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8780" windowHeight="12912" activeTab="5"/>
  </bookViews>
  <sheets>
    <sheet name="Merkur" sheetId="1" r:id="rId1"/>
    <sheet name="Venus" sheetId="2" r:id="rId2"/>
    <sheet name="Erde" sheetId="3" r:id="rId3"/>
    <sheet name="Mars" sheetId="4" r:id="rId4"/>
    <sheet name="Jupiter" sheetId="10" r:id="rId5"/>
    <sheet name="Saturn" sheetId="11" r:id="rId6"/>
    <sheet name="Uranus" sheetId="12" r:id="rId7"/>
    <sheet name="Neptun" sheetId="13" r:id="rId8"/>
    <sheet name="Master Radiusverkleinerung" sheetId="16" r:id="rId9"/>
    <sheet name="Schablonen" sheetId="15" r:id="rId10"/>
  </sheets>
  <calcPr calcId="145621"/>
</workbook>
</file>

<file path=xl/calcChain.xml><?xml version="1.0" encoding="utf-8"?>
<calcChain xmlns="http://schemas.openxmlformats.org/spreadsheetml/2006/main">
  <c r="AZ18" i="1" l="1"/>
  <c r="AZ19" i="1"/>
  <c r="AZ20" i="1"/>
  <c r="AZ21" i="1"/>
  <c r="AZ23" i="1"/>
  <c r="AZ24" i="1"/>
  <c r="AZ25" i="1"/>
  <c r="AZ26" i="1"/>
  <c r="AZ27" i="1"/>
  <c r="AZ29" i="1"/>
  <c r="AZ30" i="1"/>
  <c r="AZ31" i="1"/>
  <c r="AZ32" i="1"/>
  <c r="AZ33" i="1"/>
  <c r="AZ35" i="1"/>
  <c r="AZ36" i="1"/>
  <c r="AZ37" i="1"/>
  <c r="AZ38" i="1"/>
  <c r="AZ39" i="1"/>
  <c r="AZ41" i="1"/>
  <c r="AZ42" i="1"/>
  <c r="AZ43" i="1"/>
  <c r="AZ44" i="1"/>
  <c r="AZ45" i="1"/>
  <c r="AZ47" i="1"/>
  <c r="AZ48" i="1"/>
  <c r="AZ49" i="1"/>
  <c r="AZ50" i="1"/>
  <c r="AZ51" i="1"/>
  <c r="AZ53" i="1"/>
  <c r="AZ54" i="1"/>
  <c r="AZ55" i="1"/>
  <c r="AZ56" i="1"/>
  <c r="AZ57" i="1"/>
  <c r="AZ59" i="1"/>
  <c r="AZ60" i="1"/>
  <c r="AZ61" i="1"/>
  <c r="AZ62" i="1"/>
  <c r="AZ63" i="1"/>
  <c r="AZ67" i="1"/>
  <c r="AZ68" i="1"/>
  <c r="AZ69" i="1"/>
  <c r="AZ70" i="1"/>
  <c r="AZ71" i="1"/>
  <c r="AZ73" i="1"/>
  <c r="AZ74" i="1"/>
  <c r="AZ75" i="1"/>
  <c r="AZ76" i="1"/>
  <c r="AZ77" i="1"/>
  <c r="AZ79" i="1"/>
  <c r="AZ80" i="1"/>
  <c r="AZ81" i="1"/>
  <c r="AZ82" i="1"/>
  <c r="AZ83" i="1"/>
  <c r="AZ85" i="1"/>
  <c r="AZ86" i="1"/>
  <c r="AZ87" i="1"/>
  <c r="AZ88" i="1"/>
  <c r="AZ89" i="1"/>
  <c r="AZ91" i="1"/>
  <c r="AZ17" i="1"/>
  <c r="AY33" i="1"/>
  <c r="AY35" i="1"/>
  <c r="AY36" i="1"/>
  <c r="AY37" i="1"/>
  <c r="AY38" i="1"/>
  <c r="AY39" i="1"/>
  <c r="AY41" i="1"/>
  <c r="AY42" i="1"/>
  <c r="AY43" i="1"/>
  <c r="AY44" i="1"/>
  <c r="AY45" i="1"/>
  <c r="AY47" i="1"/>
  <c r="AY48" i="1"/>
  <c r="AY49" i="1"/>
  <c r="AY50" i="1"/>
  <c r="AY51" i="1"/>
  <c r="AY53" i="1"/>
  <c r="AY54" i="1"/>
  <c r="AY55" i="1"/>
  <c r="AY56" i="1"/>
  <c r="AY57" i="1"/>
  <c r="AY59" i="1"/>
  <c r="AY60" i="1"/>
  <c r="AY61" i="1"/>
  <c r="AY62" i="1"/>
  <c r="AY63" i="1"/>
  <c r="AY67" i="1"/>
  <c r="AY68" i="1"/>
  <c r="AY69" i="1"/>
  <c r="AY70" i="1"/>
  <c r="AY71" i="1"/>
  <c r="AY73" i="1"/>
  <c r="AY74" i="1"/>
  <c r="AY75" i="1"/>
  <c r="AY76" i="1"/>
  <c r="AY77" i="1"/>
  <c r="AY79" i="1"/>
  <c r="AY80" i="1"/>
  <c r="AY81" i="1"/>
  <c r="AY82" i="1"/>
  <c r="AY83" i="1"/>
  <c r="AY85" i="1"/>
  <c r="AY86" i="1"/>
  <c r="AY87" i="1"/>
  <c r="AY88" i="1"/>
  <c r="AY89" i="1"/>
  <c r="AY91" i="1"/>
  <c r="AY18" i="1"/>
  <c r="AY19" i="1"/>
  <c r="AY20" i="1"/>
  <c r="AY21" i="1"/>
  <c r="AY23" i="1"/>
  <c r="AY24" i="1"/>
  <c r="AY25" i="1"/>
  <c r="AY26" i="1"/>
  <c r="AY27" i="1"/>
  <c r="AY29" i="1"/>
  <c r="AY30" i="1"/>
  <c r="AY31" i="1"/>
  <c r="AY32" i="1"/>
  <c r="AY17" i="1"/>
  <c r="BA12" i="1"/>
  <c r="BA12" i="2"/>
  <c r="BA12" i="4"/>
  <c r="BA12" i="3"/>
  <c r="AZ19" i="13"/>
  <c r="AZ20" i="13"/>
  <c r="AZ21" i="13"/>
  <c r="AZ22" i="13"/>
  <c r="AZ24" i="13"/>
  <c r="AZ25" i="13"/>
  <c r="AZ26" i="13"/>
  <c r="AZ27" i="13"/>
  <c r="AZ28" i="13"/>
  <c r="AZ30" i="13"/>
  <c r="AZ31" i="13"/>
  <c r="AZ32" i="13"/>
  <c r="AZ33" i="13"/>
  <c r="AZ34" i="13"/>
  <c r="AZ36" i="13"/>
  <c r="AZ37" i="13"/>
  <c r="AZ38" i="13"/>
  <c r="AZ39" i="13"/>
  <c r="AZ40" i="13"/>
  <c r="AZ42" i="13"/>
  <c r="AZ43" i="13"/>
  <c r="AZ44" i="13"/>
  <c r="AZ45" i="13"/>
  <c r="AZ46" i="13"/>
  <c r="AZ48" i="13"/>
  <c r="AZ49" i="13"/>
  <c r="AZ50" i="13"/>
  <c r="AZ51" i="13"/>
  <c r="AZ52" i="13"/>
  <c r="AZ54" i="13"/>
  <c r="AZ55" i="13"/>
  <c r="AZ56" i="13"/>
  <c r="AZ57" i="13"/>
  <c r="AZ58" i="13"/>
  <c r="AZ60" i="13"/>
  <c r="AZ61" i="13"/>
  <c r="AZ62" i="13"/>
  <c r="AZ63" i="13"/>
  <c r="AZ64" i="13"/>
  <c r="AZ71" i="13"/>
  <c r="AZ72" i="13"/>
  <c r="AZ73" i="13"/>
  <c r="AZ74" i="13"/>
  <c r="AZ75" i="13"/>
  <c r="AZ77" i="13"/>
  <c r="AZ78" i="13"/>
  <c r="AZ79" i="13"/>
  <c r="AZ80" i="13"/>
  <c r="AZ81" i="13"/>
  <c r="AZ83" i="13"/>
  <c r="AZ84" i="13"/>
  <c r="AZ85" i="13"/>
  <c r="AZ86" i="13"/>
  <c r="AZ87" i="13"/>
  <c r="AZ89" i="13"/>
  <c r="AZ90" i="13"/>
  <c r="AZ91" i="13"/>
  <c r="AZ92" i="13"/>
  <c r="AZ93" i="13"/>
  <c r="AZ95" i="13"/>
  <c r="AZ96" i="13"/>
  <c r="AZ97" i="13"/>
  <c r="AZ98" i="13"/>
  <c r="AZ99" i="13"/>
  <c r="AZ101" i="13"/>
  <c r="AZ102" i="13"/>
  <c r="AZ103" i="13"/>
  <c r="AZ104" i="13"/>
  <c r="AZ105" i="13"/>
  <c r="AZ107" i="13"/>
  <c r="AZ108" i="13"/>
  <c r="AZ109" i="13"/>
  <c r="AZ110" i="13"/>
  <c r="AZ111" i="13"/>
  <c r="AZ113" i="13"/>
  <c r="AZ114" i="13"/>
  <c r="AZ115" i="13"/>
  <c r="AZ116" i="13"/>
  <c r="AZ117" i="13"/>
  <c r="AZ119" i="13"/>
  <c r="AZ120" i="13"/>
  <c r="AZ121" i="13"/>
  <c r="AZ122" i="13"/>
  <c r="AZ123" i="13"/>
  <c r="AZ125" i="13"/>
  <c r="AZ126" i="13"/>
  <c r="AZ127" i="13"/>
  <c r="AZ128" i="13"/>
  <c r="AZ129" i="13"/>
  <c r="AZ136" i="13"/>
  <c r="AZ137" i="13"/>
  <c r="AZ138" i="13"/>
  <c r="AZ139" i="13"/>
  <c r="AZ140" i="13"/>
  <c r="AZ142" i="13"/>
  <c r="AZ143" i="13"/>
  <c r="AZ144" i="13"/>
  <c r="AZ145" i="13"/>
  <c r="AZ146" i="13"/>
  <c r="AZ148" i="13"/>
  <c r="AZ149" i="13"/>
  <c r="AZ150" i="13"/>
  <c r="AZ151" i="13"/>
  <c r="AZ152" i="13"/>
  <c r="AZ154" i="13"/>
  <c r="AZ155" i="13"/>
  <c r="AZ156" i="13"/>
  <c r="AZ157" i="13"/>
  <c r="AZ158" i="13"/>
  <c r="AZ160" i="13"/>
  <c r="AZ161" i="13"/>
  <c r="AZ162" i="13"/>
  <c r="AZ163" i="13"/>
  <c r="AZ164" i="13"/>
  <c r="AZ166" i="13"/>
  <c r="AZ167" i="13"/>
  <c r="AZ168" i="13"/>
  <c r="AZ169" i="13"/>
  <c r="AZ170" i="13"/>
  <c r="AZ172" i="13"/>
  <c r="AZ173" i="13"/>
  <c r="AZ174" i="13"/>
  <c r="AZ18" i="13"/>
  <c r="BA13" i="13"/>
  <c r="AZ19" i="12"/>
  <c r="AZ20" i="12"/>
  <c r="AZ21" i="12"/>
  <c r="AZ22" i="12"/>
  <c r="AZ24" i="12"/>
  <c r="AZ25" i="12"/>
  <c r="AZ26" i="12"/>
  <c r="AZ27" i="12"/>
  <c r="AZ28" i="12"/>
  <c r="AZ30" i="12"/>
  <c r="AZ31" i="12"/>
  <c r="AZ32" i="12"/>
  <c r="AZ33" i="12"/>
  <c r="AZ34" i="12"/>
  <c r="AZ36" i="12"/>
  <c r="AZ37" i="12"/>
  <c r="AZ38" i="12"/>
  <c r="AZ39" i="12"/>
  <c r="AZ40" i="12"/>
  <c r="AZ42" i="12"/>
  <c r="AZ43" i="12"/>
  <c r="AZ44" i="12"/>
  <c r="AZ45" i="12"/>
  <c r="AZ46" i="12"/>
  <c r="AZ48" i="12"/>
  <c r="AZ49" i="12"/>
  <c r="AZ50" i="12"/>
  <c r="AZ51" i="12"/>
  <c r="AZ52" i="12"/>
  <c r="AZ54" i="12"/>
  <c r="AZ55" i="12"/>
  <c r="AZ56" i="12"/>
  <c r="AZ57" i="12"/>
  <c r="AZ58" i="12"/>
  <c r="AZ60" i="12"/>
  <c r="AZ61" i="12"/>
  <c r="AZ62" i="12"/>
  <c r="AZ63" i="12"/>
  <c r="AZ64" i="12"/>
  <c r="AZ71" i="12"/>
  <c r="AZ72" i="12"/>
  <c r="AZ73" i="12"/>
  <c r="AZ74" i="12"/>
  <c r="AZ75" i="12"/>
  <c r="AZ77" i="12"/>
  <c r="AZ78" i="12"/>
  <c r="AZ79" i="12"/>
  <c r="AZ80" i="12"/>
  <c r="AZ81" i="12"/>
  <c r="AZ83" i="12"/>
  <c r="AZ84" i="12"/>
  <c r="AZ85" i="12"/>
  <c r="AZ86" i="12"/>
  <c r="AZ87" i="12"/>
  <c r="AZ89" i="12"/>
  <c r="AZ90" i="12"/>
  <c r="AZ91" i="12"/>
  <c r="AZ92" i="12"/>
  <c r="AZ93" i="12"/>
  <c r="AZ95" i="12"/>
  <c r="AZ96" i="12"/>
  <c r="AZ97" i="12"/>
  <c r="AZ98" i="12"/>
  <c r="AZ99" i="12"/>
  <c r="AZ101" i="12"/>
  <c r="AZ102" i="12"/>
  <c r="AZ103" i="12"/>
  <c r="AZ104" i="12"/>
  <c r="AZ105" i="12"/>
  <c r="AZ107" i="12"/>
  <c r="AZ108" i="12"/>
  <c r="AZ109" i="12"/>
  <c r="AZ110" i="12"/>
  <c r="AZ111" i="12"/>
  <c r="AZ113" i="12"/>
  <c r="AZ114" i="12"/>
  <c r="AZ115" i="12"/>
  <c r="AZ116" i="12"/>
  <c r="AZ117" i="12"/>
  <c r="AZ119" i="12"/>
  <c r="AZ120" i="12"/>
  <c r="AZ121" i="12"/>
  <c r="AZ122" i="12"/>
  <c r="AZ123" i="12"/>
  <c r="AZ125" i="12"/>
  <c r="AZ126" i="12"/>
  <c r="AZ127" i="12"/>
  <c r="AZ128" i="12"/>
  <c r="AZ129" i="12"/>
  <c r="AZ136" i="12"/>
  <c r="AZ137" i="12"/>
  <c r="AZ138" i="12"/>
  <c r="AZ139" i="12"/>
  <c r="AZ140" i="12"/>
  <c r="AZ142" i="12"/>
  <c r="AZ143" i="12"/>
  <c r="AZ144" i="12"/>
  <c r="AZ145" i="12"/>
  <c r="AZ146" i="12"/>
  <c r="AZ148" i="12"/>
  <c r="AZ149" i="12"/>
  <c r="AZ150" i="12"/>
  <c r="AZ151" i="12"/>
  <c r="AZ152" i="12"/>
  <c r="AZ154" i="12"/>
  <c r="AZ155" i="12"/>
  <c r="AZ156" i="12"/>
  <c r="AZ157" i="12"/>
  <c r="AZ158" i="12"/>
  <c r="AZ160" i="12"/>
  <c r="AZ161" i="12"/>
  <c r="AZ162" i="12"/>
  <c r="AZ163" i="12"/>
  <c r="AZ164" i="12"/>
  <c r="AZ166" i="12"/>
  <c r="AZ167" i="12"/>
  <c r="AZ168" i="12"/>
  <c r="AZ169" i="12"/>
  <c r="AZ170" i="12"/>
  <c r="AZ172" i="12"/>
  <c r="AZ173" i="12"/>
  <c r="AZ174" i="12"/>
  <c r="AZ18" i="12"/>
  <c r="BA13" i="12"/>
  <c r="BA13" i="11"/>
  <c r="BA13" i="10"/>
  <c r="AZ24" i="10"/>
  <c r="AZ25" i="10"/>
  <c r="AZ26" i="10"/>
  <c r="AZ27" i="10"/>
  <c r="AZ28" i="10"/>
  <c r="AZ30" i="10"/>
  <c r="AZ31" i="10"/>
  <c r="AZ32" i="10"/>
  <c r="AZ33" i="10"/>
  <c r="AZ34" i="10"/>
  <c r="AZ36" i="10"/>
  <c r="AZ37" i="10"/>
  <c r="AZ38" i="10"/>
  <c r="AZ39" i="10"/>
  <c r="AZ40" i="10"/>
  <c r="AZ42" i="10"/>
  <c r="AZ43" i="10"/>
  <c r="AZ44" i="10"/>
  <c r="AZ45" i="10"/>
  <c r="AZ46" i="10"/>
  <c r="AZ48" i="10"/>
  <c r="AZ49" i="10"/>
  <c r="AZ50" i="10"/>
  <c r="AZ51" i="10"/>
  <c r="AZ52" i="10"/>
  <c r="AZ54" i="10"/>
  <c r="AZ55" i="10"/>
  <c r="AZ56" i="10"/>
  <c r="AZ57" i="10"/>
  <c r="AZ58" i="10"/>
  <c r="AZ60" i="10"/>
  <c r="AZ61" i="10"/>
  <c r="AZ62" i="10"/>
  <c r="AZ63" i="10"/>
  <c r="AZ64" i="10"/>
  <c r="AZ71" i="10"/>
  <c r="AZ72" i="10"/>
  <c r="AZ73" i="10"/>
  <c r="AZ74" i="10"/>
  <c r="AZ75" i="10"/>
  <c r="AZ77" i="10"/>
  <c r="AZ78" i="10"/>
  <c r="AZ79" i="10"/>
  <c r="AZ80" i="10"/>
  <c r="AZ81" i="10"/>
  <c r="AZ83" i="10"/>
  <c r="AZ84" i="10"/>
  <c r="AZ85" i="10"/>
  <c r="AZ86" i="10"/>
  <c r="AZ87" i="10"/>
  <c r="AZ89" i="10"/>
  <c r="AZ90" i="10"/>
  <c r="AZ91" i="10"/>
  <c r="AZ92" i="10"/>
  <c r="AZ93" i="10"/>
  <c r="AZ95" i="10"/>
  <c r="AZ96" i="10"/>
  <c r="AZ97" i="10"/>
  <c r="AZ19" i="10"/>
  <c r="AZ20" i="10"/>
  <c r="AZ21" i="10"/>
  <c r="AZ22" i="10"/>
  <c r="AZ18" i="10"/>
  <c r="AY19" i="13" l="1"/>
  <c r="AY20" i="13"/>
  <c r="AY21" i="13"/>
  <c r="AY22" i="13"/>
  <c r="AY24" i="13"/>
  <c r="AY25" i="13"/>
  <c r="AY26" i="13"/>
  <c r="AY27" i="13"/>
  <c r="AY28" i="13"/>
  <c r="AY30" i="13"/>
  <c r="AY31" i="13"/>
  <c r="AY32" i="13"/>
  <c r="AY33" i="13"/>
  <c r="AY34" i="13"/>
  <c r="AY36" i="13"/>
  <c r="AY37" i="13"/>
  <c r="AY38" i="13"/>
  <c r="AY39" i="13"/>
  <c r="AY40" i="13"/>
  <c r="AY42" i="13"/>
  <c r="AY43" i="13"/>
  <c r="AY44" i="13"/>
  <c r="AY45" i="13"/>
  <c r="AY46" i="13"/>
  <c r="AY48" i="13"/>
  <c r="AY49" i="13"/>
  <c r="AY50" i="13"/>
  <c r="AY51" i="13"/>
  <c r="AY52" i="13"/>
  <c r="AY54" i="13"/>
  <c r="AY55" i="13"/>
  <c r="AY56" i="13"/>
  <c r="AY57" i="13"/>
  <c r="AY58" i="13"/>
  <c r="AY60" i="13"/>
  <c r="AY61" i="13"/>
  <c r="AY62" i="13"/>
  <c r="AY63" i="13"/>
  <c r="AY64" i="13"/>
  <c r="AY71" i="13"/>
  <c r="AY72" i="13"/>
  <c r="AY73" i="13"/>
  <c r="AY74" i="13"/>
  <c r="AY75" i="13"/>
  <c r="AY77" i="13"/>
  <c r="AY78" i="13"/>
  <c r="AY79" i="13"/>
  <c r="AY80" i="13"/>
  <c r="AY81" i="13"/>
  <c r="AY83" i="13"/>
  <c r="AY84" i="13"/>
  <c r="AY85" i="13"/>
  <c r="AY86" i="13"/>
  <c r="AY87" i="13"/>
  <c r="AY89" i="13"/>
  <c r="AY90" i="13"/>
  <c r="AY91" i="13"/>
  <c r="AY92" i="13"/>
  <c r="AY93" i="13"/>
  <c r="AY95" i="13"/>
  <c r="AY96" i="13"/>
  <c r="AY97" i="13"/>
  <c r="AY98" i="13"/>
  <c r="AY99" i="13"/>
  <c r="AY101" i="13"/>
  <c r="AY102" i="13"/>
  <c r="AY103" i="13"/>
  <c r="AY104" i="13"/>
  <c r="AY105" i="13"/>
  <c r="AY107" i="13"/>
  <c r="AY108" i="13"/>
  <c r="AY109" i="13"/>
  <c r="AY110" i="13"/>
  <c r="AY111" i="13"/>
  <c r="AY113" i="13"/>
  <c r="AY114" i="13"/>
  <c r="AY115" i="13"/>
  <c r="AY116" i="13"/>
  <c r="AY117" i="13"/>
  <c r="AY119" i="13"/>
  <c r="AY120" i="13"/>
  <c r="AY121" i="13"/>
  <c r="AY122" i="13"/>
  <c r="AY123" i="13"/>
  <c r="AY124" i="13"/>
  <c r="AY125" i="13"/>
  <c r="AY126" i="13"/>
  <c r="AY127" i="13"/>
  <c r="AY128" i="13"/>
  <c r="AY129" i="13"/>
  <c r="AY136" i="13"/>
  <c r="AY137" i="13"/>
  <c r="AY138" i="13"/>
  <c r="AY139" i="13"/>
  <c r="AY140" i="13"/>
  <c r="AY142" i="13"/>
  <c r="AY143" i="13"/>
  <c r="AY144" i="13"/>
  <c r="AY145" i="13"/>
  <c r="AY146" i="13"/>
  <c r="AY148" i="13"/>
  <c r="AY149" i="13"/>
  <c r="AY150" i="13"/>
  <c r="AY151" i="13"/>
  <c r="AY152" i="13"/>
  <c r="AY154" i="13"/>
  <c r="AY155" i="13"/>
  <c r="AY156" i="13"/>
  <c r="AY157" i="13"/>
  <c r="AY158" i="13"/>
  <c r="AY160" i="13"/>
  <c r="AY161" i="13"/>
  <c r="AY162" i="13"/>
  <c r="AY163" i="13"/>
  <c r="AY164" i="13"/>
  <c r="AY166" i="13"/>
  <c r="AY167" i="13"/>
  <c r="AY168" i="13"/>
  <c r="AY169" i="13"/>
  <c r="AY170" i="13"/>
  <c r="AY172" i="13"/>
  <c r="AY173" i="13"/>
  <c r="AY174" i="13"/>
  <c r="AY18" i="13"/>
  <c r="AY19" i="12"/>
  <c r="AY20" i="12"/>
  <c r="AY21" i="12"/>
  <c r="AY22" i="12"/>
  <c r="AY24" i="12"/>
  <c r="AY25" i="12"/>
  <c r="AY26" i="12"/>
  <c r="AY27" i="12"/>
  <c r="AY28" i="12"/>
  <c r="AY30" i="12"/>
  <c r="AY31" i="12"/>
  <c r="AY32" i="12"/>
  <c r="AY33" i="12"/>
  <c r="AY34" i="12"/>
  <c r="AY36" i="12"/>
  <c r="AY37" i="12"/>
  <c r="AY38" i="12"/>
  <c r="AY39" i="12"/>
  <c r="AY40" i="12"/>
  <c r="AY42" i="12"/>
  <c r="AY43" i="12"/>
  <c r="AY44" i="12"/>
  <c r="AY45" i="12"/>
  <c r="AY46" i="12"/>
  <c r="AY48" i="12"/>
  <c r="AY49" i="12"/>
  <c r="AY50" i="12"/>
  <c r="AY51" i="12"/>
  <c r="AY52" i="12"/>
  <c r="AY54" i="12"/>
  <c r="AY55" i="12"/>
  <c r="AY56" i="12"/>
  <c r="AY57" i="12"/>
  <c r="AY58" i="12"/>
  <c r="AY60" i="12"/>
  <c r="AY61" i="12"/>
  <c r="AY62" i="12"/>
  <c r="AY63" i="12"/>
  <c r="AY64" i="12"/>
  <c r="AY71" i="12"/>
  <c r="AY72" i="12"/>
  <c r="AY73" i="12"/>
  <c r="AY74" i="12"/>
  <c r="AY75" i="12"/>
  <c r="AY77" i="12"/>
  <c r="AY78" i="12"/>
  <c r="AY79" i="12"/>
  <c r="AY80" i="12"/>
  <c r="AY81" i="12"/>
  <c r="AY83" i="12"/>
  <c r="AY84" i="12"/>
  <c r="AY85" i="12"/>
  <c r="AY86" i="12"/>
  <c r="AY87" i="12"/>
  <c r="AY89" i="12"/>
  <c r="AY90" i="12"/>
  <c r="AY91" i="12"/>
  <c r="AY92" i="12"/>
  <c r="AY93" i="12"/>
  <c r="AY95" i="12"/>
  <c r="AY96" i="12"/>
  <c r="AY97" i="12"/>
  <c r="AY98" i="12"/>
  <c r="AY99" i="12"/>
  <c r="AY101" i="12"/>
  <c r="AY102" i="12"/>
  <c r="AY103" i="12"/>
  <c r="AY104" i="12"/>
  <c r="AY105" i="12"/>
  <c r="AY107" i="12"/>
  <c r="AY108" i="12"/>
  <c r="AY109" i="12"/>
  <c r="AY110" i="12"/>
  <c r="AY111" i="12"/>
  <c r="AY113" i="12"/>
  <c r="AY114" i="12"/>
  <c r="AY115" i="12"/>
  <c r="AY116" i="12"/>
  <c r="AY117" i="12"/>
  <c r="AY119" i="12"/>
  <c r="AY120" i="12"/>
  <c r="AY121" i="12"/>
  <c r="AY122" i="12"/>
  <c r="AY123" i="12"/>
  <c r="AY125" i="12"/>
  <c r="AY126" i="12"/>
  <c r="AY127" i="12"/>
  <c r="AY128" i="12"/>
  <c r="AY129" i="12"/>
  <c r="AY136" i="12"/>
  <c r="AY137" i="12"/>
  <c r="AY138" i="12"/>
  <c r="AY139" i="12"/>
  <c r="AY140" i="12"/>
  <c r="AY142" i="12"/>
  <c r="AY143" i="12"/>
  <c r="AY144" i="12"/>
  <c r="AY145" i="12"/>
  <c r="AY146" i="12"/>
  <c r="AY148" i="12"/>
  <c r="AY149" i="12"/>
  <c r="AY150" i="12"/>
  <c r="AY151" i="12"/>
  <c r="AY152" i="12"/>
  <c r="AY154" i="12"/>
  <c r="AY155" i="12"/>
  <c r="AY156" i="12"/>
  <c r="AY157" i="12"/>
  <c r="AY158" i="12"/>
  <c r="AY160" i="12"/>
  <c r="AY161" i="12"/>
  <c r="AY162" i="12"/>
  <c r="AY163" i="12"/>
  <c r="AY164" i="12"/>
  <c r="AY166" i="12"/>
  <c r="AY167" i="12"/>
  <c r="AY168" i="12"/>
  <c r="AY169" i="12"/>
  <c r="AY170" i="12"/>
  <c r="AY172" i="12"/>
  <c r="AY173" i="12"/>
  <c r="AY174" i="12"/>
  <c r="AY18" i="12"/>
  <c r="B111" i="12" l="1"/>
  <c r="C111" i="12"/>
  <c r="B113" i="12"/>
  <c r="C113" i="12"/>
  <c r="B114" i="12"/>
  <c r="C114" i="12"/>
  <c r="B115" i="12"/>
  <c r="C115" i="12"/>
  <c r="B116" i="12"/>
  <c r="C116" i="12"/>
  <c r="B117" i="12"/>
  <c r="C117" i="12"/>
  <c r="B119" i="12"/>
  <c r="C119" i="12"/>
  <c r="B120" i="12"/>
  <c r="C120" i="12"/>
  <c r="B121" i="12"/>
  <c r="C121" i="12"/>
  <c r="B122" i="12"/>
  <c r="C122" i="12"/>
  <c r="B123" i="12"/>
  <c r="C123" i="12"/>
  <c r="B125" i="12"/>
  <c r="C125" i="12"/>
  <c r="B126" i="12"/>
  <c r="C126" i="12"/>
  <c r="B127" i="12"/>
  <c r="C127" i="12"/>
  <c r="B128" i="12"/>
  <c r="C128" i="12"/>
  <c r="B129" i="12"/>
  <c r="C129" i="12"/>
  <c r="B136" i="12"/>
  <c r="C136" i="12"/>
  <c r="B137" i="12"/>
  <c r="C137" i="12"/>
  <c r="B138" i="12"/>
  <c r="C138" i="12"/>
  <c r="B139" i="12"/>
  <c r="C139" i="12"/>
  <c r="B140" i="12"/>
  <c r="C140" i="12"/>
  <c r="B142" i="12"/>
  <c r="C142" i="12"/>
  <c r="B143" i="12"/>
  <c r="C143" i="12"/>
  <c r="B144" i="12"/>
  <c r="C144" i="12"/>
  <c r="B145" i="12"/>
  <c r="C145" i="12"/>
  <c r="B146" i="12"/>
  <c r="C146" i="12"/>
  <c r="B148" i="12"/>
  <c r="C148" i="12"/>
  <c r="B149" i="12"/>
  <c r="C149" i="12"/>
  <c r="B150" i="12"/>
  <c r="C150" i="12"/>
  <c r="B151" i="12"/>
  <c r="C151" i="12"/>
  <c r="B152" i="12"/>
  <c r="C152" i="12"/>
  <c r="B154" i="12"/>
  <c r="C154" i="12"/>
  <c r="B155" i="12"/>
  <c r="C155" i="12"/>
  <c r="B156" i="12"/>
  <c r="C156" i="12"/>
  <c r="B157" i="12"/>
  <c r="C157" i="12"/>
  <c r="B158" i="12"/>
  <c r="C158" i="12"/>
  <c r="B160" i="12"/>
  <c r="C160" i="12"/>
  <c r="B161" i="12"/>
  <c r="C161" i="12"/>
  <c r="B162" i="12"/>
  <c r="C162" i="12"/>
  <c r="B163" i="12"/>
  <c r="C163" i="12"/>
  <c r="B164" i="12"/>
  <c r="C164" i="12"/>
  <c r="B166" i="12"/>
  <c r="C166" i="12"/>
  <c r="B167" i="12"/>
  <c r="C167" i="12"/>
  <c r="B168" i="12"/>
  <c r="C168" i="12"/>
  <c r="B169" i="12"/>
  <c r="C169" i="12"/>
  <c r="B170" i="12"/>
  <c r="C170" i="12"/>
  <c r="B172" i="12"/>
  <c r="C172" i="12"/>
  <c r="B173" i="12"/>
  <c r="C173" i="12"/>
  <c r="B174" i="12"/>
  <c r="C174" i="12"/>
  <c r="B111" i="13"/>
  <c r="C111" i="13"/>
  <c r="B113" i="13"/>
  <c r="C113" i="13"/>
  <c r="B114" i="13"/>
  <c r="C114" i="13"/>
  <c r="B115" i="13"/>
  <c r="C115" i="13"/>
  <c r="B116" i="13"/>
  <c r="C116" i="13"/>
  <c r="B117" i="13"/>
  <c r="C117" i="13"/>
  <c r="B119" i="13"/>
  <c r="C119" i="13"/>
  <c r="B120" i="13"/>
  <c r="C120" i="13"/>
  <c r="B121" i="13"/>
  <c r="C121" i="13"/>
  <c r="B122" i="13"/>
  <c r="C122" i="13"/>
  <c r="B123" i="13"/>
  <c r="C123" i="13"/>
  <c r="B125" i="13"/>
  <c r="C125" i="13"/>
  <c r="B126" i="13"/>
  <c r="C126" i="13"/>
  <c r="B127" i="13"/>
  <c r="C127" i="13"/>
  <c r="B128" i="13"/>
  <c r="C128" i="13"/>
  <c r="B129" i="13"/>
  <c r="C129" i="13"/>
  <c r="B136" i="13"/>
  <c r="C136" i="13"/>
  <c r="B137" i="13"/>
  <c r="C137" i="13"/>
  <c r="B138" i="13"/>
  <c r="C138" i="13"/>
  <c r="B139" i="13"/>
  <c r="C139" i="13"/>
  <c r="B140" i="13"/>
  <c r="C140" i="13"/>
  <c r="B142" i="13"/>
  <c r="C142" i="13"/>
  <c r="B143" i="13"/>
  <c r="C143" i="13"/>
  <c r="B144" i="13"/>
  <c r="C144" i="13"/>
  <c r="B145" i="13"/>
  <c r="C145" i="13"/>
  <c r="B146" i="13"/>
  <c r="C146" i="13"/>
  <c r="B148" i="13"/>
  <c r="C148" i="13"/>
  <c r="B149" i="13"/>
  <c r="C149" i="13"/>
  <c r="B150" i="13"/>
  <c r="C150" i="13"/>
  <c r="B151" i="13"/>
  <c r="C151" i="13"/>
  <c r="B152" i="13"/>
  <c r="C152" i="13"/>
  <c r="B154" i="13"/>
  <c r="C154" i="13"/>
  <c r="B155" i="13"/>
  <c r="C155" i="13"/>
  <c r="B156" i="13"/>
  <c r="C156" i="13"/>
  <c r="B157" i="13"/>
  <c r="C157" i="13"/>
  <c r="B158" i="13"/>
  <c r="C158" i="13"/>
  <c r="B160" i="13"/>
  <c r="C160" i="13"/>
  <c r="B161" i="13"/>
  <c r="C161" i="13"/>
  <c r="B162" i="13"/>
  <c r="C162" i="13"/>
  <c r="B163" i="13"/>
  <c r="C163" i="13"/>
  <c r="B164" i="13"/>
  <c r="C164" i="13"/>
  <c r="B166" i="13"/>
  <c r="C166" i="13"/>
  <c r="B167" i="13"/>
  <c r="C167" i="13"/>
  <c r="B168" i="13"/>
  <c r="C168" i="13"/>
  <c r="B169" i="13"/>
  <c r="C169" i="13"/>
  <c r="B170" i="13"/>
  <c r="C170" i="13"/>
  <c r="B172" i="13"/>
  <c r="C172" i="13"/>
  <c r="B173" i="13"/>
  <c r="C173" i="13"/>
  <c r="B174" i="13"/>
  <c r="C174" i="13"/>
  <c r="C110" i="13"/>
  <c r="B110" i="13"/>
  <c r="C109" i="13"/>
  <c r="B109" i="13"/>
  <c r="C108" i="13"/>
  <c r="B108" i="13"/>
  <c r="C107" i="13"/>
  <c r="B107" i="13"/>
  <c r="C105" i="13"/>
  <c r="B105" i="13"/>
  <c r="C104" i="13"/>
  <c r="B104" i="13"/>
  <c r="C103" i="13"/>
  <c r="B103" i="13"/>
  <c r="C102" i="13"/>
  <c r="B102" i="13"/>
  <c r="C101" i="13"/>
  <c r="B101" i="13"/>
  <c r="C99" i="13"/>
  <c r="B99" i="13"/>
  <c r="C98" i="13"/>
  <c r="B98" i="13"/>
  <c r="C97" i="13"/>
  <c r="B97" i="13"/>
  <c r="C96" i="13"/>
  <c r="B96" i="13"/>
  <c r="C95" i="13"/>
  <c r="B95" i="13"/>
  <c r="C93" i="13"/>
  <c r="B93" i="13"/>
  <c r="C92" i="13"/>
  <c r="B92" i="13"/>
  <c r="C91" i="13"/>
  <c r="B91" i="13"/>
  <c r="C90" i="13"/>
  <c r="B90" i="13"/>
  <c r="C89" i="13"/>
  <c r="B89" i="13"/>
  <c r="C87" i="13"/>
  <c r="B87" i="13"/>
  <c r="C86" i="13"/>
  <c r="B86" i="13"/>
  <c r="C85" i="13"/>
  <c r="B85" i="13"/>
  <c r="C84" i="13"/>
  <c r="B84" i="13"/>
  <c r="C83" i="13"/>
  <c r="B83" i="13"/>
  <c r="C81" i="13"/>
  <c r="B81" i="13"/>
  <c r="C80" i="13"/>
  <c r="B80" i="13"/>
  <c r="C79" i="13"/>
  <c r="B79" i="13"/>
  <c r="C78" i="13"/>
  <c r="B78" i="13"/>
  <c r="C77" i="13"/>
  <c r="B77" i="13"/>
  <c r="C75" i="13"/>
  <c r="B75" i="13"/>
  <c r="C74" i="13"/>
  <c r="B74" i="13"/>
  <c r="C73" i="13"/>
  <c r="B73" i="13"/>
  <c r="C72" i="13"/>
  <c r="B72" i="13"/>
  <c r="C71" i="13"/>
  <c r="B71" i="13"/>
  <c r="C64" i="13"/>
  <c r="B64" i="13"/>
  <c r="C63" i="13"/>
  <c r="B63" i="13"/>
  <c r="C62" i="13"/>
  <c r="B62" i="13"/>
  <c r="C61" i="13"/>
  <c r="B61" i="13"/>
  <c r="C60" i="13"/>
  <c r="B60" i="13"/>
  <c r="C58" i="13"/>
  <c r="B58" i="13"/>
  <c r="C57" i="13"/>
  <c r="B57" i="13"/>
  <c r="C56" i="13"/>
  <c r="B56" i="13"/>
  <c r="C55" i="13"/>
  <c r="B55" i="13"/>
  <c r="C54" i="13"/>
  <c r="B54" i="13"/>
  <c r="C52" i="13"/>
  <c r="B52" i="13"/>
  <c r="C51" i="13"/>
  <c r="B51" i="13"/>
  <c r="C50" i="13"/>
  <c r="B50" i="13"/>
  <c r="C49" i="13"/>
  <c r="B49" i="13"/>
  <c r="C48" i="13"/>
  <c r="B48" i="13"/>
  <c r="C46" i="13"/>
  <c r="B46" i="13"/>
  <c r="C45" i="13"/>
  <c r="B45" i="13"/>
  <c r="C44" i="13"/>
  <c r="B44" i="13"/>
  <c r="C43" i="13"/>
  <c r="B43" i="13"/>
  <c r="C42" i="13"/>
  <c r="B42" i="13"/>
  <c r="C40" i="13"/>
  <c r="B40" i="13"/>
  <c r="C39" i="13"/>
  <c r="B39" i="13"/>
  <c r="C38" i="13"/>
  <c r="B38" i="13"/>
  <c r="C37" i="13"/>
  <c r="B37" i="13"/>
  <c r="C36" i="13"/>
  <c r="B36" i="13"/>
  <c r="C34" i="13"/>
  <c r="B34" i="13"/>
  <c r="C33" i="13"/>
  <c r="B33" i="13"/>
  <c r="C32" i="13"/>
  <c r="B32" i="13"/>
  <c r="C31" i="13"/>
  <c r="B31" i="13"/>
  <c r="C30" i="13"/>
  <c r="B30" i="13"/>
  <c r="C28" i="13"/>
  <c r="B28" i="13"/>
  <c r="C27" i="13"/>
  <c r="B27" i="13"/>
  <c r="C26" i="13"/>
  <c r="B26" i="13"/>
  <c r="C25" i="13"/>
  <c r="B25" i="13"/>
  <c r="C24" i="13"/>
  <c r="B24" i="13"/>
  <c r="C22" i="13"/>
  <c r="B22" i="13"/>
  <c r="C21" i="13"/>
  <c r="B21" i="13"/>
  <c r="C20" i="13"/>
  <c r="B20" i="13"/>
  <c r="C19" i="13"/>
  <c r="B19" i="13"/>
  <c r="C18" i="13"/>
  <c r="B18" i="13"/>
  <c r="CH5" i="13"/>
  <c r="CI10" i="13" s="1"/>
  <c r="CI11" i="13" s="1"/>
  <c r="C110" i="12"/>
  <c r="B110" i="12"/>
  <c r="C109" i="12"/>
  <c r="B109" i="12"/>
  <c r="C108" i="12"/>
  <c r="B108" i="12"/>
  <c r="C107" i="12"/>
  <c r="B107" i="12"/>
  <c r="C105" i="12"/>
  <c r="B105" i="12"/>
  <c r="C104" i="12"/>
  <c r="B104" i="12"/>
  <c r="C103" i="12"/>
  <c r="B103" i="12"/>
  <c r="C102" i="12"/>
  <c r="B102" i="12"/>
  <c r="C101" i="12"/>
  <c r="B101" i="12"/>
  <c r="C99" i="12"/>
  <c r="B99" i="12"/>
  <c r="C98" i="12"/>
  <c r="B98" i="12"/>
  <c r="C97" i="12"/>
  <c r="B97" i="12"/>
  <c r="C96" i="12"/>
  <c r="B96" i="12"/>
  <c r="C95" i="12"/>
  <c r="B95" i="12"/>
  <c r="C93" i="12"/>
  <c r="B93" i="12"/>
  <c r="C92" i="12"/>
  <c r="B92" i="12"/>
  <c r="C91" i="12"/>
  <c r="B91" i="12"/>
  <c r="C90" i="12"/>
  <c r="B90" i="12"/>
  <c r="C89" i="12"/>
  <c r="B89" i="12"/>
  <c r="C87" i="12"/>
  <c r="B87" i="12"/>
  <c r="C86" i="12"/>
  <c r="B86" i="12"/>
  <c r="C85" i="12"/>
  <c r="B85" i="12"/>
  <c r="C84" i="12"/>
  <c r="B84" i="12"/>
  <c r="C83" i="12"/>
  <c r="B83" i="12"/>
  <c r="C81" i="12"/>
  <c r="B81" i="12"/>
  <c r="C80" i="12"/>
  <c r="B80" i="12"/>
  <c r="C79" i="12"/>
  <c r="B79" i="12"/>
  <c r="C78" i="12"/>
  <c r="B78" i="12"/>
  <c r="C77" i="12"/>
  <c r="B77" i="12"/>
  <c r="C75" i="12"/>
  <c r="B75" i="12"/>
  <c r="C74" i="12"/>
  <c r="B74" i="12"/>
  <c r="C73" i="12"/>
  <c r="B73" i="12"/>
  <c r="C72" i="12"/>
  <c r="B72" i="12"/>
  <c r="C71" i="12"/>
  <c r="B71" i="12"/>
  <c r="C64" i="12"/>
  <c r="B64" i="12"/>
  <c r="C63" i="12"/>
  <c r="B63" i="12"/>
  <c r="C62" i="12"/>
  <c r="B62" i="12"/>
  <c r="C61" i="12"/>
  <c r="B61" i="12"/>
  <c r="C60" i="12"/>
  <c r="B60" i="12"/>
  <c r="C58" i="12"/>
  <c r="B58" i="12"/>
  <c r="C57" i="12"/>
  <c r="B57" i="12"/>
  <c r="C56" i="12"/>
  <c r="B56" i="12"/>
  <c r="C55" i="12"/>
  <c r="B55" i="12"/>
  <c r="C54" i="12"/>
  <c r="B54" i="12"/>
  <c r="C52" i="12"/>
  <c r="B52" i="12"/>
  <c r="C51" i="12"/>
  <c r="B51" i="12"/>
  <c r="C50" i="12"/>
  <c r="B50" i="12"/>
  <c r="C49" i="12"/>
  <c r="B49" i="12"/>
  <c r="C48" i="12"/>
  <c r="B48" i="12"/>
  <c r="C46" i="12"/>
  <c r="B46" i="12"/>
  <c r="C45" i="12"/>
  <c r="B45" i="12"/>
  <c r="C44" i="12"/>
  <c r="B44" i="12"/>
  <c r="C43" i="12"/>
  <c r="B43" i="12"/>
  <c r="C42" i="12"/>
  <c r="B42" i="12"/>
  <c r="C40" i="12"/>
  <c r="B40" i="12"/>
  <c r="C39" i="12"/>
  <c r="B39" i="12"/>
  <c r="C38" i="12"/>
  <c r="B38" i="12"/>
  <c r="C37" i="12"/>
  <c r="B37" i="12"/>
  <c r="C36" i="12"/>
  <c r="B36" i="12"/>
  <c r="C34" i="12"/>
  <c r="B34" i="12"/>
  <c r="C33" i="12"/>
  <c r="B33" i="12"/>
  <c r="C32" i="12"/>
  <c r="B32" i="12"/>
  <c r="C31" i="12"/>
  <c r="B31" i="12"/>
  <c r="C30" i="12"/>
  <c r="B30" i="12"/>
  <c r="C28" i="12"/>
  <c r="B28" i="12"/>
  <c r="C27" i="12"/>
  <c r="B27" i="12"/>
  <c r="C26" i="12"/>
  <c r="B26" i="12"/>
  <c r="C25" i="12"/>
  <c r="B25" i="12"/>
  <c r="C24" i="12"/>
  <c r="B24" i="12"/>
  <c r="C22" i="12"/>
  <c r="B22" i="12"/>
  <c r="C21" i="12"/>
  <c r="B21" i="12"/>
  <c r="C20" i="12"/>
  <c r="B20" i="12"/>
  <c r="C19" i="12"/>
  <c r="B19" i="12"/>
  <c r="C18" i="12"/>
  <c r="B18" i="12"/>
  <c r="CH5" i="12"/>
  <c r="CH10" i="12" s="1"/>
  <c r="C97" i="11"/>
  <c r="B97" i="11"/>
  <c r="C96" i="11"/>
  <c r="B96" i="11"/>
  <c r="C95" i="11"/>
  <c r="B95" i="11"/>
  <c r="C93" i="11"/>
  <c r="B93" i="11"/>
  <c r="C92" i="11"/>
  <c r="B92" i="11"/>
  <c r="C91" i="11"/>
  <c r="B91" i="11"/>
  <c r="C90" i="11"/>
  <c r="B90" i="11"/>
  <c r="C89" i="11"/>
  <c r="B89" i="11"/>
  <c r="C87" i="11"/>
  <c r="B87" i="11"/>
  <c r="C86" i="11"/>
  <c r="B86" i="11"/>
  <c r="C85" i="11"/>
  <c r="B85" i="11"/>
  <c r="C84" i="11"/>
  <c r="B84" i="11"/>
  <c r="C83" i="11"/>
  <c r="B83" i="11"/>
  <c r="C81" i="11"/>
  <c r="B81" i="11"/>
  <c r="C80" i="11"/>
  <c r="B80" i="11"/>
  <c r="C79" i="11"/>
  <c r="B79" i="11"/>
  <c r="C78" i="11"/>
  <c r="B78" i="11"/>
  <c r="C77" i="11"/>
  <c r="B77" i="11"/>
  <c r="C75" i="11"/>
  <c r="B75" i="11"/>
  <c r="C74" i="11"/>
  <c r="B74" i="11"/>
  <c r="C73" i="11"/>
  <c r="B73" i="11"/>
  <c r="C72" i="11"/>
  <c r="B72" i="11"/>
  <c r="C71" i="11"/>
  <c r="B71" i="11"/>
  <c r="C64" i="11"/>
  <c r="B64" i="11"/>
  <c r="C63" i="11"/>
  <c r="B63" i="11"/>
  <c r="C62" i="11"/>
  <c r="B62" i="11"/>
  <c r="C61" i="11"/>
  <c r="B61" i="11"/>
  <c r="C60" i="11"/>
  <c r="B60" i="11"/>
  <c r="C58" i="11"/>
  <c r="B58" i="11"/>
  <c r="C57" i="11"/>
  <c r="B57" i="11"/>
  <c r="C56" i="11"/>
  <c r="B56" i="11"/>
  <c r="C55" i="11"/>
  <c r="B55" i="11"/>
  <c r="C54" i="11"/>
  <c r="B54" i="11"/>
  <c r="C52" i="11"/>
  <c r="B52" i="11"/>
  <c r="C51" i="11"/>
  <c r="B51" i="11"/>
  <c r="C50" i="11"/>
  <c r="B50" i="11"/>
  <c r="C49" i="11"/>
  <c r="B49" i="11"/>
  <c r="C48" i="11"/>
  <c r="B48" i="11"/>
  <c r="C46" i="11"/>
  <c r="B46" i="11"/>
  <c r="C45" i="11"/>
  <c r="B45" i="11"/>
  <c r="C44" i="11"/>
  <c r="B44" i="11"/>
  <c r="C43" i="11"/>
  <c r="B43" i="11"/>
  <c r="C42" i="11"/>
  <c r="B42" i="11"/>
  <c r="C40" i="11"/>
  <c r="B40" i="11"/>
  <c r="C39" i="11"/>
  <c r="B39" i="11"/>
  <c r="C38" i="11"/>
  <c r="B38" i="11"/>
  <c r="C37" i="11"/>
  <c r="B37" i="11"/>
  <c r="C36" i="11"/>
  <c r="B36" i="11"/>
  <c r="C34" i="11"/>
  <c r="B34" i="11"/>
  <c r="C33" i="11"/>
  <c r="B33" i="11"/>
  <c r="C32" i="11"/>
  <c r="B32" i="11"/>
  <c r="C31" i="11"/>
  <c r="B31" i="11"/>
  <c r="C30" i="11"/>
  <c r="B30" i="11"/>
  <c r="C28" i="11"/>
  <c r="B28" i="11"/>
  <c r="C27" i="11"/>
  <c r="B27" i="11"/>
  <c r="C26" i="11"/>
  <c r="B26" i="11"/>
  <c r="C25" i="11"/>
  <c r="B25" i="11"/>
  <c r="C24" i="11"/>
  <c r="B24" i="11"/>
  <c r="C22" i="11"/>
  <c r="B22" i="11"/>
  <c r="C21" i="11"/>
  <c r="B21" i="11"/>
  <c r="C20" i="11"/>
  <c r="B20" i="11"/>
  <c r="C19" i="11"/>
  <c r="B19" i="11"/>
  <c r="C18" i="11"/>
  <c r="B18" i="11"/>
  <c r="CH5" i="11"/>
  <c r="CI10" i="11" s="1"/>
  <c r="CI11" i="11" s="1"/>
  <c r="C97" i="10"/>
  <c r="B97" i="10"/>
  <c r="C96" i="10"/>
  <c r="B96" i="10"/>
  <c r="C95" i="10"/>
  <c r="B95" i="10"/>
  <c r="C93" i="10"/>
  <c r="B93" i="10"/>
  <c r="C92" i="10"/>
  <c r="B92" i="10"/>
  <c r="C91" i="10"/>
  <c r="B91" i="10"/>
  <c r="C90" i="10"/>
  <c r="B90" i="10"/>
  <c r="C89" i="10"/>
  <c r="B89" i="10"/>
  <c r="C87" i="10"/>
  <c r="B87" i="10"/>
  <c r="C86" i="10"/>
  <c r="B86" i="10"/>
  <c r="C85" i="10"/>
  <c r="B85" i="10"/>
  <c r="C84" i="10"/>
  <c r="B84" i="10"/>
  <c r="C83" i="10"/>
  <c r="B83" i="10"/>
  <c r="C81" i="10"/>
  <c r="B81" i="10"/>
  <c r="C80" i="10"/>
  <c r="B80" i="10"/>
  <c r="C79" i="10"/>
  <c r="B79" i="10"/>
  <c r="C78" i="10"/>
  <c r="B78" i="10"/>
  <c r="C77" i="10"/>
  <c r="B77" i="10"/>
  <c r="C75" i="10"/>
  <c r="B75" i="10"/>
  <c r="C74" i="10"/>
  <c r="B74" i="10"/>
  <c r="C73" i="10"/>
  <c r="B73" i="10"/>
  <c r="C72" i="10"/>
  <c r="B72" i="10"/>
  <c r="C71" i="10"/>
  <c r="B71" i="10"/>
  <c r="C64" i="10"/>
  <c r="B64" i="10"/>
  <c r="C63" i="10"/>
  <c r="B63" i="10"/>
  <c r="C62" i="10"/>
  <c r="B62" i="10"/>
  <c r="C61" i="10"/>
  <c r="B61" i="10"/>
  <c r="C60" i="10"/>
  <c r="B60" i="10"/>
  <c r="C58" i="10"/>
  <c r="B58" i="10"/>
  <c r="C57" i="10"/>
  <c r="B57" i="10"/>
  <c r="C56" i="10"/>
  <c r="B56" i="10"/>
  <c r="C55" i="10"/>
  <c r="B55" i="10"/>
  <c r="C54" i="10"/>
  <c r="B54" i="10"/>
  <c r="C52" i="10"/>
  <c r="B52" i="10"/>
  <c r="C51" i="10"/>
  <c r="B51" i="10"/>
  <c r="C50" i="10"/>
  <c r="B50" i="10"/>
  <c r="C49" i="10"/>
  <c r="B49" i="10"/>
  <c r="C48" i="10"/>
  <c r="B48" i="10"/>
  <c r="C46" i="10"/>
  <c r="B46" i="10"/>
  <c r="C45" i="10"/>
  <c r="B45" i="10"/>
  <c r="C44" i="10"/>
  <c r="B44" i="10"/>
  <c r="C43" i="10"/>
  <c r="B43" i="10"/>
  <c r="C42" i="10"/>
  <c r="B42" i="10"/>
  <c r="C40" i="10"/>
  <c r="B40" i="10"/>
  <c r="C39" i="10"/>
  <c r="B39" i="10"/>
  <c r="C38" i="10"/>
  <c r="B38" i="10"/>
  <c r="C37" i="10"/>
  <c r="B37" i="10"/>
  <c r="C36" i="10"/>
  <c r="B36" i="10"/>
  <c r="C34" i="10"/>
  <c r="B34" i="10"/>
  <c r="C33" i="10"/>
  <c r="B33" i="10"/>
  <c r="C32" i="10"/>
  <c r="B32" i="10"/>
  <c r="C31" i="10"/>
  <c r="B31" i="10"/>
  <c r="C30" i="10"/>
  <c r="B30" i="10"/>
  <c r="C28" i="10"/>
  <c r="B28" i="10"/>
  <c r="C27" i="10"/>
  <c r="B27" i="10"/>
  <c r="C26" i="10"/>
  <c r="B26" i="10"/>
  <c r="C25" i="10"/>
  <c r="B25" i="10"/>
  <c r="C24" i="10"/>
  <c r="B24" i="10"/>
  <c r="C22" i="10"/>
  <c r="B22" i="10"/>
  <c r="C21" i="10"/>
  <c r="B21" i="10"/>
  <c r="C20" i="10"/>
  <c r="B20" i="10"/>
  <c r="C19" i="10"/>
  <c r="B19" i="10"/>
  <c r="C18" i="10"/>
  <c r="B18" i="10"/>
  <c r="CH5" i="10"/>
  <c r="CH10" i="10" s="1"/>
  <c r="CH11" i="10" s="1"/>
  <c r="CH10" i="11" l="1"/>
  <c r="CH11" i="11" s="1"/>
  <c r="CH10" i="13"/>
  <c r="D19" i="13" s="1"/>
  <c r="E19" i="13" s="1"/>
  <c r="F19" i="13" s="1"/>
  <c r="D22" i="13"/>
  <c r="E22" i="13" s="1"/>
  <c r="F22" i="13" s="1"/>
  <c r="D25" i="13"/>
  <c r="E25" i="13" s="1"/>
  <c r="F25" i="13" s="1"/>
  <c r="D27" i="13"/>
  <c r="E27" i="13" s="1"/>
  <c r="F27" i="13" s="1"/>
  <c r="D30" i="13"/>
  <c r="E30" i="13" s="1"/>
  <c r="F30" i="13" s="1"/>
  <c r="D32" i="13"/>
  <c r="E32" i="13" s="1"/>
  <c r="F32" i="13" s="1"/>
  <c r="D34" i="13"/>
  <c r="E34" i="13" s="1"/>
  <c r="F34" i="13" s="1"/>
  <c r="D37" i="13"/>
  <c r="E37" i="13" s="1"/>
  <c r="F37" i="13" s="1"/>
  <c r="D39" i="13"/>
  <c r="E39" i="13" s="1"/>
  <c r="F39" i="13" s="1"/>
  <c r="D42" i="13"/>
  <c r="E42" i="13" s="1"/>
  <c r="F42" i="13" s="1"/>
  <c r="D44" i="13"/>
  <c r="E44" i="13" s="1"/>
  <c r="F44" i="13" s="1"/>
  <c r="D46" i="13"/>
  <c r="E46" i="13" s="1"/>
  <c r="F46" i="13" s="1"/>
  <c r="D49" i="13"/>
  <c r="E49" i="13" s="1"/>
  <c r="F49" i="13" s="1"/>
  <c r="D51" i="13"/>
  <c r="E51" i="13" s="1"/>
  <c r="F51" i="13" s="1"/>
  <c r="D54" i="13"/>
  <c r="E54" i="13" s="1"/>
  <c r="F54" i="13" s="1"/>
  <c r="D56" i="13"/>
  <c r="E56" i="13" s="1"/>
  <c r="F56" i="13" s="1"/>
  <c r="D58" i="13"/>
  <c r="E58" i="13" s="1"/>
  <c r="F58" i="13" s="1"/>
  <c r="D61" i="13"/>
  <c r="E61" i="13" s="1"/>
  <c r="F61" i="13" s="1"/>
  <c r="D63" i="13"/>
  <c r="E63" i="13" s="1"/>
  <c r="F63" i="13" s="1"/>
  <c r="D71" i="13"/>
  <c r="E71" i="13" s="1"/>
  <c r="F71" i="13" s="1"/>
  <c r="D73" i="13"/>
  <c r="E73" i="13" s="1"/>
  <c r="F73" i="13" s="1"/>
  <c r="D75" i="13"/>
  <c r="E75" i="13" s="1"/>
  <c r="F75" i="13" s="1"/>
  <c r="D78" i="13"/>
  <c r="E78" i="13" s="1"/>
  <c r="F78" i="13" s="1"/>
  <c r="D80" i="13"/>
  <c r="E80" i="13" s="1"/>
  <c r="F80" i="13" s="1"/>
  <c r="D83" i="13"/>
  <c r="E83" i="13" s="1"/>
  <c r="F83" i="13" s="1"/>
  <c r="D85" i="13"/>
  <c r="E85" i="13" s="1"/>
  <c r="F85" i="13" s="1"/>
  <c r="D87" i="13"/>
  <c r="E87" i="13" s="1"/>
  <c r="F87" i="13" s="1"/>
  <c r="D90" i="13"/>
  <c r="E90" i="13" s="1"/>
  <c r="F90" i="13" s="1"/>
  <c r="D92" i="13"/>
  <c r="E92" i="13" s="1"/>
  <c r="F92" i="13" s="1"/>
  <c r="D95" i="13"/>
  <c r="E95" i="13" s="1"/>
  <c r="F95" i="13" s="1"/>
  <c r="D97" i="13"/>
  <c r="E97" i="13" s="1"/>
  <c r="F97" i="13" s="1"/>
  <c r="D99" i="13"/>
  <c r="E99" i="13" s="1"/>
  <c r="F99" i="13" s="1"/>
  <c r="D102" i="13"/>
  <c r="E102" i="13" s="1"/>
  <c r="F102" i="13" s="1"/>
  <c r="D104" i="13"/>
  <c r="E104" i="13" s="1"/>
  <c r="F104" i="13" s="1"/>
  <c r="D107" i="13"/>
  <c r="E107" i="13" s="1"/>
  <c r="F107" i="13" s="1"/>
  <c r="D109" i="13"/>
  <c r="E109" i="13" s="1"/>
  <c r="F109" i="13" s="1"/>
  <c r="CH11" i="12"/>
  <c r="CI10" i="12"/>
  <c r="CI11" i="12" s="1"/>
  <c r="D37" i="12"/>
  <c r="E37" i="12" s="1"/>
  <c r="F37" i="12" s="1"/>
  <c r="D43" i="12"/>
  <c r="E43" i="12" s="1"/>
  <c r="F43" i="12" s="1"/>
  <c r="D48" i="12"/>
  <c r="E48" i="12" s="1"/>
  <c r="F48" i="12" s="1"/>
  <c r="D52" i="12"/>
  <c r="E52" i="12" s="1"/>
  <c r="F52" i="12" s="1"/>
  <c r="D57" i="12"/>
  <c r="E57" i="12" s="1"/>
  <c r="F57" i="12" s="1"/>
  <c r="D62" i="12"/>
  <c r="E62" i="12" s="1"/>
  <c r="F62" i="12" s="1"/>
  <c r="D64" i="12"/>
  <c r="E64" i="12" s="1"/>
  <c r="F64" i="12" s="1"/>
  <c r="D72" i="12"/>
  <c r="E72" i="12" s="1"/>
  <c r="F72" i="12" s="1"/>
  <c r="D75" i="12"/>
  <c r="E75" i="12" s="1"/>
  <c r="F75" i="12" s="1"/>
  <c r="D77" i="12"/>
  <c r="E77" i="12" s="1"/>
  <c r="F77" i="12" s="1"/>
  <c r="D78" i="12"/>
  <c r="E78" i="12" s="1"/>
  <c r="F78" i="12" s="1"/>
  <c r="D79" i="12"/>
  <c r="E79" i="12" s="1"/>
  <c r="F79" i="12" s="1"/>
  <c r="D80" i="12"/>
  <c r="E80" i="12" s="1"/>
  <c r="F80" i="12" s="1"/>
  <c r="D81" i="12"/>
  <c r="E81" i="12" s="1"/>
  <c r="F81" i="12" s="1"/>
  <c r="D83" i="12"/>
  <c r="E83" i="12" s="1"/>
  <c r="F83" i="12" s="1"/>
  <c r="D84" i="12"/>
  <c r="E84" i="12" s="1"/>
  <c r="F84" i="12" s="1"/>
  <c r="D85" i="12"/>
  <c r="E85" i="12" s="1"/>
  <c r="F85" i="12" s="1"/>
  <c r="D74" i="12"/>
  <c r="E74" i="12" s="1"/>
  <c r="F74" i="12" s="1"/>
  <c r="D86" i="12"/>
  <c r="E86" i="12" s="1"/>
  <c r="F86" i="12" s="1"/>
  <c r="D87" i="12"/>
  <c r="E87" i="12" s="1"/>
  <c r="F87" i="12" s="1"/>
  <c r="D89" i="12"/>
  <c r="E89" i="12" s="1"/>
  <c r="F89" i="12" s="1"/>
  <c r="D90" i="12"/>
  <c r="E90" i="12" s="1"/>
  <c r="F90" i="12" s="1"/>
  <c r="D91" i="12"/>
  <c r="E91" i="12" s="1"/>
  <c r="F91" i="12" s="1"/>
  <c r="D92" i="12"/>
  <c r="E92" i="12" s="1"/>
  <c r="F92" i="12" s="1"/>
  <c r="D93" i="12"/>
  <c r="E93" i="12" s="1"/>
  <c r="F93" i="12" s="1"/>
  <c r="D95" i="12"/>
  <c r="E95" i="12" s="1"/>
  <c r="F95" i="12" s="1"/>
  <c r="D96" i="12"/>
  <c r="E96" i="12" s="1"/>
  <c r="F96" i="12" s="1"/>
  <c r="D97" i="12"/>
  <c r="E97" i="12" s="1"/>
  <c r="F97" i="12" s="1"/>
  <c r="D98" i="12"/>
  <c r="E98" i="12" s="1"/>
  <c r="F98" i="12" s="1"/>
  <c r="D99" i="12"/>
  <c r="E99" i="12" s="1"/>
  <c r="F99" i="12" s="1"/>
  <c r="D101" i="12"/>
  <c r="E101" i="12" s="1"/>
  <c r="F101" i="12" s="1"/>
  <c r="D102" i="12"/>
  <c r="E102" i="12" s="1"/>
  <c r="F102" i="12" s="1"/>
  <c r="D103" i="12"/>
  <c r="E103" i="12" s="1"/>
  <c r="F103" i="12" s="1"/>
  <c r="D104" i="12"/>
  <c r="E104" i="12" s="1"/>
  <c r="F104" i="12" s="1"/>
  <c r="D107" i="12"/>
  <c r="E107" i="12" s="1"/>
  <c r="F107" i="12" s="1"/>
  <c r="D108" i="12"/>
  <c r="E108" i="12" s="1"/>
  <c r="F108" i="12" s="1"/>
  <c r="D109" i="12"/>
  <c r="E109" i="12" s="1"/>
  <c r="F109" i="12" s="1"/>
  <c r="D105" i="12"/>
  <c r="E105" i="12" s="1"/>
  <c r="F105" i="12" s="1"/>
  <c r="D110" i="12"/>
  <c r="E110" i="12" s="1"/>
  <c r="F110" i="12" s="1"/>
  <c r="D25" i="11"/>
  <c r="E25" i="11" s="1"/>
  <c r="F25" i="11" s="1"/>
  <c r="D30" i="11"/>
  <c r="E30" i="11" s="1"/>
  <c r="F30" i="11" s="1"/>
  <c r="D32" i="11"/>
  <c r="E32" i="11" s="1"/>
  <c r="F32" i="11" s="1"/>
  <c r="D39" i="11"/>
  <c r="E39" i="11" s="1"/>
  <c r="F39" i="11" s="1"/>
  <c r="D42" i="11"/>
  <c r="E42" i="11" s="1"/>
  <c r="F42" i="11" s="1"/>
  <c r="D44" i="11"/>
  <c r="E44" i="11" s="1"/>
  <c r="F44" i="11" s="1"/>
  <c r="D51" i="11"/>
  <c r="E51" i="11" s="1"/>
  <c r="F51" i="11" s="1"/>
  <c r="D54" i="11"/>
  <c r="E54" i="11" s="1"/>
  <c r="F54" i="11" s="1"/>
  <c r="D58" i="11"/>
  <c r="E58" i="11" s="1"/>
  <c r="F58" i="11" s="1"/>
  <c r="D63" i="11"/>
  <c r="E63" i="11" s="1"/>
  <c r="F63" i="11" s="1"/>
  <c r="D72" i="11"/>
  <c r="E72" i="11" s="1"/>
  <c r="F72" i="11" s="1"/>
  <c r="D73" i="11"/>
  <c r="E73" i="11" s="1"/>
  <c r="F73" i="11" s="1"/>
  <c r="D77" i="11"/>
  <c r="E77" i="11" s="1"/>
  <c r="F77" i="11" s="1"/>
  <c r="D78" i="11"/>
  <c r="E78" i="11" s="1"/>
  <c r="F78" i="11" s="1"/>
  <c r="D79" i="11"/>
  <c r="E79" i="11" s="1"/>
  <c r="F79" i="11" s="1"/>
  <c r="D83" i="11"/>
  <c r="E83" i="11" s="1"/>
  <c r="F83" i="11" s="1"/>
  <c r="D84" i="11"/>
  <c r="E84" i="11" s="1"/>
  <c r="F84" i="11" s="1"/>
  <c r="D86" i="11"/>
  <c r="E86" i="11" s="1"/>
  <c r="F86" i="11" s="1"/>
  <c r="D89" i="11"/>
  <c r="E89" i="11" s="1"/>
  <c r="F89" i="11" s="1"/>
  <c r="D91" i="11"/>
  <c r="E91" i="11" s="1"/>
  <c r="F91" i="11" s="1"/>
  <c r="D92" i="11"/>
  <c r="E92" i="11" s="1"/>
  <c r="F92" i="11" s="1"/>
  <c r="D96" i="11"/>
  <c r="E96" i="11" s="1"/>
  <c r="F96" i="11" s="1"/>
  <c r="D97" i="11"/>
  <c r="E97" i="11" s="1"/>
  <c r="F97" i="11" s="1"/>
  <c r="CI10" i="10"/>
  <c r="D49" i="10" s="1"/>
  <c r="E49" i="10" s="1"/>
  <c r="F49" i="10" s="1"/>
  <c r="D79" i="10"/>
  <c r="E79" i="10" s="1"/>
  <c r="F79" i="10" s="1"/>
  <c r="D91" i="10"/>
  <c r="E91" i="10" s="1"/>
  <c r="F91" i="10" s="1"/>
  <c r="D97" i="10"/>
  <c r="E97" i="10" s="1"/>
  <c r="F97" i="10" s="1"/>
  <c r="C91" i="4"/>
  <c r="B91" i="4"/>
  <c r="C89" i="4"/>
  <c r="B89" i="4"/>
  <c r="C88" i="4"/>
  <c r="B88" i="4"/>
  <c r="C87" i="4"/>
  <c r="B87" i="4"/>
  <c r="C86" i="4"/>
  <c r="B86" i="4"/>
  <c r="C85" i="4"/>
  <c r="B85" i="4"/>
  <c r="C83" i="4"/>
  <c r="B83" i="4"/>
  <c r="C82" i="4"/>
  <c r="B82" i="4"/>
  <c r="C81" i="4"/>
  <c r="B81" i="4"/>
  <c r="C80" i="4"/>
  <c r="B80" i="4"/>
  <c r="C79" i="4"/>
  <c r="B79" i="4"/>
  <c r="C77" i="4"/>
  <c r="B77" i="4"/>
  <c r="C76" i="4"/>
  <c r="B76" i="4"/>
  <c r="C75" i="4"/>
  <c r="B75" i="4"/>
  <c r="C74" i="4"/>
  <c r="B74" i="4"/>
  <c r="C73" i="4"/>
  <c r="B73" i="4"/>
  <c r="C71" i="4"/>
  <c r="B71" i="4"/>
  <c r="C70" i="4"/>
  <c r="B70" i="4"/>
  <c r="C69" i="4"/>
  <c r="B69" i="4"/>
  <c r="C68" i="4"/>
  <c r="B68" i="4"/>
  <c r="C67" i="4"/>
  <c r="B67" i="4"/>
  <c r="C63" i="4"/>
  <c r="B63" i="4"/>
  <c r="C62" i="4"/>
  <c r="B62" i="4"/>
  <c r="C61" i="4"/>
  <c r="B61" i="4"/>
  <c r="C60" i="4"/>
  <c r="B60" i="4"/>
  <c r="C59" i="4"/>
  <c r="B59" i="4"/>
  <c r="C57" i="4"/>
  <c r="B57" i="4"/>
  <c r="C56" i="4"/>
  <c r="B56" i="4"/>
  <c r="C55" i="4"/>
  <c r="B55" i="4"/>
  <c r="C54" i="4"/>
  <c r="B54" i="4"/>
  <c r="C53" i="4"/>
  <c r="B53" i="4"/>
  <c r="C51" i="4"/>
  <c r="B51" i="4"/>
  <c r="C50" i="4"/>
  <c r="B50" i="4"/>
  <c r="C49" i="4"/>
  <c r="B49" i="4"/>
  <c r="C48" i="4"/>
  <c r="B48" i="4"/>
  <c r="C47" i="4"/>
  <c r="B47" i="4"/>
  <c r="C45" i="4"/>
  <c r="B45" i="4"/>
  <c r="C44" i="4"/>
  <c r="B44" i="4"/>
  <c r="C43" i="4"/>
  <c r="B43" i="4"/>
  <c r="C42" i="4"/>
  <c r="B42" i="4"/>
  <c r="C41" i="4"/>
  <c r="B41" i="4"/>
  <c r="C39" i="4"/>
  <c r="B39" i="4"/>
  <c r="C38" i="4"/>
  <c r="B38" i="4"/>
  <c r="C37" i="4"/>
  <c r="B37" i="4"/>
  <c r="C36" i="4"/>
  <c r="B36" i="4"/>
  <c r="C35" i="4"/>
  <c r="B35" i="4"/>
  <c r="C33" i="4"/>
  <c r="B33" i="4"/>
  <c r="C32" i="4"/>
  <c r="B32" i="4"/>
  <c r="C31" i="4"/>
  <c r="B31" i="4"/>
  <c r="C30" i="4"/>
  <c r="B30" i="4"/>
  <c r="C29" i="4"/>
  <c r="B29" i="4"/>
  <c r="C27" i="4"/>
  <c r="B27" i="4"/>
  <c r="C26" i="4"/>
  <c r="B26" i="4"/>
  <c r="C25" i="4"/>
  <c r="B25" i="4"/>
  <c r="C24" i="4"/>
  <c r="B24" i="4"/>
  <c r="C23" i="4"/>
  <c r="B23" i="4"/>
  <c r="C21" i="4"/>
  <c r="B21" i="4"/>
  <c r="C20" i="4"/>
  <c r="B20" i="4"/>
  <c r="C19" i="4"/>
  <c r="B19" i="4"/>
  <c r="C18" i="4"/>
  <c r="B18" i="4"/>
  <c r="C17" i="4"/>
  <c r="B17" i="4"/>
  <c r="BC5" i="4"/>
  <c r="BC10" i="4" s="1"/>
  <c r="C91" i="3"/>
  <c r="B91" i="3"/>
  <c r="C89" i="3"/>
  <c r="B89" i="3"/>
  <c r="C88" i="3"/>
  <c r="B88" i="3"/>
  <c r="C87" i="3"/>
  <c r="B87" i="3"/>
  <c r="C86" i="3"/>
  <c r="B86" i="3"/>
  <c r="C85" i="3"/>
  <c r="B85" i="3"/>
  <c r="C83" i="3"/>
  <c r="B83" i="3"/>
  <c r="C82" i="3"/>
  <c r="B82" i="3"/>
  <c r="C81" i="3"/>
  <c r="B81" i="3"/>
  <c r="C80" i="3"/>
  <c r="B80" i="3"/>
  <c r="C79" i="3"/>
  <c r="B79" i="3"/>
  <c r="C77" i="3"/>
  <c r="B77" i="3"/>
  <c r="C76" i="3"/>
  <c r="B76" i="3"/>
  <c r="C75" i="3"/>
  <c r="B75" i="3"/>
  <c r="C74" i="3"/>
  <c r="B74" i="3"/>
  <c r="C73" i="3"/>
  <c r="B73" i="3"/>
  <c r="C71" i="3"/>
  <c r="B71" i="3"/>
  <c r="C70" i="3"/>
  <c r="B70" i="3"/>
  <c r="C69" i="3"/>
  <c r="B69" i="3"/>
  <c r="C68" i="3"/>
  <c r="B68" i="3"/>
  <c r="C67" i="3"/>
  <c r="B67" i="3"/>
  <c r="C63" i="3"/>
  <c r="B63" i="3"/>
  <c r="C62" i="3"/>
  <c r="B62" i="3"/>
  <c r="C61" i="3"/>
  <c r="B61" i="3"/>
  <c r="C60" i="3"/>
  <c r="B60" i="3"/>
  <c r="C59" i="3"/>
  <c r="B59" i="3"/>
  <c r="C57" i="3"/>
  <c r="B57" i="3"/>
  <c r="C56" i="3"/>
  <c r="B56" i="3"/>
  <c r="C55" i="3"/>
  <c r="B55" i="3"/>
  <c r="C54" i="3"/>
  <c r="B54" i="3"/>
  <c r="C53" i="3"/>
  <c r="B53" i="3"/>
  <c r="C51" i="3"/>
  <c r="B51" i="3"/>
  <c r="C50" i="3"/>
  <c r="B50" i="3"/>
  <c r="C49" i="3"/>
  <c r="B49" i="3"/>
  <c r="C48" i="3"/>
  <c r="B48" i="3"/>
  <c r="C47" i="3"/>
  <c r="B47" i="3"/>
  <c r="C45" i="3"/>
  <c r="B45" i="3"/>
  <c r="C44" i="3"/>
  <c r="B44" i="3"/>
  <c r="C43" i="3"/>
  <c r="B43" i="3"/>
  <c r="C42" i="3"/>
  <c r="B42" i="3"/>
  <c r="C41" i="3"/>
  <c r="B41" i="3"/>
  <c r="C39" i="3"/>
  <c r="B39" i="3"/>
  <c r="C38" i="3"/>
  <c r="B38" i="3"/>
  <c r="C37" i="3"/>
  <c r="B37" i="3"/>
  <c r="C36" i="3"/>
  <c r="B36" i="3"/>
  <c r="C35" i="3"/>
  <c r="B35" i="3"/>
  <c r="C33" i="3"/>
  <c r="B33" i="3"/>
  <c r="C32" i="3"/>
  <c r="B32" i="3"/>
  <c r="C31" i="3"/>
  <c r="B31" i="3"/>
  <c r="C30" i="3"/>
  <c r="B30" i="3"/>
  <c r="C29" i="3"/>
  <c r="B29" i="3"/>
  <c r="C27" i="3"/>
  <c r="B27" i="3"/>
  <c r="C26" i="3"/>
  <c r="B26" i="3"/>
  <c r="C25" i="3"/>
  <c r="B25" i="3"/>
  <c r="C24" i="3"/>
  <c r="B24" i="3"/>
  <c r="C23" i="3"/>
  <c r="B23" i="3"/>
  <c r="C21" i="3"/>
  <c r="B21" i="3"/>
  <c r="C20" i="3"/>
  <c r="B20" i="3"/>
  <c r="C19" i="3"/>
  <c r="B19" i="3"/>
  <c r="C18" i="3"/>
  <c r="B18" i="3"/>
  <c r="C17" i="3"/>
  <c r="B17" i="3"/>
  <c r="BC5" i="3"/>
  <c r="BD10" i="3" s="1"/>
  <c r="C91" i="2"/>
  <c r="B91" i="2"/>
  <c r="C89" i="2"/>
  <c r="B89" i="2"/>
  <c r="C88" i="2"/>
  <c r="B88" i="2"/>
  <c r="C87" i="2"/>
  <c r="B87" i="2"/>
  <c r="C86" i="2"/>
  <c r="B86" i="2"/>
  <c r="C85" i="2"/>
  <c r="B85" i="2"/>
  <c r="C83" i="2"/>
  <c r="B83" i="2"/>
  <c r="C82" i="2"/>
  <c r="B82" i="2"/>
  <c r="C81" i="2"/>
  <c r="B81" i="2"/>
  <c r="C80" i="2"/>
  <c r="B80" i="2"/>
  <c r="C79" i="2"/>
  <c r="B79" i="2"/>
  <c r="C77" i="2"/>
  <c r="B77" i="2"/>
  <c r="C76" i="2"/>
  <c r="B76" i="2"/>
  <c r="C75" i="2"/>
  <c r="B75" i="2"/>
  <c r="C74" i="2"/>
  <c r="B74" i="2"/>
  <c r="C73" i="2"/>
  <c r="B73" i="2"/>
  <c r="C71" i="2"/>
  <c r="B71" i="2"/>
  <c r="C70" i="2"/>
  <c r="B70" i="2"/>
  <c r="C69" i="2"/>
  <c r="B69" i="2"/>
  <c r="C68" i="2"/>
  <c r="B68" i="2"/>
  <c r="C67" i="2"/>
  <c r="B67" i="2"/>
  <c r="C63" i="2"/>
  <c r="B63" i="2"/>
  <c r="C62" i="2"/>
  <c r="B62" i="2"/>
  <c r="C61" i="2"/>
  <c r="B61" i="2"/>
  <c r="C60" i="2"/>
  <c r="B60" i="2"/>
  <c r="C59" i="2"/>
  <c r="B59" i="2"/>
  <c r="C57" i="2"/>
  <c r="B57" i="2"/>
  <c r="C56" i="2"/>
  <c r="B56" i="2"/>
  <c r="C55" i="2"/>
  <c r="B55" i="2"/>
  <c r="C54" i="2"/>
  <c r="B54" i="2"/>
  <c r="C53" i="2"/>
  <c r="B53" i="2"/>
  <c r="C51" i="2"/>
  <c r="B51" i="2"/>
  <c r="C50" i="2"/>
  <c r="B50" i="2"/>
  <c r="C49" i="2"/>
  <c r="B49" i="2"/>
  <c r="C48" i="2"/>
  <c r="B48" i="2"/>
  <c r="C47" i="2"/>
  <c r="B47" i="2"/>
  <c r="C45" i="2"/>
  <c r="B45" i="2"/>
  <c r="C44" i="2"/>
  <c r="B44" i="2"/>
  <c r="C43" i="2"/>
  <c r="B43" i="2"/>
  <c r="C42" i="2"/>
  <c r="B42" i="2"/>
  <c r="C41" i="2"/>
  <c r="B41" i="2"/>
  <c r="C39" i="2"/>
  <c r="B39" i="2"/>
  <c r="C38" i="2"/>
  <c r="B38" i="2"/>
  <c r="C37" i="2"/>
  <c r="B37" i="2"/>
  <c r="C36" i="2"/>
  <c r="B36" i="2"/>
  <c r="C35" i="2"/>
  <c r="B35" i="2"/>
  <c r="C33" i="2"/>
  <c r="B33" i="2"/>
  <c r="C32" i="2"/>
  <c r="B32" i="2"/>
  <c r="C31" i="2"/>
  <c r="B31" i="2"/>
  <c r="C30" i="2"/>
  <c r="B30" i="2"/>
  <c r="C29" i="2"/>
  <c r="B29" i="2"/>
  <c r="C27" i="2"/>
  <c r="B27" i="2"/>
  <c r="C26" i="2"/>
  <c r="B26" i="2"/>
  <c r="C25" i="2"/>
  <c r="B25" i="2"/>
  <c r="C24" i="2"/>
  <c r="B24" i="2"/>
  <c r="C23" i="2"/>
  <c r="B23" i="2"/>
  <c r="C21" i="2"/>
  <c r="B21" i="2"/>
  <c r="C20" i="2"/>
  <c r="B20" i="2"/>
  <c r="C19" i="2"/>
  <c r="B19" i="2"/>
  <c r="C18" i="2"/>
  <c r="B18" i="2"/>
  <c r="C17" i="2"/>
  <c r="B17" i="2"/>
  <c r="BC5" i="2"/>
  <c r="BD10" i="2" s="1"/>
  <c r="B61" i="1"/>
  <c r="C61" i="1"/>
  <c r="B62" i="1"/>
  <c r="C62" i="1"/>
  <c r="B63" i="1"/>
  <c r="C63" i="1"/>
  <c r="B67" i="1"/>
  <c r="C67" i="1"/>
  <c r="B68" i="1"/>
  <c r="C68" i="1"/>
  <c r="B69" i="1"/>
  <c r="C69" i="1"/>
  <c r="B70" i="1"/>
  <c r="C70" i="1"/>
  <c r="B71" i="1"/>
  <c r="C71" i="1"/>
  <c r="B73" i="1"/>
  <c r="C73" i="1"/>
  <c r="B74" i="1"/>
  <c r="C74" i="1"/>
  <c r="B75" i="1"/>
  <c r="C75" i="1"/>
  <c r="B76" i="1"/>
  <c r="C76" i="1"/>
  <c r="B77" i="1"/>
  <c r="C77" i="1"/>
  <c r="B79" i="1"/>
  <c r="C79" i="1"/>
  <c r="B80" i="1"/>
  <c r="C80" i="1"/>
  <c r="B81" i="1"/>
  <c r="C81" i="1"/>
  <c r="B82" i="1"/>
  <c r="C82" i="1"/>
  <c r="B83" i="1"/>
  <c r="C83" i="1"/>
  <c r="B85" i="1"/>
  <c r="C85" i="1"/>
  <c r="B86" i="1"/>
  <c r="C86" i="1"/>
  <c r="B87" i="1"/>
  <c r="C87" i="1"/>
  <c r="B88" i="1"/>
  <c r="C88" i="1"/>
  <c r="B89" i="1"/>
  <c r="C89" i="1"/>
  <c r="B91" i="1"/>
  <c r="C91" i="1"/>
  <c r="D93" i="11" l="1"/>
  <c r="E93" i="11" s="1"/>
  <c r="F93" i="11" s="1"/>
  <c r="D87" i="11"/>
  <c r="E87" i="11" s="1"/>
  <c r="F87" i="11" s="1"/>
  <c r="D81" i="11"/>
  <c r="E81" i="11" s="1"/>
  <c r="F81" i="11" s="1"/>
  <c r="D75" i="11"/>
  <c r="E75" i="11" s="1"/>
  <c r="F75" i="11" s="1"/>
  <c r="D61" i="11"/>
  <c r="E61" i="11" s="1"/>
  <c r="F61" i="11" s="1"/>
  <c r="D49" i="11"/>
  <c r="E49" i="11" s="1"/>
  <c r="F49" i="11" s="1"/>
  <c r="D34" i="11"/>
  <c r="E34" i="11" s="1"/>
  <c r="F34" i="11" s="1"/>
  <c r="D22" i="11"/>
  <c r="E22" i="11" s="1"/>
  <c r="F22" i="11" s="1"/>
  <c r="D95" i="11"/>
  <c r="E95" i="11" s="1"/>
  <c r="F95" i="11" s="1"/>
  <c r="D90" i="11"/>
  <c r="E90" i="11" s="1"/>
  <c r="F90" i="11" s="1"/>
  <c r="D85" i="11"/>
  <c r="E85" i="11" s="1"/>
  <c r="F85" i="11" s="1"/>
  <c r="D80" i="11"/>
  <c r="E80" i="11" s="1"/>
  <c r="F80" i="11" s="1"/>
  <c r="D74" i="11"/>
  <c r="E74" i="11" s="1"/>
  <c r="F74" i="11" s="1"/>
  <c r="D71" i="11"/>
  <c r="E71" i="11" s="1"/>
  <c r="F71" i="11" s="1"/>
  <c r="D56" i="11"/>
  <c r="E56" i="11" s="1"/>
  <c r="F56" i="11" s="1"/>
  <c r="D46" i="11"/>
  <c r="E46" i="11" s="1"/>
  <c r="F46" i="11" s="1"/>
  <c r="D37" i="11"/>
  <c r="E37" i="11" s="1"/>
  <c r="F37" i="11" s="1"/>
  <c r="D27" i="11"/>
  <c r="E27" i="11" s="1"/>
  <c r="F27" i="11" s="1"/>
  <c r="D18" i="11"/>
  <c r="E18" i="11" s="1"/>
  <c r="F18" i="11" s="1"/>
  <c r="D20" i="11"/>
  <c r="E20" i="11" s="1"/>
  <c r="F20" i="11" s="1"/>
  <c r="D84" i="10"/>
  <c r="E84" i="10" s="1"/>
  <c r="F84" i="10" s="1"/>
  <c r="D64" i="10"/>
  <c r="E64" i="10" s="1"/>
  <c r="F64" i="10" s="1"/>
  <c r="D63" i="10"/>
  <c r="E63" i="10" s="1"/>
  <c r="F63" i="10" s="1"/>
  <c r="D110" i="13"/>
  <c r="E110" i="13" s="1"/>
  <c r="F110" i="13" s="1"/>
  <c r="D108" i="13"/>
  <c r="E108" i="13" s="1"/>
  <c r="F108" i="13" s="1"/>
  <c r="D105" i="13"/>
  <c r="E105" i="13" s="1"/>
  <c r="F105" i="13" s="1"/>
  <c r="D103" i="13"/>
  <c r="E103" i="13" s="1"/>
  <c r="F103" i="13" s="1"/>
  <c r="D101" i="13"/>
  <c r="E101" i="13" s="1"/>
  <c r="F101" i="13" s="1"/>
  <c r="D98" i="13"/>
  <c r="E98" i="13" s="1"/>
  <c r="F98" i="13" s="1"/>
  <c r="D96" i="13"/>
  <c r="E96" i="13" s="1"/>
  <c r="F96" i="13" s="1"/>
  <c r="D93" i="13"/>
  <c r="E93" i="13" s="1"/>
  <c r="F93" i="13" s="1"/>
  <c r="D91" i="13"/>
  <c r="E91" i="13" s="1"/>
  <c r="F91" i="13" s="1"/>
  <c r="D89" i="13"/>
  <c r="E89" i="13" s="1"/>
  <c r="F89" i="13" s="1"/>
  <c r="D86" i="13"/>
  <c r="E86" i="13" s="1"/>
  <c r="F86" i="13" s="1"/>
  <c r="D84" i="13"/>
  <c r="E84" i="13" s="1"/>
  <c r="F84" i="13" s="1"/>
  <c r="D81" i="13"/>
  <c r="E81" i="13" s="1"/>
  <c r="F81" i="13" s="1"/>
  <c r="D79" i="13"/>
  <c r="E79" i="13" s="1"/>
  <c r="F79" i="13" s="1"/>
  <c r="D77" i="13"/>
  <c r="E77" i="13" s="1"/>
  <c r="F77" i="13" s="1"/>
  <c r="D74" i="13"/>
  <c r="E74" i="13" s="1"/>
  <c r="F74" i="13" s="1"/>
  <c r="D72" i="13"/>
  <c r="E72" i="13" s="1"/>
  <c r="F72" i="13" s="1"/>
  <c r="D64" i="13"/>
  <c r="E64" i="13" s="1"/>
  <c r="F64" i="13" s="1"/>
  <c r="D62" i="13"/>
  <c r="E62" i="13" s="1"/>
  <c r="F62" i="13" s="1"/>
  <c r="D60" i="13"/>
  <c r="E60" i="13" s="1"/>
  <c r="F60" i="13" s="1"/>
  <c r="D57" i="13"/>
  <c r="E57" i="13" s="1"/>
  <c r="F57" i="13" s="1"/>
  <c r="D55" i="13"/>
  <c r="E55" i="13" s="1"/>
  <c r="F55" i="13" s="1"/>
  <c r="D52" i="13"/>
  <c r="E52" i="13" s="1"/>
  <c r="F52" i="13" s="1"/>
  <c r="D50" i="13"/>
  <c r="E50" i="13" s="1"/>
  <c r="F50" i="13" s="1"/>
  <c r="D48" i="13"/>
  <c r="E48" i="13" s="1"/>
  <c r="F48" i="13" s="1"/>
  <c r="D45" i="13"/>
  <c r="E45" i="13" s="1"/>
  <c r="F45" i="13" s="1"/>
  <c r="D43" i="13"/>
  <c r="E43" i="13" s="1"/>
  <c r="F43" i="13" s="1"/>
  <c r="D40" i="13"/>
  <c r="E40" i="13" s="1"/>
  <c r="F40" i="13" s="1"/>
  <c r="D38" i="13"/>
  <c r="E38" i="13" s="1"/>
  <c r="F38" i="13" s="1"/>
  <c r="D36" i="13"/>
  <c r="E36" i="13" s="1"/>
  <c r="F36" i="13" s="1"/>
  <c r="D33" i="13"/>
  <c r="E33" i="13" s="1"/>
  <c r="F33" i="13" s="1"/>
  <c r="D31" i="13"/>
  <c r="E31" i="13" s="1"/>
  <c r="F31" i="13" s="1"/>
  <c r="D28" i="13"/>
  <c r="E28" i="13" s="1"/>
  <c r="F28" i="13" s="1"/>
  <c r="D26" i="13"/>
  <c r="E26" i="13" s="1"/>
  <c r="F26" i="13" s="1"/>
  <c r="D24" i="13"/>
  <c r="E24" i="13" s="1"/>
  <c r="F24" i="13" s="1"/>
  <c r="D21" i="13"/>
  <c r="E21" i="13" s="1"/>
  <c r="F21" i="13" s="1"/>
  <c r="D64" i="11"/>
  <c r="E64" i="11" s="1"/>
  <c r="F64" i="11" s="1"/>
  <c r="D62" i="11"/>
  <c r="E62" i="11" s="1"/>
  <c r="F62" i="11" s="1"/>
  <c r="D60" i="11"/>
  <c r="E60" i="11" s="1"/>
  <c r="F60" i="11" s="1"/>
  <c r="D57" i="11"/>
  <c r="E57" i="11" s="1"/>
  <c r="F57" i="11" s="1"/>
  <c r="D55" i="11"/>
  <c r="E55" i="11" s="1"/>
  <c r="F55" i="11" s="1"/>
  <c r="D52" i="11"/>
  <c r="E52" i="11" s="1"/>
  <c r="F52" i="11" s="1"/>
  <c r="D50" i="11"/>
  <c r="E50" i="11" s="1"/>
  <c r="F50" i="11" s="1"/>
  <c r="D48" i="11"/>
  <c r="E48" i="11" s="1"/>
  <c r="F48" i="11" s="1"/>
  <c r="D45" i="11"/>
  <c r="E45" i="11" s="1"/>
  <c r="F45" i="11" s="1"/>
  <c r="D43" i="11"/>
  <c r="E43" i="11" s="1"/>
  <c r="F43" i="11" s="1"/>
  <c r="D40" i="11"/>
  <c r="E40" i="11" s="1"/>
  <c r="F40" i="11" s="1"/>
  <c r="D38" i="11"/>
  <c r="E38" i="11" s="1"/>
  <c r="F38" i="11" s="1"/>
  <c r="D36" i="11"/>
  <c r="E36" i="11" s="1"/>
  <c r="F36" i="11" s="1"/>
  <c r="D33" i="11"/>
  <c r="E33" i="11" s="1"/>
  <c r="F33" i="11" s="1"/>
  <c r="D31" i="11"/>
  <c r="E31" i="11" s="1"/>
  <c r="F31" i="11" s="1"/>
  <c r="D28" i="11"/>
  <c r="E28" i="11" s="1"/>
  <c r="F28" i="11" s="1"/>
  <c r="D26" i="11"/>
  <c r="E26" i="11" s="1"/>
  <c r="F26" i="11" s="1"/>
  <c r="D24" i="11"/>
  <c r="E24" i="11" s="1"/>
  <c r="F24" i="11" s="1"/>
  <c r="D21" i="11"/>
  <c r="E21" i="11" s="1"/>
  <c r="F21" i="11" s="1"/>
  <c r="D19" i="11"/>
  <c r="E19" i="11" s="1"/>
  <c r="F19" i="11" s="1"/>
  <c r="D86" i="10"/>
  <c r="E86" i="10" s="1"/>
  <c r="F86" i="10" s="1"/>
  <c r="D93" i="10"/>
  <c r="E93" i="10" s="1"/>
  <c r="F93" i="10" s="1"/>
  <c r="D89" i="10"/>
  <c r="E89" i="10" s="1"/>
  <c r="F89" i="10" s="1"/>
  <c r="D81" i="10"/>
  <c r="E81" i="10" s="1"/>
  <c r="F81" i="10" s="1"/>
  <c r="D74" i="10"/>
  <c r="E74" i="10" s="1"/>
  <c r="F74" i="10" s="1"/>
  <c r="D58" i="10"/>
  <c r="E58" i="10" s="1"/>
  <c r="F58" i="10" s="1"/>
  <c r="D96" i="10"/>
  <c r="E96" i="10" s="1"/>
  <c r="F96" i="10" s="1"/>
  <c r="D85" i="10"/>
  <c r="E85" i="10" s="1"/>
  <c r="F85" i="10" s="1"/>
  <c r="D95" i="10"/>
  <c r="E95" i="10" s="1"/>
  <c r="F95" i="10" s="1"/>
  <c r="D92" i="10"/>
  <c r="E92" i="10" s="1"/>
  <c r="F92" i="10" s="1"/>
  <c r="D90" i="10"/>
  <c r="E90" i="10" s="1"/>
  <c r="F90" i="10" s="1"/>
  <c r="D87" i="10"/>
  <c r="E87" i="10" s="1"/>
  <c r="F87" i="10" s="1"/>
  <c r="D83" i="10"/>
  <c r="E83" i="10" s="1"/>
  <c r="F83" i="10" s="1"/>
  <c r="D80" i="10"/>
  <c r="E80" i="10" s="1"/>
  <c r="F80" i="10" s="1"/>
  <c r="D77" i="10"/>
  <c r="E77" i="10" s="1"/>
  <c r="F77" i="10" s="1"/>
  <c r="D72" i="10"/>
  <c r="E72" i="10" s="1"/>
  <c r="F72" i="10" s="1"/>
  <c r="D61" i="10"/>
  <c r="E61" i="10" s="1"/>
  <c r="F61" i="10" s="1"/>
  <c r="D54" i="10"/>
  <c r="E54" i="10" s="1"/>
  <c r="F54" i="10" s="1"/>
  <c r="D73" i="12"/>
  <c r="E73" i="12" s="1"/>
  <c r="F73" i="12" s="1"/>
  <c r="D71" i="12"/>
  <c r="E71" i="12" s="1"/>
  <c r="F71" i="12" s="1"/>
  <c r="D63" i="12"/>
  <c r="E63" i="12" s="1"/>
  <c r="F63" i="12" s="1"/>
  <c r="D60" i="12"/>
  <c r="E60" i="12" s="1"/>
  <c r="F60" i="12" s="1"/>
  <c r="D55" i="12"/>
  <c r="E55" i="12" s="1"/>
  <c r="F55" i="12" s="1"/>
  <c r="D50" i="12"/>
  <c r="E50" i="12" s="1"/>
  <c r="F50" i="12" s="1"/>
  <c r="D45" i="12"/>
  <c r="E45" i="12" s="1"/>
  <c r="F45" i="12" s="1"/>
  <c r="D40" i="12"/>
  <c r="E40" i="12" s="1"/>
  <c r="F40" i="12" s="1"/>
  <c r="D32" i="12"/>
  <c r="E32" i="12" s="1"/>
  <c r="F32" i="12" s="1"/>
  <c r="D20" i="13"/>
  <c r="E20" i="13" s="1"/>
  <c r="F20" i="13" s="1"/>
  <c r="CH11" i="13"/>
  <c r="D111" i="13"/>
  <c r="E111" i="13" s="1"/>
  <c r="F111" i="13" s="1"/>
  <c r="D115" i="13"/>
  <c r="E115" i="13" s="1"/>
  <c r="F115" i="13" s="1"/>
  <c r="D145" i="13"/>
  <c r="E145" i="13" s="1"/>
  <c r="F145" i="13" s="1"/>
  <c r="D148" i="13"/>
  <c r="E148" i="13" s="1"/>
  <c r="F148" i="13" s="1"/>
  <c r="D150" i="13"/>
  <c r="E150" i="13" s="1"/>
  <c r="F150" i="13" s="1"/>
  <c r="D152" i="13"/>
  <c r="E152" i="13" s="1"/>
  <c r="F152" i="13" s="1"/>
  <c r="D155" i="13"/>
  <c r="E155" i="13" s="1"/>
  <c r="F155" i="13" s="1"/>
  <c r="D157" i="13"/>
  <c r="E157" i="13" s="1"/>
  <c r="F157" i="13" s="1"/>
  <c r="D117" i="13"/>
  <c r="E117" i="13" s="1"/>
  <c r="F117" i="13" s="1"/>
  <c r="D120" i="13"/>
  <c r="E120" i="13" s="1"/>
  <c r="F120" i="13" s="1"/>
  <c r="D122" i="13"/>
  <c r="E122" i="13" s="1"/>
  <c r="F122" i="13" s="1"/>
  <c r="D125" i="13"/>
  <c r="E125" i="13" s="1"/>
  <c r="F125" i="13" s="1"/>
  <c r="D127" i="13"/>
  <c r="E127" i="13" s="1"/>
  <c r="F127" i="13" s="1"/>
  <c r="D129" i="13"/>
  <c r="E129" i="13" s="1"/>
  <c r="F129" i="13" s="1"/>
  <c r="D137" i="13"/>
  <c r="E137" i="13" s="1"/>
  <c r="F137" i="13" s="1"/>
  <c r="D139" i="13"/>
  <c r="E139" i="13" s="1"/>
  <c r="F139" i="13" s="1"/>
  <c r="D142" i="13"/>
  <c r="E142" i="13" s="1"/>
  <c r="F142" i="13" s="1"/>
  <c r="D158" i="13"/>
  <c r="E158" i="13" s="1"/>
  <c r="F158" i="13" s="1"/>
  <c r="D161" i="13"/>
  <c r="E161" i="13" s="1"/>
  <c r="F161" i="13" s="1"/>
  <c r="D163" i="13"/>
  <c r="E163" i="13" s="1"/>
  <c r="F163" i="13" s="1"/>
  <c r="D166" i="13"/>
  <c r="E166" i="13" s="1"/>
  <c r="F166" i="13" s="1"/>
  <c r="D168" i="13"/>
  <c r="E168" i="13" s="1"/>
  <c r="F168" i="13" s="1"/>
  <c r="D170" i="13"/>
  <c r="E170" i="13" s="1"/>
  <c r="F170" i="13" s="1"/>
  <c r="D173" i="13"/>
  <c r="E173" i="13" s="1"/>
  <c r="F173" i="13" s="1"/>
  <c r="D113" i="13"/>
  <c r="E113" i="13" s="1"/>
  <c r="F113" i="13" s="1"/>
  <c r="D144" i="13"/>
  <c r="E144" i="13" s="1"/>
  <c r="F144" i="13" s="1"/>
  <c r="D149" i="13"/>
  <c r="E149" i="13" s="1"/>
  <c r="F149" i="13" s="1"/>
  <c r="D154" i="13"/>
  <c r="E154" i="13" s="1"/>
  <c r="F154" i="13" s="1"/>
  <c r="D116" i="13"/>
  <c r="E116" i="13" s="1"/>
  <c r="F116" i="13" s="1"/>
  <c r="D119" i="13"/>
  <c r="E119" i="13" s="1"/>
  <c r="F119" i="13" s="1"/>
  <c r="D121" i="13"/>
  <c r="E121" i="13" s="1"/>
  <c r="F121" i="13" s="1"/>
  <c r="D123" i="13"/>
  <c r="E123" i="13" s="1"/>
  <c r="F123" i="13" s="1"/>
  <c r="D126" i="13"/>
  <c r="E126" i="13" s="1"/>
  <c r="F126" i="13" s="1"/>
  <c r="D128" i="13"/>
  <c r="E128" i="13" s="1"/>
  <c r="F128" i="13" s="1"/>
  <c r="D136" i="13"/>
  <c r="E136" i="13" s="1"/>
  <c r="F136" i="13" s="1"/>
  <c r="D138" i="13"/>
  <c r="E138" i="13" s="1"/>
  <c r="F138" i="13" s="1"/>
  <c r="D140" i="13"/>
  <c r="E140" i="13" s="1"/>
  <c r="F140" i="13" s="1"/>
  <c r="D143" i="13"/>
  <c r="E143" i="13" s="1"/>
  <c r="F143" i="13" s="1"/>
  <c r="D160" i="13"/>
  <c r="E160" i="13" s="1"/>
  <c r="F160" i="13" s="1"/>
  <c r="D162" i="13"/>
  <c r="E162" i="13" s="1"/>
  <c r="F162" i="13" s="1"/>
  <c r="D164" i="13"/>
  <c r="E164" i="13" s="1"/>
  <c r="F164" i="13" s="1"/>
  <c r="D167" i="13"/>
  <c r="E167" i="13" s="1"/>
  <c r="F167" i="13" s="1"/>
  <c r="D169" i="13"/>
  <c r="E169" i="13" s="1"/>
  <c r="F169" i="13" s="1"/>
  <c r="D172" i="13"/>
  <c r="E172" i="13" s="1"/>
  <c r="F172" i="13" s="1"/>
  <c r="D174" i="13"/>
  <c r="E174" i="13" s="1"/>
  <c r="F174" i="13" s="1"/>
  <c r="D114" i="13"/>
  <c r="E114" i="13" s="1"/>
  <c r="F114" i="13" s="1"/>
  <c r="D146" i="13"/>
  <c r="E146" i="13" s="1"/>
  <c r="F146" i="13" s="1"/>
  <c r="D151" i="13"/>
  <c r="E151" i="13" s="1"/>
  <c r="F151" i="13" s="1"/>
  <c r="D156" i="13"/>
  <c r="E156" i="13" s="1"/>
  <c r="F156" i="13" s="1"/>
  <c r="D61" i="12"/>
  <c r="E61" i="12" s="1"/>
  <c r="F61" i="12" s="1"/>
  <c r="D58" i="12"/>
  <c r="E58" i="12" s="1"/>
  <c r="F58" i="12" s="1"/>
  <c r="D56" i="12"/>
  <c r="E56" i="12" s="1"/>
  <c r="F56" i="12" s="1"/>
  <c r="D54" i="12"/>
  <c r="E54" i="12" s="1"/>
  <c r="F54" i="12" s="1"/>
  <c r="D51" i="12"/>
  <c r="E51" i="12" s="1"/>
  <c r="F51" i="12" s="1"/>
  <c r="D49" i="12"/>
  <c r="E49" i="12" s="1"/>
  <c r="F49" i="12" s="1"/>
  <c r="D46" i="12"/>
  <c r="E46" i="12" s="1"/>
  <c r="F46" i="12" s="1"/>
  <c r="D44" i="12"/>
  <c r="E44" i="12" s="1"/>
  <c r="F44" i="12" s="1"/>
  <c r="D42" i="12"/>
  <c r="E42" i="12" s="1"/>
  <c r="F42" i="12" s="1"/>
  <c r="D39" i="12"/>
  <c r="E39" i="12" s="1"/>
  <c r="F39" i="12" s="1"/>
  <c r="D34" i="12"/>
  <c r="E34" i="12" s="1"/>
  <c r="F34" i="12" s="1"/>
  <c r="D30" i="12"/>
  <c r="E30" i="12" s="1"/>
  <c r="F30" i="12" s="1"/>
  <c r="D116" i="12"/>
  <c r="E116" i="12" s="1"/>
  <c r="F116" i="12" s="1"/>
  <c r="D119" i="12"/>
  <c r="E119" i="12" s="1"/>
  <c r="F119" i="12" s="1"/>
  <c r="D121" i="12"/>
  <c r="E121" i="12" s="1"/>
  <c r="F121" i="12" s="1"/>
  <c r="D126" i="12"/>
  <c r="E126" i="12" s="1"/>
  <c r="F126" i="12" s="1"/>
  <c r="D129" i="12"/>
  <c r="E129" i="12" s="1"/>
  <c r="F129" i="12" s="1"/>
  <c r="D137" i="12"/>
  <c r="E137" i="12" s="1"/>
  <c r="F137" i="12" s="1"/>
  <c r="D139" i="12"/>
  <c r="E139" i="12" s="1"/>
  <c r="F139" i="12" s="1"/>
  <c r="D144" i="12"/>
  <c r="E144" i="12" s="1"/>
  <c r="F144" i="12" s="1"/>
  <c r="D149" i="12"/>
  <c r="E149" i="12" s="1"/>
  <c r="F149" i="12" s="1"/>
  <c r="D154" i="12"/>
  <c r="E154" i="12" s="1"/>
  <c r="F154" i="12" s="1"/>
  <c r="D158" i="12"/>
  <c r="E158" i="12" s="1"/>
  <c r="F158" i="12" s="1"/>
  <c r="D163" i="12"/>
  <c r="E163" i="12" s="1"/>
  <c r="F163" i="12" s="1"/>
  <c r="D168" i="12"/>
  <c r="E168" i="12" s="1"/>
  <c r="F168" i="12" s="1"/>
  <c r="D173" i="12"/>
  <c r="E173" i="12" s="1"/>
  <c r="F173" i="12" s="1"/>
  <c r="D111" i="12"/>
  <c r="E111" i="12" s="1"/>
  <c r="F111" i="12" s="1"/>
  <c r="D122" i="12"/>
  <c r="E122" i="12" s="1"/>
  <c r="F122" i="12" s="1"/>
  <c r="D127" i="12"/>
  <c r="E127" i="12" s="1"/>
  <c r="F127" i="12" s="1"/>
  <c r="D143" i="12"/>
  <c r="E143" i="12" s="1"/>
  <c r="F143" i="12" s="1"/>
  <c r="D148" i="12"/>
  <c r="E148" i="12" s="1"/>
  <c r="F148" i="12" s="1"/>
  <c r="D152" i="12"/>
  <c r="E152" i="12" s="1"/>
  <c r="F152" i="12" s="1"/>
  <c r="D157" i="12"/>
  <c r="E157" i="12" s="1"/>
  <c r="F157" i="12" s="1"/>
  <c r="D162" i="12"/>
  <c r="E162" i="12" s="1"/>
  <c r="F162" i="12" s="1"/>
  <c r="D167" i="12"/>
  <c r="E167" i="12" s="1"/>
  <c r="F167" i="12" s="1"/>
  <c r="D172" i="12"/>
  <c r="E172" i="12" s="1"/>
  <c r="F172" i="12" s="1"/>
  <c r="D115" i="12"/>
  <c r="E115" i="12" s="1"/>
  <c r="F115" i="12" s="1"/>
  <c r="D117" i="12"/>
  <c r="E117" i="12" s="1"/>
  <c r="F117" i="12" s="1"/>
  <c r="D120" i="12"/>
  <c r="E120" i="12" s="1"/>
  <c r="F120" i="12" s="1"/>
  <c r="D123" i="12"/>
  <c r="E123" i="12" s="1"/>
  <c r="F123" i="12" s="1"/>
  <c r="D128" i="12"/>
  <c r="E128" i="12" s="1"/>
  <c r="F128" i="12" s="1"/>
  <c r="D136" i="12"/>
  <c r="E136" i="12" s="1"/>
  <c r="F136" i="12" s="1"/>
  <c r="D138" i="12"/>
  <c r="E138" i="12" s="1"/>
  <c r="F138" i="12" s="1"/>
  <c r="D142" i="12"/>
  <c r="E142" i="12" s="1"/>
  <c r="F142" i="12" s="1"/>
  <c r="D146" i="12"/>
  <c r="E146" i="12" s="1"/>
  <c r="F146" i="12" s="1"/>
  <c r="D151" i="12"/>
  <c r="E151" i="12" s="1"/>
  <c r="F151" i="12" s="1"/>
  <c r="D156" i="12"/>
  <c r="E156" i="12" s="1"/>
  <c r="F156" i="12" s="1"/>
  <c r="D161" i="12"/>
  <c r="E161" i="12" s="1"/>
  <c r="F161" i="12" s="1"/>
  <c r="D166" i="12"/>
  <c r="E166" i="12" s="1"/>
  <c r="F166" i="12" s="1"/>
  <c r="D170" i="12"/>
  <c r="E170" i="12" s="1"/>
  <c r="F170" i="12" s="1"/>
  <c r="D113" i="12"/>
  <c r="E113" i="12" s="1"/>
  <c r="F113" i="12" s="1"/>
  <c r="D114" i="12"/>
  <c r="E114" i="12" s="1"/>
  <c r="F114" i="12" s="1"/>
  <c r="D125" i="12"/>
  <c r="E125" i="12" s="1"/>
  <c r="F125" i="12" s="1"/>
  <c r="D140" i="12"/>
  <c r="E140" i="12" s="1"/>
  <c r="F140" i="12" s="1"/>
  <c r="D145" i="12"/>
  <c r="E145" i="12" s="1"/>
  <c r="F145" i="12" s="1"/>
  <c r="D150" i="12"/>
  <c r="E150" i="12" s="1"/>
  <c r="F150" i="12" s="1"/>
  <c r="D155" i="12"/>
  <c r="E155" i="12" s="1"/>
  <c r="F155" i="12" s="1"/>
  <c r="D160" i="12"/>
  <c r="E160" i="12" s="1"/>
  <c r="F160" i="12" s="1"/>
  <c r="D164" i="12"/>
  <c r="E164" i="12" s="1"/>
  <c r="F164" i="12" s="1"/>
  <c r="D169" i="12"/>
  <c r="E169" i="12" s="1"/>
  <c r="F169" i="12" s="1"/>
  <c r="D174" i="12"/>
  <c r="E174" i="12" s="1"/>
  <c r="F174" i="12" s="1"/>
  <c r="D18" i="10"/>
  <c r="E18" i="10" s="1"/>
  <c r="F18" i="10" s="1"/>
  <c r="G18" i="10" s="1"/>
  <c r="CI11" i="10"/>
  <c r="BC10" i="2"/>
  <c r="D18" i="13"/>
  <c r="E18" i="13" s="1"/>
  <c r="F18" i="13" s="1"/>
  <c r="G109" i="13"/>
  <c r="H109" i="13"/>
  <c r="G107" i="13"/>
  <c r="H107" i="13"/>
  <c r="G104" i="13"/>
  <c r="H104" i="13"/>
  <c r="G102" i="13"/>
  <c r="H102" i="13"/>
  <c r="H99" i="13"/>
  <c r="G99" i="13"/>
  <c r="H97" i="13"/>
  <c r="G97" i="13"/>
  <c r="G95" i="13"/>
  <c r="H95" i="13"/>
  <c r="G92" i="13"/>
  <c r="H92" i="13"/>
  <c r="G90" i="13"/>
  <c r="H90" i="13"/>
  <c r="G87" i="13"/>
  <c r="H87" i="13"/>
  <c r="H85" i="13"/>
  <c r="G85" i="13"/>
  <c r="H83" i="13"/>
  <c r="G83" i="13"/>
  <c r="H80" i="13"/>
  <c r="G80" i="13"/>
  <c r="H78" i="13"/>
  <c r="G78" i="13"/>
  <c r="G75" i="13"/>
  <c r="H75" i="13"/>
  <c r="G73" i="13"/>
  <c r="H73" i="13"/>
  <c r="G71" i="13"/>
  <c r="H71" i="13"/>
  <c r="G63" i="13"/>
  <c r="H63" i="13"/>
  <c r="G61" i="13"/>
  <c r="H61" i="13"/>
  <c r="G58" i="13"/>
  <c r="H58" i="13"/>
  <c r="G56" i="13"/>
  <c r="H56" i="13"/>
  <c r="G54" i="13"/>
  <c r="H54" i="13"/>
  <c r="G51" i="13"/>
  <c r="H51" i="13"/>
  <c r="G49" i="13"/>
  <c r="H49" i="13"/>
  <c r="G46" i="13"/>
  <c r="H46" i="13"/>
  <c r="G44" i="13"/>
  <c r="H44" i="13"/>
  <c r="G42" i="13"/>
  <c r="H42" i="13"/>
  <c r="G39" i="13"/>
  <c r="H39" i="13"/>
  <c r="G37" i="13"/>
  <c r="H37" i="13"/>
  <c r="G34" i="13"/>
  <c r="H34" i="13"/>
  <c r="G32" i="13"/>
  <c r="H32" i="13"/>
  <c r="G30" i="13"/>
  <c r="H30" i="13"/>
  <c r="G28" i="13"/>
  <c r="H28" i="13"/>
  <c r="G26" i="13"/>
  <c r="H26" i="13"/>
  <c r="G24" i="13"/>
  <c r="H24" i="13"/>
  <c r="G21" i="13"/>
  <c r="H21" i="13"/>
  <c r="G19" i="13"/>
  <c r="H19" i="13"/>
  <c r="G110" i="13"/>
  <c r="H110" i="13"/>
  <c r="H108" i="13"/>
  <c r="G108" i="13"/>
  <c r="G105" i="13"/>
  <c r="H105" i="13"/>
  <c r="H103" i="13"/>
  <c r="G103" i="13"/>
  <c r="G101" i="13"/>
  <c r="H101" i="13"/>
  <c r="G98" i="13"/>
  <c r="H98" i="13"/>
  <c r="H96" i="13"/>
  <c r="G96" i="13"/>
  <c r="H93" i="13"/>
  <c r="G93" i="13"/>
  <c r="H91" i="13"/>
  <c r="G91" i="13"/>
  <c r="H89" i="13"/>
  <c r="G89" i="13"/>
  <c r="H86" i="13"/>
  <c r="G86" i="13"/>
  <c r="G84" i="13"/>
  <c r="H84" i="13"/>
  <c r="G81" i="13"/>
  <c r="H81" i="13"/>
  <c r="G79" i="13"/>
  <c r="H79" i="13"/>
  <c r="G77" i="13"/>
  <c r="H77" i="13"/>
  <c r="H74" i="13"/>
  <c r="G74" i="13"/>
  <c r="H72" i="13"/>
  <c r="G72" i="13"/>
  <c r="H64" i="13"/>
  <c r="G64" i="13"/>
  <c r="H62" i="13"/>
  <c r="G62" i="13"/>
  <c r="H60" i="13"/>
  <c r="G60" i="13"/>
  <c r="H57" i="13"/>
  <c r="G57" i="13"/>
  <c r="H55" i="13"/>
  <c r="G55" i="13"/>
  <c r="H52" i="13"/>
  <c r="G52" i="13"/>
  <c r="G50" i="13"/>
  <c r="H50" i="13"/>
  <c r="H48" i="13"/>
  <c r="G48" i="13"/>
  <c r="H45" i="13"/>
  <c r="G45" i="13"/>
  <c r="H43" i="13"/>
  <c r="G43" i="13"/>
  <c r="H40" i="13"/>
  <c r="G40" i="13"/>
  <c r="H38" i="13"/>
  <c r="G38" i="13"/>
  <c r="H36" i="13"/>
  <c r="G36" i="13"/>
  <c r="H33" i="13"/>
  <c r="G33" i="13"/>
  <c r="H31" i="13"/>
  <c r="G31" i="13"/>
  <c r="H27" i="13"/>
  <c r="G27" i="13"/>
  <c r="H25" i="13"/>
  <c r="G25" i="13"/>
  <c r="H22" i="13"/>
  <c r="G22" i="13"/>
  <c r="H20" i="13"/>
  <c r="G20" i="13"/>
  <c r="H18" i="13"/>
  <c r="G18" i="13"/>
  <c r="D38" i="12"/>
  <c r="E38" i="12" s="1"/>
  <c r="F38" i="12" s="1"/>
  <c r="G38" i="12" s="1"/>
  <c r="D36" i="12"/>
  <c r="E36" i="12" s="1"/>
  <c r="F36" i="12" s="1"/>
  <c r="D33" i="12"/>
  <c r="E33" i="12" s="1"/>
  <c r="F33" i="12" s="1"/>
  <c r="G33" i="12" s="1"/>
  <c r="D31" i="12"/>
  <c r="E31" i="12" s="1"/>
  <c r="F31" i="12" s="1"/>
  <c r="D28" i="12"/>
  <c r="E28" i="12" s="1"/>
  <c r="F28" i="12" s="1"/>
  <c r="G28" i="12" s="1"/>
  <c r="D25" i="12"/>
  <c r="E25" i="12" s="1"/>
  <c r="F25" i="12" s="1"/>
  <c r="D27" i="12"/>
  <c r="E27" i="12" s="1"/>
  <c r="F27" i="12" s="1"/>
  <c r="G27" i="12" s="1"/>
  <c r="D22" i="12"/>
  <c r="E22" i="12" s="1"/>
  <c r="F22" i="12" s="1"/>
  <c r="H105" i="12"/>
  <c r="G105" i="12"/>
  <c r="G108" i="12"/>
  <c r="H108" i="12"/>
  <c r="G104" i="12"/>
  <c r="H104" i="12"/>
  <c r="G102" i="12"/>
  <c r="H102" i="12"/>
  <c r="G99" i="12"/>
  <c r="H99" i="12"/>
  <c r="G97" i="12"/>
  <c r="H97" i="12"/>
  <c r="H95" i="12"/>
  <c r="G95" i="12"/>
  <c r="H92" i="12"/>
  <c r="G92" i="12"/>
  <c r="H90" i="12"/>
  <c r="G90" i="12"/>
  <c r="H87" i="12"/>
  <c r="G87" i="12"/>
  <c r="H74" i="12"/>
  <c r="G74" i="12"/>
  <c r="G84" i="12"/>
  <c r="H84" i="12"/>
  <c r="G81" i="12"/>
  <c r="H81" i="12"/>
  <c r="G79" i="12"/>
  <c r="H79" i="12"/>
  <c r="G77" i="12"/>
  <c r="H77" i="12"/>
  <c r="G73" i="12"/>
  <c r="H73" i="12"/>
  <c r="G71" i="12"/>
  <c r="H71" i="12"/>
  <c r="G63" i="12"/>
  <c r="H63" i="12"/>
  <c r="G61" i="12"/>
  <c r="H61" i="12"/>
  <c r="G58" i="12"/>
  <c r="H58" i="12"/>
  <c r="G56" i="12"/>
  <c r="H56" i="12"/>
  <c r="G54" i="12"/>
  <c r="H54" i="12"/>
  <c r="G51" i="12"/>
  <c r="H51" i="12"/>
  <c r="G49" i="12"/>
  <c r="H49" i="12"/>
  <c r="H46" i="12"/>
  <c r="G46" i="12"/>
  <c r="H44" i="12"/>
  <c r="G44" i="12"/>
  <c r="H42" i="12"/>
  <c r="G42" i="12"/>
  <c r="H39" i="12"/>
  <c r="G39" i="12"/>
  <c r="H37" i="12"/>
  <c r="G37" i="12"/>
  <c r="H34" i="12"/>
  <c r="G34" i="12"/>
  <c r="H32" i="12"/>
  <c r="G32" i="12"/>
  <c r="H30" i="12"/>
  <c r="G30" i="12"/>
  <c r="G10" i="12"/>
  <c r="D26" i="12"/>
  <c r="E26" i="12" s="1"/>
  <c r="F26" i="12" s="1"/>
  <c r="D24" i="12"/>
  <c r="E24" i="12" s="1"/>
  <c r="F24" i="12" s="1"/>
  <c r="D21" i="12"/>
  <c r="E21" i="12" s="1"/>
  <c r="F21" i="12" s="1"/>
  <c r="D19" i="12"/>
  <c r="E19" i="12" s="1"/>
  <c r="F19" i="12" s="1"/>
  <c r="G110" i="12"/>
  <c r="H110" i="12"/>
  <c r="G109" i="12"/>
  <c r="H109" i="12"/>
  <c r="H107" i="12"/>
  <c r="G107" i="12"/>
  <c r="H103" i="12"/>
  <c r="G103" i="12"/>
  <c r="G101" i="12"/>
  <c r="H101" i="12"/>
  <c r="H98" i="12"/>
  <c r="G98" i="12"/>
  <c r="H96" i="12"/>
  <c r="G96" i="12"/>
  <c r="G93" i="12"/>
  <c r="H93" i="12"/>
  <c r="G91" i="12"/>
  <c r="H91" i="12"/>
  <c r="G89" i="12"/>
  <c r="H89" i="12"/>
  <c r="G86" i="12"/>
  <c r="H86" i="12"/>
  <c r="H85" i="12"/>
  <c r="G85" i="12"/>
  <c r="H83" i="12"/>
  <c r="G83" i="12"/>
  <c r="H80" i="12"/>
  <c r="G80" i="12"/>
  <c r="H78" i="12"/>
  <c r="G78" i="12"/>
  <c r="H75" i="12"/>
  <c r="G75" i="12"/>
  <c r="H72" i="12"/>
  <c r="G72" i="12"/>
  <c r="H64" i="12"/>
  <c r="G64" i="12"/>
  <c r="H62" i="12"/>
  <c r="G62" i="12"/>
  <c r="H60" i="12"/>
  <c r="G60" i="12"/>
  <c r="H57" i="12"/>
  <c r="G57" i="12"/>
  <c r="H55" i="12"/>
  <c r="G55" i="12"/>
  <c r="H52" i="12"/>
  <c r="G52" i="12"/>
  <c r="H50" i="12"/>
  <c r="G50" i="12"/>
  <c r="G48" i="12"/>
  <c r="H48" i="12"/>
  <c r="G45" i="12"/>
  <c r="H45" i="12"/>
  <c r="G43" i="12"/>
  <c r="H43" i="12"/>
  <c r="G40" i="12"/>
  <c r="H40" i="12"/>
  <c r="H38" i="12"/>
  <c r="G36" i="12"/>
  <c r="H36" i="12"/>
  <c r="H33" i="12"/>
  <c r="G31" i="12"/>
  <c r="H31" i="12"/>
  <c r="H28" i="12"/>
  <c r="H27" i="12"/>
  <c r="G25" i="12"/>
  <c r="H25" i="12"/>
  <c r="G22" i="12"/>
  <c r="H22" i="12"/>
  <c r="D20" i="12"/>
  <c r="E20" i="12" s="1"/>
  <c r="F20" i="12" s="1"/>
  <c r="D18" i="12"/>
  <c r="E18" i="12" s="1"/>
  <c r="F18" i="12" s="1"/>
  <c r="G97" i="11"/>
  <c r="H97" i="11"/>
  <c r="H95" i="11"/>
  <c r="G95" i="11"/>
  <c r="H92" i="11"/>
  <c r="G92" i="11"/>
  <c r="H90" i="11"/>
  <c r="G90" i="11"/>
  <c r="H87" i="11"/>
  <c r="G87" i="11"/>
  <c r="H85" i="11"/>
  <c r="G85" i="11"/>
  <c r="H83" i="11"/>
  <c r="G83" i="11"/>
  <c r="H80" i="11"/>
  <c r="G80" i="11"/>
  <c r="H78" i="11"/>
  <c r="G78" i="11"/>
  <c r="H74" i="11"/>
  <c r="G74" i="11"/>
  <c r="H73" i="11"/>
  <c r="G73" i="11"/>
  <c r="H71" i="11"/>
  <c r="G71" i="11"/>
  <c r="H63" i="11"/>
  <c r="G63" i="11"/>
  <c r="H61" i="11"/>
  <c r="G61" i="11"/>
  <c r="H58" i="11"/>
  <c r="G58" i="11"/>
  <c r="H56" i="11"/>
  <c r="G56" i="11"/>
  <c r="H54" i="11"/>
  <c r="G54" i="11"/>
  <c r="H51" i="11"/>
  <c r="G51" i="11"/>
  <c r="H49" i="11"/>
  <c r="G49" i="11"/>
  <c r="H46" i="11"/>
  <c r="G46" i="11"/>
  <c r="H44" i="11"/>
  <c r="G44" i="11"/>
  <c r="H42" i="11"/>
  <c r="G42" i="11"/>
  <c r="H39" i="11"/>
  <c r="G39" i="11"/>
  <c r="H37" i="11"/>
  <c r="G37" i="11"/>
  <c r="H34" i="11"/>
  <c r="G34" i="11"/>
  <c r="H32" i="11"/>
  <c r="G32" i="11"/>
  <c r="H30" i="11"/>
  <c r="G30" i="11"/>
  <c r="G26" i="11"/>
  <c r="H26" i="11"/>
  <c r="G24" i="11"/>
  <c r="H24" i="11"/>
  <c r="G21" i="11"/>
  <c r="H21" i="11"/>
  <c r="G19" i="11"/>
  <c r="H19" i="11"/>
  <c r="H96" i="11"/>
  <c r="G96" i="11"/>
  <c r="G93" i="11"/>
  <c r="H93" i="11"/>
  <c r="G91" i="11"/>
  <c r="H91" i="11"/>
  <c r="G89" i="11"/>
  <c r="H89" i="11"/>
  <c r="G86" i="11"/>
  <c r="H86" i="11"/>
  <c r="G84" i="11"/>
  <c r="H84" i="11"/>
  <c r="G81" i="11"/>
  <c r="H81" i="11"/>
  <c r="G79" i="11"/>
  <c r="H79" i="11"/>
  <c r="G77" i="11"/>
  <c r="H77" i="11"/>
  <c r="G75" i="11"/>
  <c r="H75" i="11"/>
  <c r="G72" i="11"/>
  <c r="H72" i="11"/>
  <c r="G64" i="11"/>
  <c r="H64" i="11"/>
  <c r="G62" i="11"/>
  <c r="H62" i="11"/>
  <c r="G60" i="11"/>
  <c r="H60" i="11"/>
  <c r="G57" i="11"/>
  <c r="H57" i="11"/>
  <c r="G55" i="11"/>
  <c r="H55" i="11"/>
  <c r="G52" i="11"/>
  <c r="H52" i="11"/>
  <c r="G50" i="11"/>
  <c r="H50" i="11"/>
  <c r="G48" i="11"/>
  <c r="H48" i="11"/>
  <c r="G45" i="11"/>
  <c r="H45" i="11"/>
  <c r="G43" i="11"/>
  <c r="H43" i="11"/>
  <c r="G40" i="11"/>
  <c r="H40" i="11"/>
  <c r="G38" i="11"/>
  <c r="H38" i="11"/>
  <c r="G36" i="11"/>
  <c r="H36" i="11"/>
  <c r="G33" i="11"/>
  <c r="H33" i="11"/>
  <c r="G31" i="11"/>
  <c r="H31" i="11"/>
  <c r="H28" i="11"/>
  <c r="G28" i="11"/>
  <c r="H27" i="11"/>
  <c r="G27" i="11"/>
  <c r="H25" i="11"/>
  <c r="G25" i="11"/>
  <c r="H22" i="11"/>
  <c r="G22" i="11"/>
  <c r="H20" i="11"/>
  <c r="G20" i="11"/>
  <c r="H18" i="11"/>
  <c r="G18" i="11"/>
  <c r="D56" i="10"/>
  <c r="E56" i="10" s="1"/>
  <c r="F56" i="10" s="1"/>
  <c r="H56" i="10" s="1"/>
  <c r="D51" i="10"/>
  <c r="E51" i="10" s="1"/>
  <c r="F51" i="10" s="1"/>
  <c r="G51" i="10" s="1"/>
  <c r="D46" i="10"/>
  <c r="E46" i="10" s="1"/>
  <c r="F46" i="10" s="1"/>
  <c r="H46" i="10" s="1"/>
  <c r="H18" i="10"/>
  <c r="G96" i="10"/>
  <c r="H96" i="10"/>
  <c r="H85" i="10"/>
  <c r="G85" i="10"/>
  <c r="H95" i="10"/>
  <c r="G95" i="10"/>
  <c r="H92" i="10"/>
  <c r="G92" i="10"/>
  <c r="H90" i="10"/>
  <c r="G90" i="10"/>
  <c r="H87" i="10"/>
  <c r="G87" i="10"/>
  <c r="G83" i="10"/>
  <c r="H83" i="10"/>
  <c r="G80" i="10"/>
  <c r="H80" i="10"/>
  <c r="D78" i="10"/>
  <c r="E78" i="10" s="1"/>
  <c r="F78" i="10" s="1"/>
  <c r="D75" i="10"/>
  <c r="E75" i="10" s="1"/>
  <c r="F75" i="10" s="1"/>
  <c r="D73" i="10"/>
  <c r="E73" i="10" s="1"/>
  <c r="F73" i="10" s="1"/>
  <c r="D71" i="10"/>
  <c r="E71" i="10" s="1"/>
  <c r="F71" i="10" s="1"/>
  <c r="D62" i="10"/>
  <c r="E62" i="10" s="1"/>
  <c r="F62" i="10" s="1"/>
  <c r="D60" i="10"/>
  <c r="E60" i="10" s="1"/>
  <c r="F60" i="10" s="1"/>
  <c r="D57" i="10"/>
  <c r="E57" i="10" s="1"/>
  <c r="F57" i="10" s="1"/>
  <c r="D55" i="10"/>
  <c r="E55" i="10" s="1"/>
  <c r="F55" i="10" s="1"/>
  <c r="D52" i="10"/>
  <c r="E52" i="10" s="1"/>
  <c r="F52" i="10" s="1"/>
  <c r="D50" i="10"/>
  <c r="E50" i="10" s="1"/>
  <c r="F50" i="10" s="1"/>
  <c r="D48" i="10"/>
  <c r="E48" i="10" s="1"/>
  <c r="F48" i="10" s="1"/>
  <c r="D45" i="10"/>
  <c r="E45" i="10" s="1"/>
  <c r="F45" i="10" s="1"/>
  <c r="D43" i="10"/>
  <c r="E43" i="10" s="1"/>
  <c r="F43" i="10" s="1"/>
  <c r="D40" i="10"/>
  <c r="E40" i="10" s="1"/>
  <c r="F40" i="10" s="1"/>
  <c r="D38" i="10"/>
  <c r="E38" i="10" s="1"/>
  <c r="F38" i="10" s="1"/>
  <c r="D36" i="10"/>
  <c r="E36" i="10" s="1"/>
  <c r="F36" i="10" s="1"/>
  <c r="D33" i="10"/>
  <c r="E33" i="10" s="1"/>
  <c r="F33" i="10" s="1"/>
  <c r="D31" i="10"/>
  <c r="E31" i="10" s="1"/>
  <c r="F31" i="10" s="1"/>
  <c r="D28" i="10"/>
  <c r="E28" i="10" s="1"/>
  <c r="F28" i="10" s="1"/>
  <c r="D26" i="10"/>
  <c r="E26" i="10" s="1"/>
  <c r="F26" i="10" s="1"/>
  <c r="D24" i="10"/>
  <c r="E24" i="10" s="1"/>
  <c r="F24" i="10" s="1"/>
  <c r="D21" i="10"/>
  <c r="E21" i="10" s="1"/>
  <c r="F21" i="10" s="1"/>
  <c r="D19" i="10"/>
  <c r="E19" i="10" s="1"/>
  <c r="F19" i="10" s="1"/>
  <c r="G97" i="10"/>
  <c r="H97" i="10"/>
  <c r="H86" i="10"/>
  <c r="G86" i="10"/>
  <c r="H84" i="10"/>
  <c r="G84" i="10"/>
  <c r="H93" i="10"/>
  <c r="G93" i="10"/>
  <c r="H91" i="10"/>
  <c r="G91" i="10"/>
  <c r="H89" i="10"/>
  <c r="G89" i="10"/>
  <c r="H64" i="10"/>
  <c r="G64" i="10"/>
  <c r="G81" i="10"/>
  <c r="H81" i="10"/>
  <c r="G79" i="10"/>
  <c r="H79" i="10"/>
  <c r="G77" i="10"/>
  <c r="H77" i="10"/>
  <c r="G74" i="10"/>
  <c r="H74" i="10"/>
  <c r="G72" i="10"/>
  <c r="H72" i="10"/>
  <c r="G63" i="10"/>
  <c r="H63" i="10"/>
  <c r="G61" i="10"/>
  <c r="H61" i="10"/>
  <c r="G58" i="10"/>
  <c r="H58" i="10"/>
  <c r="G56" i="10"/>
  <c r="G54" i="10"/>
  <c r="H54" i="10"/>
  <c r="H51" i="10"/>
  <c r="G49" i="10"/>
  <c r="H49" i="10"/>
  <c r="G46" i="10"/>
  <c r="D44" i="10"/>
  <c r="E44" i="10" s="1"/>
  <c r="F44" i="10" s="1"/>
  <c r="D42" i="10"/>
  <c r="E42" i="10" s="1"/>
  <c r="F42" i="10" s="1"/>
  <c r="D39" i="10"/>
  <c r="E39" i="10" s="1"/>
  <c r="F39" i="10" s="1"/>
  <c r="D37" i="10"/>
  <c r="E37" i="10" s="1"/>
  <c r="F37" i="10" s="1"/>
  <c r="D34" i="10"/>
  <c r="E34" i="10" s="1"/>
  <c r="F34" i="10" s="1"/>
  <c r="D32" i="10"/>
  <c r="E32" i="10" s="1"/>
  <c r="F32" i="10" s="1"/>
  <c r="D30" i="10"/>
  <c r="E30" i="10" s="1"/>
  <c r="F30" i="10" s="1"/>
  <c r="D27" i="10"/>
  <c r="E27" i="10" s="1"/>
  <c r="F27" i="10" s="1"/>
  <c r="D25" i="10"/>
  <c r="E25" i="10" s="1"/>
  <c r="F25" i="10" s="1"/>
  <c r="D22" i="10"/>
  <c r="E22" i="10" s="1"/>
  <c r="F22" i="10" s="1"/>
  <c r="D20" i="10"/>
  <c r="E20" i="10" s="1"/>
  <c r="F20" i="10" s="1"/>
  <c r="BD10" i="4"/>
  <c r="D17" i="4" s="1"/>
  <c r="E17" i="4" s="1"/>
  <c r="F17" i="4" s="1"/>
  <c r="D56" i="4"/>
  <c r="E56" i="4" s="1"/>
  <c r="F56" i="4" s="1"/>
  <c r="D62" i="4"/>
  <c r="E62" i="4" s="1"/>
  <c r="F62" i="4" s="1"/>
  <c r="D67" i="4"/>
  <c r="E67" i="4" s="1"/>
  <c r="F67" i="4" s="1"/>
  <c r="D69" i="4"/>
  <c r="E69" i="4" s="1"/>
  <c r="F69" i="4" s="1"/>
  <c r="D71" i="4"/>
  <c r="E71" i="4" s="1"/>
  <c r="F71" i="4" s="1"/>
  <c r="D74" i="4"/>
  <c r="E74" i="4" s="1"/>
  <c r="F74" i="4" s="1"/>
  <c r="D76" i="4"/>
  <c r="E76" i="4" s="1"/>
  <c r="F76" i="4" s="1"/>
  <c r="D77" i="4"/>
  <c r="E77" i="4" s="1"/>
  <c r="F77" i="4" s="1"/>
  <c r="D79" i="4"/>
  <c r="E79" i="4" s="1"/>
  <c r="F79" i="4" s="1"/>
  <c r="D80" i="4"/>
  <c r="E80" i="4" s="1"/>
  <c r="F80" i="4" s="1"/>
  <c r="D81" i="4"/>
  <c r="E81" i="4" s="1"/>
  <c r="F81" i="4" s="1"/>
  <c r="D82" i="4"/>
  <c r="E82" i="4" s="1"/>
  <c r="F82" i="4" s="1"/>
  <c r="D83" i="4"/>
  <c r="E83" i="4" s="1"/>
  <c r="F83" i="4" s="1"/>
  <c r="D85" i="4"/>
  <c r="E85" i="4" s="1"/>
  <c r="F85" i="4" s="1"/>
  <c r="D86" i="4"/>
  <c r="E86" i="4" s="1"/>
  <c r="F86" i="4" s="1"/>
  <c r="D87" i="4"/>
  <c r="E87" i="4" s="1"/>
  <c r="F87" i="4" s="1"/>
  <c r="D88" i="4"/>
  <c r="E88" i="4" s="1"/>
  <c r="F88" i="4" s="1"/>
  <c r="D89" i="4"/>
  <c r="E89" i="4" s="1"/>
  <c r="F89" i="4" s="1"/>
  <c r="D91" i="4"/>
  <c r="E91" i="4" s="1"/>
  <c r="F91" i="4" s="1"/>
  <c r="BC10" i="3"/>
  <c r="D54" i="3" s="1"/>
  <c r="E54" i="3" s="1"/>
  <c r="F54" i="3" s="1"/>
  <c r="D63" i="3"/>
  <c r="E63" i="3" s="1"/>
  <c r="F63" i="3" s="1"/>
  <c r="D75" i="3"/>
  <c r="E75" i="3" s="1"/>
  <c r="F75" i="3" s="1"/>
  <c r="D85" i="3"/>
  <c r="E85" i="3" s="1"/>
  <c r="F85" i="3" s="1"/>
  <c r="D88" i="3"/>
  <c r="E88" i="3" s="1"/>
  <c r="F88" i="3" s="1"/>
  <c r="D91" i="3"/>
  <c r="E91" i="3" s="1"/>
  <c r="F91" i="3" s="1"/>
  <c r="D17" i="2"/>
  <c r="E17" i="2" s="1"/>
  <c r="F17" i="2" s="1"/>
  <c r="D19" i="2"/>
  <c r="E19" i="2" s="1"/>
  <c r="F19" i="2" s="1"/>
  <c r="D21" i="2"/>
  <c r="E21" i="2" s="1"/>
  <c r="F21" i="2" s="1"/>
  <c r="D23" i="2"/>
  <c r="E23" i="2" s="1"/>
  <c r="F23" i="2" s="1"/>
  <c r="D25" i="2"/>
  <c r="E25" i="2" s="1"/>
  <c r="F25" i="2" s="1"/>
  <c r="D26" i="2"/>
  <c r="E26" i="2" s="1"/>
  <c r="F26" i="2" s="1"/>
  <c r="D27" i="2"/>
  <c r="E27" i="2" s="1"/>
  <c r="F27" i="2" s="1"/>
  <c r="D29" i="2"/>
  <c r="E29" i="2" s="1"/>
  <c r="F29" i="2" s="1"/>
  <c r="D30" i="2"/>
  <c r="E30" i="2" s="1"/>
  <c r="F30" i="2" s="1"/>
  <c r="D31" i="2"/>
  <c r="E31" i="2" s="1"/>
  <c r="F31" i="2" s="1"/>
  <c r="D32" i="2"/>
  <c r="E32" i="2" s="1"/>
  <c r="F32" i="2" s="1"/>
  <c r="D33" i="2"/>
  <c r="E33" i="2" s="1"/>
  <c r="F33" i="2" s="1"/>
  <c r="D35" i="2"/>
  <c r="E35" i="2" s="1"/>
  <c r="F35" i="2" s="1"/>
  <c r="D36" i="2"/>
  <c r="E36" i="2" s="1"/>
  <c r="F36" i="2" s="1"/>
  <c r="D37" i="2"/>
  <c r="E37" i="2" s="1"/>
  <c r="F37" i="2" s="1"/>
  <c r="D38" i="2"/>
  <c r="E38" i="2" s="1"/>
  <c r="F38" i="2" s="1"/>
  <c r="D39" i="2"/>
  <c r="E39" i="2" s="1"/>
  <c r="F39" i="2" s="1"/>
  <c r="D41" i="2"/>
  <c r="E41" i="2" s="1"/>
  <c r="F41" i="2" s="1"/>
  <c r="D42" i="2"/>
  <c r="E42" i="2" s="1"/>
  <c r="F42" i="2" s="1"/>
  <c r="D43" i="2"/>
  <c r="E43" i="2" s="1"/>
  <c r="F43" i="2" s="1"/>
  <c r="D44" i="2"/>
  <c r="E44" i="2" s="1"/>
  <c r="F44" i="2" s="1"/>
  <c r="D45" i="2"/>
  <c r="E45" i="2" s="1"/>
  <c r="F45" i="2" s="1"/>
  <c r="D47" i="2"/>
  <c r="E47" i="2" s="1"/>
  <c r="F47" i="2" s="1"/>
  <c r="D18" i="2"/>
  <c r="E18" i="2" s="1"/>
  <c r="F18" i="2" s="1"/>
  <c r="D20" i="2"/>
  <c r="E20" i="2" s="1"/>
  <c r="F20" i="2" s="1"/>
  <c r="D24" i="2"/>
  <c r="E24" i="2" s="1"/>
  <c r="F24" i="2" s="1"/>
  <c r="D48" i="2"/>
  <c r="E48" i="2" s="1"/>
  <c r="F48" i="2" s="1"/>
  <c r="D49" i="2"/>
  <c r="E49" i="2" s="1"/>
  <c r="F49" i="2" s="1"/>
  <c r="D50" i="2"/>
  <c r="E50" i="2" s="1"/>
  <c r="F50" i="2" s="1"/>
  <c r="D51" i="2"/>
  <c r="E51" i="2" s="1"/>
  <c r="F51" i="2" s="1"/>
  <c r="D53" i="2"/>
  <c r="E53" i="2" s="1"/>
  <c r="F53" i="2" s="1"/>
  <c r="D54" i="2"/>
  <c r="E54" i="2" s="1"/>
  <c r="F54" i="2" s="1"/>
  <c r="D55" i="2"/>
  <c r="E55" i="2" s="1"/>
  <c r="F55" i="2" s="1"/>
  <c r="D56" i="2"/>
  <c r="E56" i="2" s="1"/>
  <c r="F56" i="2" s="1"/>
  <c r="D57" i="2"/>
  <c r="E57" i="2" s="1"/>
  <c r="F57" i="2" s="1"/>
  <c r="D59" i="2"/>
  <c r="E59" i="2" s="1"/>
  <c r="F59" i="2" s="1"/>
  <c r="D60" i="2"/>
  <c r="E60" i="2" s="1"/>
  <c r="F60" i="2" s="1"/>
  <c r="D61" i="2"/>
  <c r="E61" i="2" s="1"/>
  <c r="F61" i="2" s="1"/>
  <c r="D62" i="2"/>
  <c r="E62" i="2" s="1"/>
  <c r="F62" i="2" s="1"/>
  <c r="D63" i="2"/>
  <c r="E63" i="2" s="1"/>
  <c r="F63" i="2" s="1"/>
  <c r="D67" i="2"/>
  <c r="E67" i="2" s="1"/>
  <c r="F67" i="2" s="1"/>
  <c r="D68" i="2"/>
  <c r="E68" i="2" s="1"/>
  <c r="F68" i="2" s="1"/>
  <c r="D69" i="2"/>
  <c r="E69" i="2" s="1"/>
  <c r="F69" i="2" s="1"/>
  <c r="D70" i="2"/>
  <c r="E70" i="2" s="1"/>
  <c r="F70" i="2" s="1"/>
  <c r="D71" i="2"/>
  <c r="E71" i="2" s="1"/>
  <c r="F71" i="2" s="1"/>
  <c r="D73" i="2"/>
  <c r="E73" i="2" s="1"/>
  <c r="F73" i="2" s="1"/>
  <c r="D74" i="2"/>
  <c r="E74" i="2" s="1"/>
  <c r="F74" i="2" s="1"/>
  <c r="D75" i="2"/>
  <c r="E75" i="2" s="1"/>
  <c r="F75" i="2" s="1"/>
  <c r="D76" i="2"/>
  <c r="E76" i="2" s="1"/>
  <c r="F76" i="2" s="1"/>
  <c r="D77" i="2"/>
  <c r="E77" i="2" s="1"/>
  <c r="F77" i="2" s="1"/>
  <c r="D79" i="2"/>
  <c r="E79" i="2" s="1"/>
  <c r="F79" i="2" s="1"/>
  <c r="D80" i="2"/>
  <c r="E80" i="2" s="1"/>
  <c r="F80" i="2" s="1"/>
  <c r="D81" i="2"/>
  <c r="E81" i="2" s="1"/>
  <c r="F81" i="2" s="1"/>
  <c r="D82" i="2"/>
  <c r="E82" i="2" s="1"/>
  <c r="F82" i="2" s="1"/>
  <c r="D83" i="2"/>
  <c r="E83" i="2" s="1"/>
  <c r="F83" i="2" s="1"/>
  <c r="D85" i="2"/>
  <c r="E85" i="2" s="1"/>
  <c r="F85" i="2" s="1"/>
  <c r="D86" i="2"/>
  <c r="E86" i="2" s="1"/>
  <c r="F86" i="2" s="1"/>
  <c r="D87" i="2"/>
  <c r="E87" i="2" s="1"/>
  <c r="F87" i="2" s="1"/>
  <c r="D88" i="2"/>
  <c r="E88" i="2" s="1"/>
  <c r="F88" i="2" s="1"/>
  <c r="D89" i="2"/>
  <c r="E89" i="2" s="1"/>
  <c r="F89" i="2" s="1"/>
  <c r="D91" i="2"/>
  <c r="E91" i="2" s="1"/>
  <c r="F91" i="2" s="1"/>
  <c r="B23" i="1"/>
  <c r="C23" i="1"/>
  <c r="B24" i="1"/>
  <c r="C24" i="1"/>
  <c r="B25" i="1"/>
  <c r="C25" i="1"/>
  <c r="B26" i="1"/>
  <c r="C26" i="1"/>
  <c r="B27" i="1"/>
  <c r="C27" i="1"/>
  <c r="B29" i="1"/>
  <c r="C29" i="1"/>
  <c r="B30" i="1"/>
  <c r="C30" i="1"/>
  <c r="B31" i="1"/>
  <c r="C31" i="1"/>
  <c r="B32" i="1"/>
  <c r="C32" i="1"/>
  <c r="B33" i="1"/>
  <c r="C33" i="1"/>
  <c r="B35" i="1"/>
  <c r="C35" i="1"/>
  <c r="B36" i="1"/>
  <c r="C36" i="1"/>
  <c r="B37" i="1"/>
  <c r="C37" i="1"/>
  <c r="B38" i="1"/>
  <c r="C38" i="1"/>
  <c r="B39" i="1"/>
  <c r="C39" i="1"/>
  <c r="B41" i="1"/>
  <c r="C41" i="1"/>
  <c r="B42" i="1"/>
  <c r="C42" i="1"/>
  <c r="B43" i="1"/>
  <c r="C43" i="1"/>
  <c r="B44" i="1"/>
  <c r="C44" i="1"/>
  <c r="B45" i="1"/>
  <c r="C45" i="1"/>
  <c r="B47" i="1"/>
  <c r="C47" i="1"/>
  <c r="B48" i="1"/>
  <c r="C48" i="1"/>
  <c r="B49" i="1"/>
  <c r="C49" i="1"/>
  <c r="B50" i="1"/>
  <c r="C50" i="1"/>
  <c r="B51" i="1"/>
  <c r="C51" i="1"/>
  <c r="B53" i="1"/>
  <c r="C53" i="1"/>
  <c r="B54" i="1"/>
  <c r="C54" i="1"/>
  <c r="B55" i="1"/>
  <c r="C55" i="1"/>
  <c r="B56" i="1"/>
  <c r="C56" i="1"/>
  <c r="B57" i="1"/>
  <c r="C57" i="1"/>
  <c r="B59" i="1"/>
  <c r="C59" i="1"/>
  <c r="B60" i="1"/>
  <c r="C60" i="1"/>
  <c r="B18" i="1"/>
  <c r="C18" i="1"/>
  <c r="B19" i="1"/>
  <c r="C19" i="1"/>
  <c r="B20" i="1"/>
  <c r="C20" i="1"/>
  <c r="B21" i="1"/>
  <c r="C21" i="1"/>
  <c r="C17" i="1"/>
  <c r="B17" i="1"/>
  <c r="D89" i="3" l="1"/>
  <c r="E89" i="3" s="1"/>
  <c r="F89" i="3" s="1"/>
  <c r="D87" i="3"/>
  <c r="E87" i="3" s="1"/>
  <c r="F87" i="3" s="1"/>
  <c r="D80" i="3"/>
  <c r="E80" i="3" s="1"/>
  <c r="F80" i="3" s="1"/>
  <c r="D70" i="3"/>
  <c r="E70" i="3" s="1"/>
  <c r="F70" i="3" s="1"/>
  <c r="D59" i="3"/>
  <c r="E59" i="3" s="1"/>
  <c r="F59" i="3" s="1"/>
  <c r="D86" i="3"/>
  <c r="E86" i="3" s="1"/>
  <c r="F86" i="3" s="1"/>
  <c r="D82" i="3"/>
  <c r="E82" i="3" s="1"/>
  <c r="F82" i="3" s="1"/>
  <c r="D77" i="3"/>
  <c r="E77" i="3" s="1"/>
  <c r="F77" i="3" s="1"/>
  <c r="D73" i="3"/>
  <c r="E73" i="3" s="1"/>
  <c r="F73" i="3" s="1"/>
  <c r="D68" i="3"/>
  <c r="E68" i="3" s="1"/>
  <c r="F68" i="3" s="1"/>
  <c r="D61" i="3"/>
  <c r="E61" i="3" s="1"/>
  <c r="F61" i="3" s="1"/>
  <c r="D56" i="3"/>
  <c r="E56" i="3" s="1"/>
  <c r="F56" i="3" s="1"/>
  <c r="I87" i="10"/>
  <c r="J87" i="10" s="1"/>
  <c r="K87" i="10" s="1"/>
  <c r="I92" i="10"/>
  <c r="J92" i="10" s="1"/>
  <c r="K92" i="10" s="1"/>
  <c r="I30" i="12"/>
  <c r="J30" i="12" s="1"/>
  <c r="K30" i="12" s="1"/>
  <c r="I39" i="12"/>
  <c r="J39" i="12" s="1"/>
  <c r="K39" i="12" s="1"/>
  <c r="I18" i="13"/>
  <c r="J18" i="13" s="1"/>
  <c r="K18" i="13" s="1"/>
  <c r="I22" i="13"/>
  <c r="J22" i="13" s="1"/>
  <c r="K22" i="13" s="1"/>
  <c r="I33" i="13"/>
  <c r="J33" i="13" s="1"/>
  <c r="K33" i="13" s="1"/>
  <c r="I52" i="13"/>
  <c r="J52" i="13" s="1"/>
  <c r="K52" i="13" s="1"/>
  <c r="I97" i="13"/>
  <c r="J97" i="13" s="1"/>
  <c r="K97" i="13" s="1"/>
  <c r="G156" i="13"/>
  <c r="H156" i="13"/>
  <c r="H146" i="13"/>
  <c r="G146" i="13"/>
  <c r="H174" i="13"/>
  <c r="G174" i="13"/>
  <c r="G169" i="13"/>
  <c r="H169" i="13"/>
  <c r="G164" i="13"/>
  <c r="H164" i="13"/>
  <c r="G160" i="13"/>
  <c r="H160" i="13"/>
  <c r="H140" i="13"/>
  <c r="G140" i="13"/>
  <c r="G136" i="13"/>
  <c r="H136" i="13"/>
  <c r="H126" i="13"/>
  <c r="G126" i="13"/>
  <c r="G121" i="13"/>
  <c r="H121" i="13"/>
  <c r="H116" i="13"/>
  <c r="G116" i="13"/>
  <c r="H149" i="13"/>
  <c r="G149" i="13"/>
  <c r="H113" i="13"/>
  <c r="G113" i="13"/>
  <c r="G170" i="13"/>
  <c r="H170" i="13"/>
  <c r="G166" i="13"/>
  <c r="H166" i="13"/>
  <c r="G161" i="13"/>
  <c r="H161" i="13"/>
  <c r="H142" i="13"/>
  <c r="G142" i="13"/>
  <c r="G137" i="13"/>
  <c r="H137" i="13"/>
  <c r="G127" i="13"/>
  <c r="H127" i="13"/>
  <c r="G122" i="13"/>
  <c r="H122" i="13"/>
  <c r="H117" i="13"/>
  <c r="G117" i="13"/>
  <c r="I117" i="13" s="1"/>
  <c r="J117" i="13" s="1"/>
  <c r="K117" i="13" s="1"/>
  <c r="M117" i="13" s="1"/>
  <c r="G155" i="13"/>
  <c r="H155" i="13"/>
  <c r="H150" i="13"/>
  <c r="G150" i="13"/>
  <c r="I150" i="13" s="1"/>
  <c r="J150" i="13" s="1"/>
  <c r="K150" i="13" s="1"/>
  <c r="H145" i="13"/>
  <c r="G145" i="13"/>
  <c r="I145" i="13" s="1"/>
  <c r="J145" i="13" s="1"/>
  <c r="K145" i="13" s="1"/>
  <c r="H111" i="13"/>
  <c r="G111" i="13"/>
  <c r="I111" i="13" s="1"/>
  <c r="J111" i="13" s="1"/>
  <c r="K111" i="13" s="1"/>
  <c r="I87" i="13"/>
  <c r="J87" i="13" s="1"/>
  <c r="K87" i="13" s="1"/>
  <c r="I92" i="13"/>
  <c r="J92" i="13" s="1"/>
  <c r="K92" i="13" s="1"/>
  <c r="I99" i="13"/>
  <c r="J99" i="13" s="1"/>
  <c r="K99" i="13" s="1"/>
  <c r="G151" i="13"/>
  <c r="I151" i="13" s="1"/>
  <c r="J151" i="13" s="1"/>
  <c r="K151" i="13" s="1"/>
  <c r="M151" i="13" s="1"/>
  <c r="H151" i="13"/>
  <c r="G114" i="13"/>
  <c r="I114" i="13" s="1"/>
  <c r="J114" i="13" s="1"/>
  <c r="K114" i="13" s="1"/>
  <c r="L114" i="13" s="1"/>
  <c r="H114" i="13"/>
  <c r="H172" i="13"/>
  <c r="G172" i="13"/>
  <c r="G167" i="13"/>
  <c r="I167" i="13" s="1"/>
  <c r="J167" i="13" s="1"/>
  <c r="K167" i="13" s="1"/>
  <c r="M167" i="13" s="1"/>
  <c r="H167" i="13"/>
  <c r="G162" i="13"/>
  <c r="I162" i="13" s="1"/>
  <c r="J162" i="13" s="1"/>
  <c r="K162" i="13" s="1"/>
  <c r="M162" i="13" s="1"/>
  <c r="H162" i="13"/>
  <c r="H143" i="13"/>
  <c r="G143" i="13"/>
  <c r="G138" i="13"/>
  <c r="I138" i="13" s="1"/>
  <c r="J138" i="13" s="1"/>
  <c r="K138" i="13" s="1"/>
  <c r="L138" i="13" s="1"/>
  <c r="H138" i="13"/>
  <c r="G128" i="13"/>
  <c r="I128" i="13" s="1"/>
  <c r="J128" i="13" s="1"/>
  <c r="K128" i="13" s="1"/>
  <c r="L128" i="13" s="1"/>
  <c r="H128" i="13"/>
  <c r="G123" i="13"/>
  <c r="I123" i="13" s="1"/>
  <c r="J123" i="13" s="1"/>
  <c r="K123" i="13" s="1"/>
  <c r="M123" i="13" s="1"/>
  <c r="H123" i="13"/>
  <c r="G119" i="13"/>
  <c r="I119" i="13" s="1"/>
  <c r="J119" i="13" s="1"/>
  <c r="K119" i="13" s="1"/>
  <c r="M119" i="13" s="1"/>
  <c r="H119" i="13"/>
  <c r="G154" i="13"/>
  <c r="I154" i="13" s="1"/>
  <c r="J154" i="13" s="1"/>
  <c r="K154" i="13" s="1"/>
  <c r="L154" i="13" s="1"/>
  <c r="H154" i="13"/>
  <c r="H144" i="13"/>
  <c r="G144" i="13"/>
  <c r="H173" i="13"/>
  <c r="G173" i="13"/>
  <c r="G168" i="13"/>
  <c r="I168" i="13" s="1"/>
  <c r="J168" i="13" s="1"/>
  <c r="K168" i="13" s="1"/>
  <c r="L168" i="13" s="1"/>
  <c r="H168" i="13"/>
  <c r="G163" i="13"/>
  <c r="I163" i="13" s="1"/>
  <c r="J163" i="13" s="1"/>
  <c r="K163" i="13" s="1"/>
  <c r="L163" i="13" s="1"/>
  <c r="H163" i="13"/>
  <c r="G158" i="13"/>
  <c r="I158" i="13" s="1"/>
  <c r="J158" i="13" s="1"/>
  <c r="K158" i="13" s="1"/>
  <c r="L158" i="13" s="1"/>
  <c r="H158" i="13"/>
  <c r="H139" i="13"/>
  <c r="G139" i="13"/>
  <c r="G129" i="13"/>
  <c r="I129" i="13" s="1"/>
  <c r="J129" i="13" s="1"/>
  <c r="K129" i="13" s="1"/>
  <c r="M129" i="13" s="1"/>
  <c r="H129" i="13"/>
  <c r="G125" i="13"/>
  <c r="I125" i="13" s="1"/>
  <c r="J125" i="13" s="1"/>
  <c r="K125" i="13" s="1"/>
  <c r="M125" i="13" s="1"/>
  <c r="H125" i="13"/>
  <c r="G120" i="13"/>
  <c r="I120" i="13" s="1"/>
  <c r="J120" i="13" s="1"/>
  <c r="K120" i="13" s="1"/>
  <c r="L120" i="13" s="1"/>
  <c r="H120" i="13"/>
  <c r="G157" i="13"/>
  <c r="I157" i="13" s="1"/>
  <c r="J157" i="13" s="1"/>
  <c r="K157" i="13" s="1"/>
  <c r="M157" i="13" s="1"/>
  <c r="H157" i="13"/>
  <c r="G152" i="13"/>
  <c r="I152" i="13" s="1"/>
  <c r="J152" i="13" s="1"/>
  <c r="K152" i="13" s="1"/>
  <c r="M152" i="13" s="1"/>
  <c r="H152" i="13"/>
  <c r="H148" i="13"/>
  <c r="G148" i="13"/>
  <c r="G115" i="13"/>
  <c r="I115" i="13" s="1"/>
  <c r="J115" i="13" s="1"/>
  <c r="K115" i="13" s="1"/>
  <c r="M115" i="13" s="1"/>
  <c r="H115" i="13"/>
  <c r="I57" i="12"/>
  <c r="J57" i="12" s="1"/>
  <c r="K57" i="12" s="1"/>
  <c r="I60" i="12"/>
  <c r="J60" i="12" s="1"/>
  <c r="K60" i="12" s="1"/>
  <c r="I62" i="12"/>
  <c r="J62" i="12" s="1"/>
  <c r="K62" i="12" s="1"/>
  <c r="I72" i="12"/>
  <c r="J72" i="12" s="1"/>
  <c r="K72" i="12" s="1"/>
  <c r="I83" i="12"/>
  <c r="J83" i="12" s="1"/>
  <c r="K83" i="12" s="1"/>
  <c r="I97" i="12"/>
  <c r="J97" i="12" s="1"/>
  <c r="K97" i="12" s="1"/>
  <c r="I102" i="12"/>
  <c r="J102" i="12" s="1"/>
  <c r="K102" i="12" s="1"/>
  <c r="I108" i="12"/>
  <c r="J108" i="12" s="1"/>
  <c r="K108" i="12" s="1"/>
  <c r="G169" i="12"/>
  <c r="H169" i="12"/>
  <c r="H160" i="12"/>
  <c r="G160" i="12"/>
  <c r="G150" i="12"/>
  <c r="H150" i="12"/>
  <c r="G140" i="12"/>
  <c r="H140" i="12"/>
  <c r="H114" i="12"/>
  <c r="G114" i="12"/>
  <c r="G170" i="12"/>
  <c r="H170" i="12"/>
  <c r="H161" i="12"/>
  <c r="G161" i="12"/>
  <c r="G151" i="12"/>
  <c r="H151" i="12"/>
  <c r="G142" i="12"/>
  <c r="H142" i="12"/>
  <c r="G136" i="12"/>
  <c r="H136" i="12"/>
  <c r="H123" i="12"/>
  <c r="G123" i="12"/>
  <c r="H117" i="12"/>
  <c r="G117" i="12"/>
  <c r="H172" i="12"/>
  <c r="G172" i="12"/>
  <c r="H162" i="12"/>
  <c r="G162" i="12"/>
  <c r="G152" i="12"/>
  <c r="H152" i="12"/>
  <c r="G143" i="12"/>
  <c r="H143" i="12"/>
  <c r="H122" i="12"/>
  <c r="G122" i="12"/>
  <c r="H173" i="12"/>
  <c r="G173" i="12"/>
  <c r="H163" i="12"/>
  <c r="G163" i="12"/>
  <c r="G154" i="12"/>
  <c r="H154" i="12"/>
  <c r="G144" i="12"/>
  <c r="H144" i="12"/>
  <c r="G137" i="12"/>
  <c r="H137" i="12"/>
  <c r="H126" i="12"/>
  <c r="G126" i="12"/>
  <c r="G119" i="12"/>
  <c r="H119" i="12"/>
  <c r="H174" i="12"/>
  <c r="G174" i="12"/>
  <c r="H164" i="12"/>
  <c r="G164" i="12"/>
  <c r="G155" i="12"/>
  <c r="H155" i="12"/>
  <c r="G145" i="12"/>
  <c r="H145" i="12"/>
  <c r="H125" i="12"/>
  <c r="G125" i="12"/>
  <c r="H113" i="12"/>
  <c r="G113" i="12"/>
  <c r="H166" i="12"/>
  <c r="G166" i="12"/>
  <c r="G156" i="12"/>
  <c r="H156" i="12"/>
  <c r="G146" i="12"/>
  <c r="H146" i="12"/>
  <c r="G138" i="12"/>
  <c r="H138" i="12"/>
  <c r="G128" i="12"/>
  <c r="H128" i="12"/>
  <c r="G120" i="12"/>
  <c r="H120" i="12"/>
  <c r="H115" i="12"/>
  <c r="G115" i="12"/>
  <c r="G167" i="12"/>
  <c r="H167" i="12"/>
  <c r="H157" i="12"/>
  <c r="G157" i="12"/>
  <c r="G148" i="12"/>
  <c r="H148" i="12"/>
  <c r="H127" i="12"/>
  <c r="G127" i="12"/>
  <c r="G111" i="12"/>
  <c r="H111" i="12"/>
  <c r="G168" i="12"/>
  <c r="H168" i="12"/>
  <c r="H158" i="12"/>
  <c r="G158" i="12"/>
  <c r="G149" i="12"/>
  <c r="H149" i="12"/>
  <c r="H139" i="12"/>
  <c r="G139" i="12"/>
  <c r="G129" i="12"/>
  <c r="H129" i="12"/>
  <c r="G121" i="12"/>
  <c r="H121" i="12"/>
  <c r="H116" i="12"/>
  <c r="G116" i="12"/>
  <c r="I18" i="11"/>
  <c r="J18" i="11" s="1"/>
  <c r="K18" i="11" s="1"/>
  <c r="I63" i="11"/>
  <c r="J63" i="11" s="1"/>
  <c r="K63" i="11" s="1"/>
  <c r="I71" i="11"/>
  <c r="J71" i="11" s="1"/>
  <c r="K71" i="11" s="1"/>
  <c r="I73" i="11"/>
  <c r="J73" i="11" s="1"/>
  <c r="K73" i="11" s="1"/>
  <c r="I78" i="11"/>
  <c r="J78" i="11" s="1"/>
  <c r="K78" i="11" s="1"/>
  <c r="I87" i="11"/>
  <c r="J87" i="11" s="1"/>
  <c r="K87" i="11" s="1"/>
  <c r="I30" i="11"/>
  <c r="J30" i="11" s="1"/>
  <c r="K30" i="11" s="1"/>
  <c r="I34" i="11"/>
  <c r="J34" i="11" s="1"/>
  <c r="K34" i="11" s="1"/>
  <c r="I44" i="11"/>
  <c r="J44" i="11" s="1"/>
  <c r="K44" i="11" s="1"/>
  <c r="I84" i="10"/>
  <c r="J84" i="10" s="1"/>
  <c r="K84" i="10" s="1"/>
  <c r="I86" i="10"/>
  <c r="J86" i="10" s="1"/>
  <c r="K86" i="10" s="1"/>
  <c r="D60" i="4"/>
  <c r="E60" i="4" s="1"/>
  <c r="F60" i="4" s="1"/>
  <c r="D51" i="4"/>
  <c r="E51" i="4" s="1"/>
  <c r="F51" i="4" s="1"/>
  <c r="D75" i="4"/>
  <c r="E75" i="4" s="1"/>
  <c r="F75" i="4" s="1"/>
  <c r="D73" i="4"/>
  <c r="E73" i="4" s="1"/>
  <c r="F73" i="4" s="1"/>
  <c r="D70" i="4"/>
  <c r="E70" i="4" s="1"/>
  <c r="F70" i="4" s="1"/>
  <c r="D68" i="4"/>
  <c r="E68" i="4" s="1"/>
  <c r="F68" i="4" s="1"/>
  <c r="D63" i="4"/>
  <c r="E63" i="4" s="1"/>
  <c r="F63" i="4" s="1"/>
  <c r="D61" i="4"/>
  <c r="E61" i="4" s="1"/>
  <c r="F61" i="4" s="1"/>
  <c r="D59" i="4"/>
  <c r="E59" i="4" s="1"/>
  <c r="F59" i="4" s="1"/>
  <c r="D54" i="4"/>
  <c r="E54" i="4" s="1"/>
  <c r="F54" i="4" s="1"/>
  <c r="D49" i="4"/>
  <c r="E49" i="4" s="1"/>
  <c r="F49" i="4" s="1"/>
  <c r="H49" i="4" s="1"/>
  <c r="I64" i="10"/>
  <c r="J64" i="10" s="1"/>
  <c r="K64" i="10" s="1"/>
  <c r="I20" i="11"/>
  <c r="J20" i="11" s="1"/>
  <c r="K20" i="11" s="1"/>
  <c r="I22" i="11"/>
  <c r="J22" i="11" s="1"/>
  <c r="K22" i="11" s="1"/>
  <c r="I27" i="11"/>
  <c r="J27" i="11" s="1"/>
  <c r="K27" i="11" s="1"/>
  <c r="I46" i="11"/>
  <c r="J46" i="11" s="1"/>
  <c r="K46" i="11" s="1"/>
  <c r="I49" i="11"/>
  <c r="J49" i="11" s="1"/>
  <c r="K49" i="11" s="1"/>
  <c r="I54" i="11"/>
  <c r="J54" i="11" s="1"/>
  <c r="K54" i="11" s="1"/>
  <c r="I90" i="11"/>
  <c r="J90" i="11" s="1"/>
  <c r="K90" i="11" s="1"/>
  <c r="I92" i="11"/>
  <c r="J92" i="11" s="1"/>
  <c r="K92" i="11" s="1"/>
  <c r="I85" i="12"/>
  <c r="J85" i="12" s="1"/>
  <c r="K85" i="12" s="1"/>
  <c r="I96" i="12"/>
  <c r="J96" i="12" s="1"/>
  <c r="K96" i="12" s="1"/>
  <c r="M96" i="12" s="1"/>
  <c r="I107" i="12"/>
  <c r="J107" i="12" s="1"/>
  <c r="K107" i="12" s="1"/>
  <c r="I42" i="12"/>
  <c r="J42" i="12" s="1"/>
  <c r="K42" i="12" s="1"/>
  <c r="L42" i="12" s="1"/>
  <c r="I44" i="12"/>
  <c r="J44" i="12" s="1"/>
  <c r="K44" i="12" s="1"/>
  <c r="I87" i="12"/>
  <c r="J87" i="12" s="1"/>
  <c r="K87" i="12" s="1"/>
  <c r="M87" i="12" s="1"/>
  <c r="L123" i="13"/>
  <c r="L119" i="13"/>
  <c r="L151" i="13"/>
  <c r="L167" i="13"/>
  <c r="L162" i="13"/>
  <c r="M114" i="13"/>
  <c r="M154" i="13"/>
  <c r="M168" i="13"/>
  <c r="M163" i="13"/>
  <c r="M158" i="13"/>
  <c r="M138" i="13"/>
  <c r="M128" i="13"/>
  <c r="L117" i="13"/>
  <c r="I55" i="13"/>
  <c r="J55" i="13" s="1"/>
  <c r="K55" i="13" s="1"/>
  <c r="L55" i="13" s="1"/>
  <c r="I57" i="13"/>
  <c r="J57" i="13" s="1"/>
  <c r="K57" i="13" s="1"/>
  <c r="I62" i="13"/>
  <c r="J62" i="13" s="1"/>
  <c r="K62" i="13" s="1"/>
  <c r="M62" i="13" s="1"/>
  <c r="I86" i="13"/>
  <c r="J86" i="13" s="1"/>
  <c r="K86" i="13" s="1"/>
  <c r="I36" i="13"/>
  <c r="J36" i="13" s="1"/>
  <c r="K36" i="13" s="1"/>
  <c r="M36" i="13" s="1"/>
  <c r="I38" i="13"/>
  <c r="J38" i="13" s="1"/>
  <c r="K38" i="13" s="1"/>
  <c r="I43" i="13"/>
  <c r="J43" i="13" s="1"/>
  <c r="K43" i="13" s="1"/>
  <c r="M43" i="13" s="1"/>
  <c r="I77" i="13"/>
  <c r="J77" i="13" s="1"/>
  <c r="K77" i="13" s="1"/>
  <c r="L77" i="13" s="1"/>
  <c r="I81" i="13"/>
  <c r="J81" i="13" s="1"/>
  <c r="K81" i="13" s="1"/>
  <c r="L81" i="13" s="1"/>
  <c r="I89" i="13"/>
  <c r="J89" i="13" s="1"/>
  <c r="K89" i="13" s="1"/>
  <c r="M89" i="13" s="1"/>
  <c r="I91" i="13"/>
  <c r="J91" i="13" s="1"/>
  <c r="K91" i="13" s="1"/>
  <c r="M91" i="13" s="1"/>
  <c r="I78" i="13"/>
  <c r="J78" i="13" s="1"/>
  <c r="K78" i="13" s="1"/>
  <c r="I25" i="13"/>
  <c r="J25" i="13" s="1"/>
  <c r="K25" i="13" s="1"/>
  <c r="L25" i="13" s="1"/>
  <c r="I27" i="13"/>
  <c r="J27" i="13" s="1"/>
  <c r="K27" i="13" s="1"/>
  <c r="I45" i="13"/>
  <c r="J45" i="13" s="1"/>
  <c r="K45" i="13" s="1"/>
  <c r="L45" i="13" s="1"/>
  <c r="I48" i="13"/>
  <c r="J48" i="13" s="1"/>
  <c r="K48" i="13" s="1"/>
  <c r="I64" i="13"/>
  <c r="J64" i="13" s="1"/>
  <c r="K64" i="13" s="1"/>
  <c r="L64" i="13" s="1"/>
  <c r="I72" i="13"/>
  <c r="J72" i="13" s="1"/>
  <c r="K72" i="13" s="1"/>
  <c r="I101" i="13"/>
  <c r="J101" i="13" s="1"/>
  <c r="K101" i="13" s="1"/>
  <c r="L101" i="13" s="1"/>
  <c r="I105" i="13"/>
  <c r="J105" i="13" s="1"/>
  <c r="K105" i="13" s="1"/>
  <c r="L105" i="13" s="1"/>
  <c r="I110" i="13"/>
  <c r="J110" i="13" s="1"/>
  <c r="K110" i="13" s="1"/>
  <c r="M110" i="13" s="1"/>
  <c r="I21" i="13"/>
  <c r="J21" i="13" s="1"/>
  <c r="K21" i="13" s="1"/>
  <c r="L21" i="13" s="1"/>
  <c r="I26" i="13"/>
  <c r="J26" i="13" s="1"/>
  <c r="K26" i="13" s="1"/>
  <c r="M26" i="13" s="1"/>
  <c r="I30" i="13"/>
  <c r="J30" i="13" s="1"/>
  <c r="K30" i="13" s="1"/>
  <c r="L30" i="13" s="1"/>
  <c r="I34" i="13"/>
  <c r="J34" i="13" s="1"/>
  <c r="K34" i="13" s="1"/>
  <c r="L34" i="13" s="1"/>
  <c r="I39" i="13"/>
  <c r="J39" i="13" s="1"/>
  <c r="K39" i="13" s="1"/>
  <c r="L39" i="13" s="1"/>
  <c r="I44" i="13"/>
  <c r="J44" i="13" s="1"/>
  <c r="K44" i="13" s="1"/>
  <c r="L44" i="13" s="1"/>
  <c r="I49" i="13"/>
  <c r="J49" i="13" s="1"/>
  <c r="K49" i="13" s="1"/>
  <c r="L49" i="13" s="1"/>
  <c r="I54" i="13"/>
  <c r="J54" i="13" s="1"/>
  <c r="K54" i="13" s="1"/>
  <c r="M54" i="13" s="1"/>
  <c r="I58" i="13"/>
  <c r="J58" i="13" s="1"/>
  <c r="K58" i="13" s="1"/>
  <c r="L58" i="13" s="1"/>
  <c r="I63" i="13"/>
  <c r="J63" i="13" s="1"/>
  <c r="K63" i="13" s="1"/>
  <c r="M63" i="13" s="1"/>
  <c r="I73" i="13"/>
  <c r="J73" i="13" s="1"/>
  <c r="K73" i="13" s="1"/>
  <c r="L73" i="13" s="1"/>
  <c r="I80" i="13"/>
  <c r="J80" i="13" s="1"/>
  <c r="K80" i="13" s="1"/>
  <c r="M80" i="13" s="1"/>
  <c r="I83" i="13"/>
  <c r="J83" i="13" s="1"/>
  <c r="K83" i="13" s="1"/>
  <c r="M83" i="13" s="1"/>
  <c r="I20" i="13"/>
  <c r="J20" i="13" s="1"/>
  <c r="K20" i="13" s="1"/>
  <c r="M20" i="13" s="1"/>
  <c r="I31" i="13"/>
  <c r="J31" i="13" s="1"/>
  <c r="K31" i="13" s="1"/>
  <c r="L31" i="13" s="1"/>
  <c r="I40" i="13"/>
  <c r="J40" i="13" s="1"/>
  <c r="K40" i="13" s="1"/>
  <c r="M40" i="13" s="1"/>
  <c r="I60" i="13"/>
  <c r="J60" i="13" s="1"/>
  <c r="K60" i="13" s="1"/>
  <c r="L60" i="13" s="1"/>
  <c r="I74" i="13"/>
  <c r="J74" i="13" s="1"/>
  <c r="K74" i="13" s="1"/>
  <c r="L74" i="13" s="1"/>
  <c r="I93" i="13"/>
  <c r="J93" i="13" s="1"/>
  <c r="K93" i="13" s="1"/>
  <c r="L93" i="13" s="1"/>
  <c r="I103" i="13"/>
  <c r="J103" i="13" s="1"/>
  <c r="K103" i="13" s="1"/>
  <c r="L103" i="13" s="1"/>
  <c r="I108" i="13"/>
  <c r="J108" i="13" s="1"/>
  <c r="K108" i="13" s="1"/>
  <c r="L108" i="13" s="1"/>
  <c r="I85" i="13"/>
  <c r="J85" i="13" s="1"/>
  <c r="K85" i="13" s="1"/>
  <c r="M85" i="13" s="1"/>
  <c r="I102" i="13"/>
  <c r="J102" i="13" s="1"/>
  <c r="K102" i="13" s="1"/>
  <c r="M102" i="13" s="1"/>
  <c r="I107" i="13"/>
  <c r="J107" i="13" s="1"/>
  <c r="K107" i="13" s="1"/>
  <c r="L107" i="13" s="1"/>
  <c r="M45" i="13"/>
  <c r="M55" i="13"/>
  <c r="M77" i="13"/>
  <c r="M101" i="13"/>
  <c r="M105" i="13"/>
  <c r="L110" i="13"/>
  <c r="M87" i="13"/>
  <c r="L87" i="13"/>
  <c r="M92" i="13"/>
  <c r="L92" i="13"/>
  <c r="L99" i="13"/>
  <c r="M99" i="13"/>
  <c r="I50" i="13"/>
  <c r="J50" i="13" s="1"/>
  <c r="K50" i="13" s="1"/>
  <c r="I79" i="13"/>
  <c r="J79" i="13" s="1"/>
  <c r="K79" i="13" s="1"/>
  <c r="I84" i="13"/>
  <c r="J84" i="13" s="1"/>
  <c r="K84" i="13" s="1"/>
  <c r="I96" i="13"/>
  <c r="J96" i="13" s="1"/>
  <c r="K96" i="13" s="1"/>
  <c r="I98" i="13"/>
  <c r="J98" i="13" s="1"/>
  <c r="K98" i="13" s="1"/>
  <c r="I19" i="13"/>
  <c r="J19" i="13" s="1"/>
  <c r="K19" i="13" s="1"/>
  <c r="I24" i="13"/>
  <c r="J24" i="13" s="1"/>
  <c r="K24" i="13" s="1"/>
  <c r="I28" i="13"/>
  <c r="J28" i="13" s="1"/>
  <c r="K28" i="13" s="1"/>
  <c r="I32" i="13"/>
  <c r="J32" i="13" s="1"/>
  <c r="K32" i="13" s="1"/>
  <c r="I37" i="13"/>
  <c r="J37" i="13" s="1"/>
  <c r="K37" i="13" s="1"/>
  <c r="I42" i="13"/>
  <c r="J42" i="13" s="1"/>
  <c r="K42" i="13" s="1"/>
  <c r="I46" i="13"/>
  <c r="J46" i="13" s="1"/>
  <c r="K46" i="13" s="1"/>
  <c r="I51" i="13"/>
  <c r="J51" i="13" s="1"/>
  <c r="K51" i="13" s="1"/>
  <c r="I56" i="13"/>
  <c r="J56" i="13" s="1"/>
  <c r="K56" i="13" s="1"/>
  <c r="I61" i="13"/>
  <c r="J61" i="13" s="1"/>
  <c r="K61" i="13" s="1"/>
  <c r="I71" i="13"/>
  <c r="J71" i="13" s="1"/>
  <c r="K71" i="13" s="1"/>
  <c r="I75" i="13"/>
  <c r="J75" i="13" s="1"/>
  <c r="K75" i="13" s="1"/>
  <c r="I90" i="13"/>
  <c r="J90" i="13" s="1"/>
  <c r="K90" i="13" s="1"/>
  <c r="I95" i="13"/>
  <c r="J95" i="13" s="1"/>
  <c r="K95" i="13" s="1"/>
  <c r="I104" i="13"/>
  <c r="J104" i="13" s="1"/>
  <c r="K104" i="13" s="1"/>
  <c r="I109" i="13"/>
  <c r="J109" i="13" s="1"/>
  <c r="K109" i="13" s="1"/>
  <c r="L18" i="13"/>
  <c r="M18" i="13"/>
  <c r="L22" i="13"/>
  <c r="M22" i="13"/>
  <c r="L27" i="13"/>
  <c r="M27" i="13"/>
  <c r="L33" i="13"/>
  <c r="M33" i="13"/>
  <c r="L38" i="13"/>
  <c r="M38" i="13"/>
  <c r="L43" i="13"/>
  <c r="L48" i="13"/>
  <c r="M48" i="13"/>
  <c r="L52" i="13"/>
  <c r="M52" i="13"/>
  <c r="L57" i="13"/>
  <c r="M57" i="13"/>
  <c r="L62" i="13"/>
  <c r="L72" i="13"/>
  <c r="M72" i="13"/>
  <c r="L86" i="13"/>
  <c r="M86" i="13"/>
  <c r="L91" i="13"/>
  <c r="L78" i="13"/>
  <c r="M78" i="13"/>
  <c r="L97" i="13"/>
  <c r="M97" i="13"/>
  <c r="I50" i="12"/>
  <c r="J50" i="12" s="1"/>
  <c r="K50" i="12" s="1"/>
  <c r="M50" i="12" s="1"/>
  <c r="I52" i="12"/>
  <c r="J52" i="12" s="1"/>
  <c r="K52" i="12" s="1"/>
  <c r="I75" i="12"/>
  <c r="J75" i="12" s="1"/>
  <c r="K75" i="12" s="1"/>
  <c r="M75" i="12" s="1"/>
  <c r="I78" i="12"/>
  <c r="J78" i="12" s="1"/>
  <c r="K78" i="12" s="1"/>
  <c r="I101" i="12"/>
  <c r="J101" i="12" s="1"/>
  <c r="K101" i="12" s="1"/>
  <c r="L101" i="12" s="1"/>
  <c r="I32" i="12"/>
  <c r="J32" i="12" s="1"/>
  <c r="K32" i="12" s="1"/>
  <c r="L32" i="12" s="1"/>
  <c r="I34" i="12"/>
  <c r="J34" i="12" s="1"/>
  <c r="K34" i="12" s="1"/>
  <c r="M34" i="12" s="1"/>
  <c r="I49" i="12"/>
  <c r="J49" i="12" s="1"/>
  <c r="K49" i="12" s="1"/>
  <c r="M49" i="12" s="1"/>
  <c r="I54" i="12"/>
  <c r="J54" i="12" s="1"/>
  <c r="K54" i="12" s="1"/>
  <c r="L54" i="12" s="1"/>
  <c r="I58" i="12"/>
  <c r="J58" i="12" s="1"/>
  <c r="K58" i="12" s="1"/>
  <c r="L58" i="12" s="1"/>
  <c r="I63" i="12"/>
  <c r="J63" i="12" s="1"/>
  <c r="K63" i="12" s="1"/>
  <c r="L63" i="12" s="1"/>
  <c r="I73" i="12"/>
  <c r="J73" i="12" s="1"/>
  <c r="K73" i="12" s="1"/>
  <c r="M73" i="12" s="1"/>
  <c r="I79" i="12"/>
  <c r="J79" i="12" s="1"/>
  <c r="K79" i="12" s="1"/>
  <c r="L79" i="12" s="1"/>
  <c r="I84" i="12"/>
  <c r="J84" i="12" s="1"/>
  <c r="K84" i="12" s="1"/>
  <c r="L84" i="12" s="1"/>
  <c r="I90" i="12"/>
  <c r="J90" i="12" s="1"/>
  <c r="K90" i="12" s="1"/>
  <c r="M90" i="12" s="1"/>
  <c r="I92" i="12"/>
  <c r="J92" i="12" s="1"/>
  <c r="K92" i="12" s="1"/>
  <c r="I25" i="12"/>
  <c r="J25" i="12" s="1"/>
  <c r="K25" i="12" s="1"/>
  <c r="M25" i="12" s="1"/>
  <c r="I28" i="12"/>
  <c r="J28" i="12" s="1"/>
  <c r="K28" i="12" s="1"/>
  <c r="L28" i="12" s="1"/>
  <c r="I33" i="12"/>
  <c r="J33" i="12" s="1"/>
  <c r="K33" i="12" s="1"/>
  <c r="M33" i="12" s="1"/>
  <c r="I38" i="12"/>
  <c r="J38" i="12" s="1"/>
  <c r="K38" i="12" s="1"/>
  <c r="M38" i="12" s="1"/>
  <c r="I43" i="12"/>
  <c r="J43" i="12" s="1"/>
  <c r="K43" i="12" s="1"/>
  <c r="M43" i="12" s="1"/>
  <c r="I48" i="12"/>
  <c r="J48" i="12" s="1"/>
  <c r="K48" i="12" s="1"/>
  <c r="M48" i="12" s="1"/>
  <c r="I55" i="12"/>
  <c r="J55" i="12" s="1"/>
  <c r="K55" i="12" s="1"/>
  <c r="L55" i="12" s="1"/>
  <c r="I64" i="12"/>
  <c r="J64" i="12" s="1"/>
  <c r="K64" i="12" s="1"/>
  <c r="M64" i="12" s="1"/>
  <c r="I80" i="12"/>
  <c r="J80" i="12" s="1"/>
  <c r="K80" i="12" s="1"/>
  <c r="L80" i="12" s="1"/>
  <c r="I86" i="12"/>
  <c r="J86" i="12" s="1"/>
  <c r="K86" i="12" s="1"/>
  <c r="L86" i="12" s="1"/>
  <c r="I91" i="12"/>
  <c r="J91" i="12" s="1"/>
  <c r="K91" i="12" s="1"/>
  <c r="M91" i="12" s="1"/>
  <c r="I98" i="12"/>
  <c r="J98" i="12" s="1"/>
  <c r="K98" i="12" s="1"/>
  <c r="L98" i="12" s="1"/>
  <c r="I103" i="12"/>
  <c r="J103" i="12" s="1"/>
  <c r="K103" i="12" s="1"/>
  <c r="L103" i="12" s="1"/>
  <c r="I110" i="12"/>
  <c r="J110" i="12" s="1"/>
  <c r="K110" i="12" s="1"/>
  <c r="L110" i="12" s="1"/>
  <c r="I37" i="12"/>
  <c r="J37" i="12" s="1"/>
  <c r="K37" i="12" s="1"/>
  <c r="M37" i="12" s="1"/>
  <c r="I46" i="12"/>
  <c r="J46" i="12" s="1"/>
  <c r="K46" i="12" s="1"/>
  <c r="L46" i="12" s="1"/>
  <c r="I74" i="12"/>
  <c r="J74" i="12" s="1"/>
  <c r="K74" i="12" s="1"/>
  <c r="M74" i="12" s="1"/>
  <c r="I95" i="12"/>
  <c r="J95" i="12" s="1"/>
  <c r="K95" i="12" s="1"/>
  <c r="M95" i="12" s="1"/>
  <c r="I105" i="12"/>
  <c r="J105" i="12" s="1"/>
  <c r="K105" i="12" s="1"/>
  <c r="M105" i="12" s="1"/>
  <c r="M28" i="12"/>
  <c r="L33" i="12"/>
  <c r="L48" i="12"/>
  <c r="M55" i="12"/>
  <c r="L64" i="12"/>
  <c r="L91" i="12"/>
  <c r="M110" i="12"/>
  <c r="L74" i="12"/>
  <c r="L60" i="12"/>
  <c r="M60" i="12"/>
  <c r="L75" i="12"/>
  <c r="M85" i="12"/>
  <c r="L85" i="12"/>
  <c r="M32" i="12"/>
  <c r="M42" i="12"/>
  <c r="L49" i="12"/>
  <c r="M54" i="12"/>
  <c r="M58" i="12"/>
  <c r="M63" i="12"/>
  <c r="L73" i="12"/>
  <c r="M79" i="12"/>
  <c r="M84" i="12"/>
  <c r="L90" i="12"/>
  <c r="M97" i="12"/>
  <c r="L97" i="12"/>
  <c r="M102" i="12"/>
  <c r="L102" i="12"/>
  <c r="M108" i="12"/>
  <c r="L108" i="12"/>
  <c r="G20" i="12"/>
  <c r="H20" i="12"/>
  <c r="I22" i="12"/>
  <c r="J22" i="12" s="1"/>
  <c r="K22" i="12" s="1"/>
  <c r="I27" i="12"/>
  <c r="J27" i="12" s="1"/>
  <c r="K27" i="12" s="1"/>
  <c r="I31" i="12"/>
  <c r="J31" i="12" s="1"/>
  <c r="K31" i="12" s="1"/>
  <c r="I36" i="12"/>
  <c r="J36" i="12" s="1"/>
  <c r="K36" i="12" s="1"/>
  <c r="I40" i="12"/>
  <c r="J40" i="12" s="1"/>
  <c r="K40" i="12" s="1"/>
  <c r="I45" i="12"/>
  <c r="J45" i="12" s="1"/>
  <c r="K45" i="12" s="1"/>
  <c r="I89" i="12"/>
  <c r="J89" i="12" s="1"/>
  <c r="K89" i="12" s="1"/>
  <c r="I93" i="12"/>
  <c r="J93" i="12" s="1"/>
  <c r="K93" i="12" s="1"/>
  <c r="I109" i="12"/>
  <c r="J109" i="12" s="1"/>
  <c r="K109" i="12" s="1"/>
  <c r="H21" i="12"/>
  <c r="G21" i="12"/>
  <c r="H26" i="12"/>
  <c r="G26" i="12"/>
  <c r="I51" i="12"/>
  <c r="J51" i="12" s="1"/>
  <c r="K51" i="12" s="1"/>
  <c r="I56" i="12"/>
  <c r="J56" i="12" s="1"/>
  <c r="K56" i="12" s="1"/>
  <c r="I61" i="12"/>
  <c r="J61" i="12" s="1"/>
  <c r="K61" i="12" s="1"/>
  <c r="I71" i="12"/>
  <c r="J71" i="12" s="1"/>
  <c r="K71" i="12" s="1"/>
  <c r="I77" i="12"/>
  <c r="J77" i="12" s="1"/>
  <c r="K77" i="12" s="1"/>
  <c r="I81" i="12"/>
  <c r="J81" i="12" s="1"/>
  <c r="K81" i="12" s="1"/>
  <c r="I99" i="12"/>
  <c r="J99" i="12" s="1"/>
  <c r="K99" i="12" s="1"/>
  <c r="I104" i="12"/>
  <c r="J104" i="12" s="1"/>
  <c r="K104" i="12" s="1"/>
  <c r="G18" i="12"/>
  <c r="H18" i="12"/>
  <c r="L52" i="12"/>
  <c r="M52" i="12"/>
  <c r="L57" i="12"/>
  <c r="M57" i="12"/>
  <c r="L62" i="12"/>
  <c r="M62" i="12"/>
  <c r="L72" i="12"/>
  <c r="M72" i="12"/>
  <c r="L78" i="12"/>
  <c r="M78" i="12"/>
  <c r="L83" i="12"/>
  <c r="M83" i="12"/>
  <c r="L96" i="12"/>
  <c r="L107" i="12"/>
  <c r="M107" i="12"/>
  <c r="H19" i="12"/>
  <c r="G19" i="12"/>
  <c r="H24" i="12"/>
  <c r="G24" i="12"/>
  <c r="L30" i="12"/>
  <c r="M30" i="12"/>
  <c r="L34" i="12"/>
  <c r="L39" i="12"/>
  <c r="M39" i="12"/>
  <c r="L44" i="12"/>
  <c r="M44" i="12"/>
  <c r="L87" i="12"/>
  <c r="L92" i="12"/>
  <c r="M92" i="12"/>
  <c r="I28" i="11"/>
  <c r="J28" i="11" s="1"/>
  <c r="K28" i="11" s="1"/>
  <c r="M28" i="11" s="1"/>
  <c r="I96" i="11"/>
  <c r="J96" i="11" s="1"/>
  <c r="K96" i="11" s="1"/>
  <c r="L96" i="11" s="1"/>
  <c r="I37" i="11"/>
  <c r="J37" i="11" s="1"/>
  <c r="K37" i="11" s="1"/>
  <c r="M37" i="11" s="1"/>
  <c r="I39" i="11"/>
  <c r="J39" i="11" s="1"/>
  <c r="K39" i="11" s="1"/>
  <c r="I56" i="11"/>
  <c r="J56" i="11" s="1"/>
  <c r="K56" i="11" s="1"/>
  <c r="M56" i="11" s="1"/>
  <c r="I58" i="11"/>
  <c r="J58" i="11" s="1"/>
  <c r="K58" i="11" s="1"/>
  <c r="I80" i="11"/>
  <c r="J80" i="11" s="1"/>
  <c r="K80" i="11" s="1"/>
  <c r="M80" i="11" s="1"/>
  <c r="I83" i="11"/>
  <c r="J83" i="11" s="1"/>
  <c r="K83" i="11" s="1"/>
  <c r="I97" i="11"/>
  <c r="J97" i="11" s="1"/>
  <c r="K97" i="11" s="1"/>
  <c r="L97" i="11" s="1"/>
  <c r="I25" i="11"/>
  <c r="J25" i="11" s="1"/>
  <c r="K25" i="11" s="1"/>
  <c r="M25" i="11" s="1"/>
  <c r="I31" i="11"/>
  <c r="J31" i="11" s="1"/>
  <c r="K31" i="11" s="1"/>
  <c r="L31" i="11" s="1"/>
  <c r="I36" i="11"/>
  <c r="J36" i="11" s="1"/>
  <c r="K36" i="11" s="1"/>
  <c r="M36" i="11" s="1"/>
  <c r="I40" i="11"/>
  <c r="J40" i="11" s="1"/>
  <c r="K40" i="11" s="1"/>
  <c r="L40" i="11" s="1"/>
  <c r="I45" i="11"/>
  <c r="J45" i="11" s="1"/>
  <c r="K45" i="11" s="1"/>
  <c r="L45" i="11" s="1"/>
  <c r="I50" i="11"/>
  <c r="J50" i="11" s="1"/>
  <c r="K50" i="11" s="1"/>
  <c r="L50" i="11" s="1"/>
  <c r="I55" i="11"/>
  <c r="J55" i="11" s="1"/>
  <c r="K55" i="11" s="1"/>
  <c r="I60" i="11"/>
  <c r="J60" i="11" s="1"/>
  <c r="K60" i="11" s="1"/>
  <c r="L60" i="11" s="1"/>
  <c r="I64" i="11"/>
  <c r="J64" i="11" s="1"/>
  <c r="K64" i="11" s="1"/>
  <c r="M64" i="11" s="1"/>
  <c r="I75" i="11"/>
  <c r="J75" i="11" s="1"/>
  <c r="K75" i="11" s="1"/>
  <c r="M75" i="11" s="1"/>
  <c r="I79" i="11"/>
  <c r="J79" i="11" s="1"/>
  <c r="K79" i="11" s="1"/>
  <c r="M79" i="11" s="1"/>
  <c r="I84" i="11"/>
  <c r="J84" i="11" s="1"/>
  <c r="K84" i="11" s="1"/>
  <c r="L84" i="11" s="1"/>
  <c r="I89" i="11"/>
  <c r="J89" i="11" s="1"/>
  <c r="K89" i="11" s="1"/>
  <c r="L89" i="11" s="1"/>
  <c r="I93" i="11"/>
  <c r="J93" i="11" s="1"/>
  <c r="K93" i="11" s="1"/>
  <c r="L93" i="11" s="1"/>
  <c r="I19" i="11"/>
  <c r="J19" i="11" s="1"/>
  <c r="K19" i="11" s="1"/>
  <c r="L19" i="11" s="1"/>
  <c r="I24" i="11"/>
  <c r="J24" i="11" s="1"/>
  <c r="K24" i="11" s="1"/>
  <c r="L24" i="11" s="1"/>
  <c r="I32" i="11"/>
  <c r="J32" i="11" s="1"/>
  <c r="K32" i="11" s="1"/>
  <c r="I42" i="11"/>
  <c r="J42" i="11" s="1"/>
  <c r="K42" i="11" s="1"/>
  <c r="M42" i="11" s="1"/>
  <c r="I51" i="11"/>
  <c r="J51" i="11" s="1"/>
  <c r="K51" i="11" s="1"/>
  <c r="L51" i="11" s="1"/>
  <c r="I61" i="11"/>
  <c r="J61" i="11" s="1"/>
  <c r="K61" i="11" s="1"/>
  <c r="M61" i="11" s="1"/>
  <c r="I74" i="11"/>
  <c r="J74" i="11" s="1"/>
  <c r="K74" i="11" s="1"/>
  <c r="M74" i="11" s="1"/>
  <c r="I85" i="11"/>
  <c r="J85" i="11" s="1"/>
  <c r="K85" i="11" s="1"/>
  <c r="M85" i="11" s="1"/>
  <c r="I95" i="11"/>
  <c r="J95" i="11" s="1"/>
  <c r="K95" i="11" s="1"/>
  <c r="L95" i="11" s="1"/>
  <c r="L20" i="11"/>
  <c r="M20" i="11"/>
  <c r="M96" i="11"/>
  <c r="L37" i="11"/>
  <c r="L46" i="11"/>
  <c r="M46" i="11"/>
  <c r="L56" i="11"/>
  <c r="L71" i="11"/>
  <c r="M71" i="11"/>
  <c r="L80" i="11"/>
  <c r="L90" i="11"/>
  <c r="M90" i="11"/>
  <c r="L25" i="11"/>
  <c r="M31" i="11"/>
  <c r="L36" i="11"/>
  <c r="M40" i="11"/>
  <c r="M50" i="11"/>
  <c r="M55" i="11"/>
  <c r="L55" i="11"/>
  <c r="L64" i="11"/>
  <c r="L75" i="11"/>
  <c r="L79" i="11"/>
  <c r="M89" i="11"/>
  <c r="M93" i="11"/>
  <c r="M19" i="11"/>
  <c r="L32" i="11"/>
  <c r="M32" i="11"/>
  <c r="L42" i="11"/>
  <c r="L61" i="11"/>
  <c r="L74" i="11"/>
  <c r="L85" i="11"/>
  <c r="M95" i="11"/>
  <c r="I33" i="11"/>
  <c r="J33" i="11" s="1"/>
  <c r="K33" i="11" s="1"/>
  <c r="I38" i="11"/>
  <c r="J38" i="11" s="1"/>
  <c r="K38" i="11" s="1"/>
  <c r="I43" i="11"/>
  <c r="J43" i="11" s="1"/>
  <c r="K43" i="11" s="1"/>
  <c r="I48" i="11"/>
  <c r="J48" i="11" s="1"/>
  <c r="K48" i="11" s="1"/>
  <c r="I52" i="11"/>
  <c r="J52" i="11" s="1"/>
  <c r="K52" i="11" s="1"/>
  <c r="I57" i="11"/>
  <c r="J57" i="11" s="1"/>
  <c r="K57" i="11" s="1"/>
  <c r="I62" i="11"/>
  <c r="J62" i="11" s="1"/>
  <c r="K62" i="11" s="1"/>
  <c r="I72" i="11"/>
  <c r="J72" i="11" s="1"/>
  <c r="K72" i="11" s="1"/>
  <c r="I77" i="11"/>
  <c r="J77" i="11" s="1"/>
  <c r="K77" i="11" s="1"/>
  <c r="I81" i="11"/>
  <c r="J81" i="11" s="1"/>
  <c r="K81" i="11" s="1"/>
  <c r="I86" i="11"/>
  <c r="J86" i="11" s="1"/>
  <c r="K86" i="11" s="1"/>
  <c r="I91" i="11"/>
  <c r="J91" i="11" s="1"/>
  <c r="K91" i="11" s="1"/>
  <c r="I21" i="11"/>
  <c r="J21" i="11" s="1"/>
  <c r="K21" i="11" s="1"/>
  <c r="I26" i="11"/>
  <c r="J26" i="11" s="1"/>
  <c r="K26" i="11" s="1"/>
  <c r="L18" i="11"/>
  <c r="M18" i="11"/>
  <c r="L22" i="11"/>
  <c r="M22" i="11"/>
  <c r="L27" i="11"/>
  <c r="M27" i="11"/>
  <c r="L30" i="11"/>
  <c r="M30" i="11"/>
  <c r="L34" i="11"/>
  <c r="M34" i="11"/>
  <c r="L39" i="11"/>
  <c r="M39" i="11"/>
  <c r="L44" i="11"/>
  <c r="M44" i="11"/>
  <c r="L49" i="11"/>
  <c r="M49" i="11"/>
  <c r="L54" i="11"/>
  <c r="M54" i="11"/>
  <c r="L58" i="11"/>
  <c r="M58" i="11"/>
  <c r="L63" i="11"/>
  <c r="M63" i="11"/>
  <c r="L73" i="11"/>
  <c r="M73" i="11"/>
  <c r="L78" i="11"/>
  <c r="M78" i="11"/>
  <c r="L83" i="11"/>
  <c r="M83" i="11"/>
  <c r="L87" i="11"/>
  <c r="M87" i="11"/>
  <c r="L92" i="11"/>
  <c r="M92" i="11"/>
  <c r="I49" i="10"/>
  <c r="J49" i="10" s="1"/>
  <c r="K49" i="10" s="1"/>
  <c r="M49" i="10" s="1"/>
  <c r="I54" i="10"/>
  <c r="J54" i="10" s="1"/>
  <c r="K54" i="10" s="1"/>
  <c r="L54" i="10" s="1"/>
  <c r="I58" i="10"/>
  <c r="J58" i="10" s="1"/>
  <c r="K58" i="10" s="1"/>
  <c r="M58" i="10" s="1"/>
  <c r="I63" i="10"/>
  <c r="J63" i="10" s="1"/>
  <c r="K63" i="10" s="1"/>
  <c r="M63" i="10" s="1"/>
  <c r="I74" i="10"/>
  <c r="J74" i="10" s="1"/>
  <c r="K74" i="10" s="1"/>
  <c r="M74" i="10" s="1"/>
  <c r="I79" i="10"/>
  <c r="J79" i="10" s="1"/>
  <c r="K79" i="10" s="1"/>
  <c r="M79" i="10" s="1"/>
  <c r="I89" i="10"/>
  <c r="J89" i="10" s="1"/>
  <c r="K89" i="10" s="1"/>
  <c r="L89" i="10" s="1"/>
  <c r="I91" i="10"/>
  <c r="J91" i="10" s="1"/>
  <c r="K91" i="10" s="1"/>
  <c r="L91" i="10" s="1"/>
  <c r="I95" i="10"/>
  <c r="J95" i="10" s="1"/>
  <c r="K95" i="10" s="1"/>
  <c r="M95" i="10" s="1"/>
  <c r="I85" i="10"/>
  <c r="J85" i="10" s="1"/>
  <c r="K85" i="10" s="1"/>
  <c r="L85" i="10" s="1"/>
  <c r="I46" i="10"/>
  <c r="J46" i="10" s="1"/>
  <c r="K46" i="10" s="1"/>
  <c r="L46" i="10" s="1"/>
  <c r="I93" i="10"/>
  <c r="J93" i="10" s="1"/>
  <c r="K93" i="10" s="1"/>
  <c r="L93" i="10" s="1"/>
  <c r="I97" i="10"/>
  <c r="J97" i="10" s="1"/>
  <c r="K97" i="10" s="1"/>
  <c r="M97" i="10" s="1"/>
  <c r="I80" i="10"/>
  <c r="J80" i="10" s="1"/>
  <c r="K80" i="10" s="1"/>
  <c r="M80" i="10" s="1"/>
  <c r="I90" i="10"/>
  <c r="J90" i="10" s="1"/>
  <c r="K90" i="10" s="1"/>
  <c r="L90" i="10" s="1"/>
  <c r="M54" i="10"/>
  <c r="L58" i="10"/>
  <c r="L63" i="10"/>
  <c r="L79" i="10"/>
  <c r="M89" i="10"/>
  <c r="L86" i="10"/>
  <c r="M86" i="10"/>
  <c r="M46" i="10"/>
  <c r="M93" i="10"/>
  <c r="L80" i="10"/>
  <c r="M90" i="10"/>
  <c r="H20" i="10"/>
  <c r="G20" i="10"/>
  <c r="H25" i="10"/>
  <c r="G25" i="10"/>
  <c r="H30" i="10"/>
  <c r="G30" i="10"/>
  <c r="H34" i="10"/>
  <c r="G34" i="10"/>
  <c r="H39" i="10"/>
  <c r="G39" i="10"/>
  <c r="H44" i="10"/>
  <c r="G44" i="10"/>
  <c r="I51" i="10"/>
  <c r="J51" i="10" s="1"/>
  <c r="K51" i="10" s="1"/>
  <c r="I56" i="10"/>
  <c r="J56" i="10" s="1"/>
  <c r="K56" i="10" s="1"/>
  <c r="I61" i="10"/>
  <c r="J61" i="10" s="1"/>
  <c r="K61" i="10" s="1"/>
  <c r="I72" i="10"/>
  <c r="J72" i="10" s="1"/>
  <c r="K72" i="10" s="1"/>
  <c r="I77" i="10"/>
  <c r="J77" i="10" s="1"/>
  <c r="K77" i="10" s="1"/>
  <c r="I81" i="10"/>
  <c r="J81" i="10" s="1"/>
  <c r="K81" i="10" s="1"/>
  <c r="H19" i="10"/>
  <c r="G19" i="10"/>
  <c r="H24" i="10"/>
  <c r="G24" i="10"/>
  <c r="H28" i="10"/>
  <c r="G28" i="10"/>
  <c r="H33" i="10"/>
  <c r="G33" i="10"/>
  <c r="H38" i="10"/>
  <c r="G38" i="10"/>
  <c r="H43" i="10"/>
  <c r="G43" i="10"/>
  <c r="H45" i="10"/>
  <c r="G45" i="10"/>
  <c r="G50" i="10"/>
  <c r="H50" i="10"/>
  <c r="G55" i="10"/>
  <c r="H55" i="10"/>
  <c r="G60" i="10"/>
  <c r="H60" i="10"/>
  <c r="G71" i="10"/>
  <c r="H71" i="10"/>
  <c r="G75" i="10"/>
  <c r="H75" i="10"/>
  <c r="I83" i="10"/>
  <c r="J83" i="10" s="1"/>
  <c r="K83" i="10" s="1"/>
  <c r="I96" i="10"/>
  <c r="J96" i="10" s="1"/>
  <c r="K96" i="10" s="1"/>
  <c r="I18" i="10"/>
  <c r="J18" i="10" s="1"/>
  <c r="K18" i="10" s="1"/>
  <c r="H22" i="10"/>
  <c r="G22" i="10"/>
  <c r="H27" i="10"/>
  <c r="G27" i="10"/>
  <c r="H32" i="10"/>
  <c r="G32" i="10"/>
  <c r="H37" i="10"/>
  <c r="G37" i="10"/>
  <c r="H42" i="10"/>
  <c r="G42" i="10"/>
  <c r="L64" i="10"/>
  <c r="M64" i="10"/>
  <c r="M91" i="10"/>
  <c r="L84" i="10"/>
  <c r="M84" i="10"/>
  <c r="H21" i="10"/>
  <c r="G21" i="10"/>
  <c r="H26" i="10"/>
  <c r="G26" i="10"/>
  <c r="H31" i="10"/>
  <c r="G31" i="10"/>
  <c r="H36" i="10"/>
  <c r="G36" i="10"/>
  <c r="H40" i="10"/>
  <c r="G40" i="10"/>
  <c r="G48" i="10"/>
  <c r="H48" i="10"/>
  <c r="G52" i="10"/>
  <c r="H52" i="10"/>
  <c r="G57" i="10"/>
  <c r="H57" i="10"/>
  <c r="G62" i="10"/>
  <c r="H62" i="10"/>
  <c r="G73" i="10"/>
  <c r="H73" i="10"/>
  <c r="G78" i="10"/>
  <c r="H78" i="10"/>
  <c r="L87" i="10"/>
  <c r="M87" i="10"/>
  <c r="L92" i="10"/>
  <c r="M92" i="10"/>
  <c r="M85" i="10"/>
  <c r="D57" i="4"/>
  <c r="E57" i="4" s="1"/>
  <c r="F57" i="4" s="1"/>
  <c r="H57" i="4" s="1"/>
  <c r="D55" i="4"/>
  <c r="E55" i="4" s="1"/>
  <c r="F55" i="4" s="1"/>
  <c r="D53" i="4"/>
  <c r="E53" i="4" s="1"/>
  <c r="F53" i="4" s="1"/>
  <c r="H53" i="4" s="1"/>
  <c r="D50" i="4"/>
  <c r="E50" i="4" s="1"/>
  <c r="F50" i="4" s="1"/>
  <c r="G50" i="4" s="1"/>
  <c r="D48" i="4"/>
  <c r="E48" i="4" s="1"/>
  <c r="F48" i="4" s="1"/>
  <c r="H48" i="4" s="1"/>
  <c r="D43" i="4"/>
  <c r="E43" i="4" s="1"/>
  <c r="F43" i="4" s="1"/>
  <c r="G43" i="4" s="1"/>
  <c r="D38" i="4"/>
  <c r="E38" i="4" s="1"/>
  <c r="F38" i="4" s="1"/>
  <c r="H38" i="4" s="1"/>
  <c r="D33" i="4"/>
  <c r="E33" i="4" s="1"/>
  <c r="F33" i="4" s="1"/>
  <c r="G33" i="4" s="1"/>
  <c r="D45" i="4"/>
  <c r="E45" i="4" s="1"/>
  <c r="F45" i="4" s="1"/>
  <c r="G45" i="4" s="1"/>
  <c r="D41" i="4"/>
  <c r="E41" i="4" s="1"/>
  <c r="F41" i="4" s="1"/>
  <c r="G41" i="4" s="1"/>
  <c r="D36" i="4"/>
  <c r="E36" i="4" s="1"/>
  <c r="F36" i="4" s="1"/>
  <c r="H36" i="4" s="1"/>
  <c r="D31" i="4"/>
  <c r="E31" i="4" s="1"/>
  <c r="F31" i="4" s="1"/>
  <c r="G31" i="4" s="1"/>
  <c r="G17" i="4"/>
  <c r="H17" i="4"/>
  <c r="G89" i="4"/>
  <c r="H89" i="4"/>
  <c r="G87" i="4"/>
  <c r="H87" i="4"/>
  <c r="G85" i="4"/>
  <c r="H85" i="4"/>
  <c r="H82" i="4"/>
  <c r="G82" i="4"/>
  <c r="G80" i="4"/>
  <c r="H80" i="4"/>
  <c r="G77" i="4"/>
  <c r="H77" i="4"/>
  <c r="G75" i="4"/>
  <c r="H75" i="4"/>
  <c r="G73" i="4"/>
  <c r="H73" i="4"/>
  <c r="G70" i="4"/>
  <c r="H70" i="4"/>
  <c r="G68" i="4"/>
  <c r="H68" i="4"/>
  <c r="H63" i="4"/>
  <c r="G63" i="4"/>
  <c r="H61" i="4"/>
  <c r="G61" i="4"/>
  <c r="H59" i="4"/>
  <c r="G59" i="4"/>
  <c r="H56" i="4"/>
  <c r="G56" i="4"/>
  <c r="H54" i="4"/>
  <c r="G54" i="4"/>
  <c r="H51" i="4"/>
  <c r="G51" i="4"/>
  <c r="D47" i="4"/>
  <c r="E47" i="4" s="1"/>
  <c r="F47" i="4" s="1"/>
  <c r="D44" i="4"/>
  <c r="E44" i="4" s="1"/>
  <c r="F44" i="4" s="1"/>
  <c r="D42" i="4"/>
  <c r="E42" i="4" s="1"/>
  <c r="F42" i="4" s="1"/>
  <c r="D39" i="4"/>
  <c r="E39" i="4" s="1"/>
  <c r="F39" i="4" s="1"/>
  <c r="D37" i="4"/>
  <c r="E37" i="4" s="1"/>
  <c r="F37" i="4" s="1"/>
  <c r="D35" i="4"/>
  <c r="E35" i="4" s="1"/>
  <c r="F35" i="4" s="1"/>
  <c r="D32" i="4"/>
  <c r="E32" i="4" s="1"/>
  <c r="F32" i="4" s="1"/>
  <c r="D30" i="4"/>
  <c r="E30" i="4" s="1"/>
  <c r="F30" i="4" s="1"/>
  <c r="D27" i="4"/>
  <c r="E27" i="4" s="1"/>
  <c r="F27" i="4" s="1"/>
  <c r="D25" i="4"/>
  <c r="E25" i="4" s="1"/>
  <c r="F25" i="4" s="1"/>
  <c r="D23" i="4"/>
  <c r="E23" i="4" s="1"/>
  <c r="F23" i="4" s="1"/>
  <c r="D20" i="4"/>
  <c r="E20" i="4" s="1"/>
  <c r="F20" i="4" s="1"/>
  <c r="D18" i="4"/>
  <c r="E18" i="4" s="1"/>
  <c r="F18" i="4" s="1"/>
  <c r="G91" i="4"/>
  <c r="H91" i="4"/>
  <c r="G88" i="4"/>
  <c r="H88" i="4"/>
  <c r="G86" i="4"/>
  <c r="H86" i="4"/>
  <c r="G83" i="4"/>
  <c r="H83" i="4"/>
  <c r="G81" i="4"/>
  <c r="H81" i="4"/>
  <c r="G79" i="4"/>
  <c r="H79" i="4"/>
  <c r="G76" i="4"/>
  <c r="H76" i="4"/>
  <c r="G74" i="4"/>
  <c r="H74" i="4"/>
  <c r="G71" i="4"/>
  <c r="H71" i="4"/>
  <c r="G69" i="4"/>
  <c r="H69" i="4"/>
  <c r="G67" i="4"/>
  <c r="H67" i="4"/>
  <c r="H62" i="4"/>
  <c r="G62" i="4"/>
  <c r="H60" i="4"/>
  <c r="G60" i="4"/>
  <c r="G57" i="4"/>
  <c r="H55" i="4"/>
  <c r="G55" i="4"/>
  <c r="G53" i="4"/>
  <c r="G48" i="4"/>
  <c r="H45" i="4"/>
  <c r="H43" i="4"/>
  <c r="G38" i="4"/>
  <c r="G36" i="4"/>
  <c r="D29" i="4"/>
  <c r="E29" i="4" s="1"/>
  <c r="F29" i="4" s="1"/>
  <c r="D26" i="4"/>
  <c r="E26" i="4" s="1"/>
  <c r="F26" i="4" s="1"/>
  <c r="D24" i="4"/>
  <c r="E24" i="4" s="1"/>
  <c r="F24" i="4" s="1"/>
  <c r="D21" i="4"/>
  <c r="E21" i="4" s="1"/>
  <c r="F21" i="4" s="1"/>
  <c r="D19" i="4"/>
  <c r="E19" i="4" s="1"/>
  <c r="F19" i="4" s="1"/>
  <c r="D51" i="3"/>
  <c r="E51" i="3" s="1"/>
  <c r="F51" i="3" s="1"/>
  <c r="H51" i="3" s="1"/>
  <c r="D49" i="3"/>
  <c r="E49" i="3" s="1"/>
  <c r="F49" i="3" s="1"/>
  <c r="H49" i="3" s="1"/>
  <c r="G91" i="3"/>
  <c r="H91" i="3"/>
  <c r="G88" i="3"/>
  <c r="H88" i="3"/>
  <c r="G86" i="3"/>
  <c r="H86" i="3"/>
  <c r="D83" i="3"/>
  <c r="E83" i="3" s="1"/>
  <c r="F83" i="3" s="1"/>
  <c r="D81" i="3"/>
  <c r="E81" i="3" s="1"/>
  <c r="F81" i="3" s="1"/>
  <c r="D79" i="3"/>
  <c r="E79" i="3" s="1"/>
  <c r="F79" i="3" s="1"/>
  <c r="D76" i="3"/>
  <c r="E76" i="3" s="1"/>
  <c r="F76" i="3" s="1"/>
  <c r="D74" i="3"/>
  <c r="E74" i="3" s="1"/>
  <c r="F74" i="3" s="1"/>
  <c r="D71" i="3"/>
  <c r="E71" i="3" s="1"/>
  <c r="F71" i="3" s="1"/>
  <c r="D69" i="3"/>
  <c r="E69" i="3" s="1"/>
  <c r="F69" i="3" s="1"/>
  <c r="D67" i="3"/>
  <c r="E67" i="3" s="1"/>
  <c r="F67" i="3" s="1"/>
  <c r="D62" i="3"/>
  <c r="E62" i="3" s="1"/>
  <c r="F62" i="3" s="1"/>
  <c r="D60" i="3"/>
  <c r="E60" i="3" s="1"/>
  <c r="F60" i="3" s="1"/>
  <c r="D57" i="3"/>
  <c r="E57" i="3" s="1"/>
  <c r="F57" i="3" s="1"/>
  <c r="D55" i="3"/>
  <c r="E55" i="3" s="1"/>
  <c r="F55" i="3" s="1"/>
  <c r="D53" i="3"/>
  <c r="E53" i="3" s="1"/>
  <c r="F53" i="3" s="1"/>
  <c r="D50" i="3"/>
  <c r="E50" i="3" s="1"/>
  <c r="F50" i="3" s="1"/>
  <c r="D48" i="3"/>
  <c r="E48" i="3" s="1"/>
  <c r="F48" i="3" s="1"/>
  <c r="D47" i="3"/>
  <c r="E47" i="3" s="1"/>
  <c r="F47" i="3" s="1"/>
  <c r="D44" i="3"/>
  <c r="E44" i="3" s="1"/>
  <c r="F44" i="3" s="1"/>
  <c r="D42" i="3"/>
  <c r="E42" i="3" s="1"/>
  <c r="F42" i="3" s="1"/>
  <c r="D39" i="3"/>
  <c r="E39" i="3" s="1"/>
  <c r="F39" i="3" s="1"/>
  <c r="D37" i="3"/>
  <c r="E37" i="3" s="1"/>
  <c r="F37" i="3" s="1"/>
  <c r="D35" i="3"/>
  <c r="E35" i="3" s="1"/>
  <c r="F35" i="3" s="1"/>
  <c r="D32" i="3"/>
  <c r="E32" i="3" s="1"/>
  <c r="F32" i="3" s="1"/>
  <c r="D30" i="3"/>
  <c r="E30" i="3" s="1"/>
  <c r="F30" i="3" s="1"/>
  <c r="D27" i="3"/>
  <c r="E27" i="3" s="1"/>
  <c r="F27" i="3" s="1"/>
  <c r="D25" i="3"/>
  <c r="E25" i="3" s="1"/>
  <c r="F25" i="3" s="1"/>
  <c r="D23" i="3"/>
  <c r="E23" i="3" s="1"/>
  <c r="F23" i="3" s="1"/>
  <c r="D20" i="3"/>
  <c r="E20" i="3" s="1"/>
  <c r="F20" i="3" s="1"/>
  <c r="D18" i="3"/>
  <c r="E18" i="3" s="1"/>
  <c r="F18" i="3" s="1"/>
  <c r="G89" i="3"/>
  <c r="H89" i="3"/>
  <c r="G87" i="3"/>
  <c r="H87" i="3"/>
  <c r="G85" i="3"/>
  <c r="H85" i="3"/>
  <c r="G82" i="3"/>
  <c r="H82" i="3"/>
  <c r="G80" i="3"/>
  <c r="H80" i="3"/>
  <c r="G77" i="3"/>
  <c r="H77" i="3"/>
  <c r="G75" i="3"/>
  <c r="H75" i="3"/>
  <c r="G73" i="3"/>
  <c r="H73" i="3"/>
  <c r="G70" i="3"/>
  <c r="H70" i="3"/>
  <c r="G68" i="3"/>
  <c r="H68" i="3"/>
  <c r="G63" i="3"/>
  <c r="H63" i="3"/>
  <c r="G61" i="3"/>
  <c r="H61" i="3"/>
  <c r="G59" i="3"/>
  <c r="H59" i="3"/>
  <c r="G56" i="3"/>
  <c r="H56" i="3"/>
  <c r="G54" i="3"/>
  <c r="H54" i="3"/>
  <c r="G51" i="3"/>
  <c r="G49" i="3"/>
  <c r="D45" i="3"/>
  <c r="E45" i="3" s="1"/>
  <c r="F45" i="3" s="1"/>
  <c r="D43" i="3"/>
  <c r="E43" i="3" s="1"/>
  <c r="F43" i="3" s="1"/>
  <c r="D41" i="3"/>
  <c r="E41" i="3" s="1"/>
  <c r="F41" i="3" s="1"/>
  <c r="D38" i="3"/>
  <c r="E38" i="3" s="1"/>
  <c r="F38" i="3" s="1"/>
  <c r="D36" i="3"/>
  <c r="E36" i="3" s="1"/>
  <c r="F36" i="3" s="1"/>
  <c r="D33" i="3"/>
  <c r="E33" i="3" s="1"/>
  <c r="F33" i="3" s="1"/>
  <c r="D31" i="3"/>
  <c r="E31" i="3" s="1"/>
  <c r="F31" i="3" s="1"/>
  <c r="D29" i="3"/>
  <c r="E29" i="3" s="1"/>
  <c r="F29" i="3" s="1"/>
  <c r="D26" i="3"/>
  <c r="E26" i="3" s="1"/>
  <c r="F26" i="3" s="1"/>
  <c r="D24" i="3"/>
  <c r="E24" i="3" s="1"/>
  <c r="F24" i="3" s="1"/>
  <c r="D21" i="3"/>
  <c r="E21" i="3" s="1"/>
  <c r="F21" i="3" s="1"/>
  <c r="D19" i="3"/>
  <c r="E19" i="3" s="1"/>
  <c r="F19" i="3" s="1"/>
  <c r="D17" i="3"/>
  <c r="E17" i="3" s="1"/>
  <c r="F17" i="3" s="1"/>
  <c r="G91" i="2"/>
  <c r="H91" i="2"/>
  <c r="G88" i="2"/>
  <c r="H88" i="2"/>
  <c r="G86" i="2"/>
  <c r="H86" i="2"/>
  <c r="G83" i="2"/>
  <c r="H83" i="2"/>
  <c r="G81" i="2"/>
  <c r="H81" i="2"/>
  <c r="G79" i="2"/>
  <c r="H79" i="2"/>
  <c r="G76" i="2"/>
  <c r="H76" i="2"/>
  <c r="G74" i="2"/>
  <c r="H74" i="2"/>
  <c r="G71" i="2"/>
  <c r="H71" i="2"/>
  <c r="G69" i="2"/>
  <c r="H69" i="2"/>
  <c r="H67" i="2"/>
  <c r="G67" i="2"/>
  <c r="H62" i="2"/>
  <c r="G62" i="2"/>
  <c r="H60" i="2"/>
  <c r="G60" i="2"/>
  <c r="H57" i="2"/>
  <c r="G57" i="2"/>
  <c r="H55" i="2"/>
  <c r="G55" i="2"/>
  <c r="H53" i="2"/>
  <c r="G53" i="2"/>
  <c r="H50" i="2"/>
  <c r="G50" i="2"/>
  <c r="H48" i="2"/>
  <c r="G48" i="2"/>
  <c r="H24" i="2"/>
  <c r="G24" i="2"/>
  <c r="H18" i="2"/>
  <c r="G18" i="2"/>
  <c r="H45" i="2"/>
  <c r="G45" i="2"/>
  <c r="H43" i="2"/>
  <c r="G43" i="2"/>
  <c r="H41" i="2"/>
  <c r="G41" i="2"/>
  <c r="H38" i="2"/>
  <c r="G38" i="2"/>
  <c r="H36" i="2"/>
  <c r="G36" i="2"/>
  <c r="H33" i="2"/>
  <c r="G33" i="2"/>
  <c r="H31" i="2"/>
  <c r="G31" i="2"/>
  <c r="H29" i="2"/>
  <c r="G29" i="2"/>
  <c r="H26" i="2"/>
  <c r="G26" i="2"/>
  <c r="H23" i="2"/>
  <c r="G23" i="2"/>
  <c r="H19" i="2"/>
  <c r="G19" i="2"/>
  <c r="G89" i="2"/>
  <c r="H89" i="2"/>
  <c r="G87" i="2"/>
  <c r="H87" i="2"/>
  <c r="G85" i="2"/>
  <c r="H85" i="2"/>
  <c r="G82" i="2"/>
  <c r="H82" i="2"/>
  <c r="G80" i="2"/>
  <c r="H80" i="2"/>
  <c r="G77" i="2"/>
  <c r="H77" i="2"/>
  <c r="G75" i="2"/>
  <c r="H75" i="2"/>
  <c r="G73" i="2"/>
  <c r="H73" i="2"/>
  <c r="G70" i="2"/>
  <c r="H70" i="2"/>
  <c r="G68" i="2"/>
  <c r="H68" i="2"/>
  <c r="H63" i="2"/>
  <c r="G63" i="2"/>
  <c r="H61" i="2"/>
  <c r="G61" i="2"/>
  <c r="H59" i="2"/>
  <c r="G59" i="2"/>
  <c r="H56" i="2"/>
  <c r="G56" i="2"/>
  <c r="H54" i="2"/>
  <c r="G54" i="2"/>
  <c r="H51" i="2"/>
  <c r="G51" i="2"/>
  <c r="H49" i="2"/>
  <c r="G49" i="2"/>
  <c r="H20" i="2"/>
  <c r="G20" i="2"/>
  <c r="G47" i="2"/>
  <c r="H47" i="2"/>
  <c r="H44" i="2"/>
  <c r="G44" i="2"/>
  <c r="H42" i="2"/>
  <c r="G42" i="2"/>
  <c r="H39" i="2"/>
  <c r="G39" i="2"/>
  <c r="H37" i="2"/>
  <c r="G37" i="2"/>
  <c r="H35" i="2"/>
  <c r="G35" i="2"/>
  <c r="H32" i="2"/>
  <c r="G32" i="2"/>
  <c r="H30" i="2"/>
  <c r="G30" i="2"/>
  <c r="H27" i="2"/>
  <c r="G27" i="2"/>
  <c r="H25" i="2"/>
  <c r="G25" i="2"/>
  <c r="H21" i="2"/>
  <c r="G21" i="2"/>
  <c r="G17" i="2"/>
  <c r="H17" i="2"/>
  <c r="BC5" i="1"/>
  <c r="M51" i="11" l="1"/>
  <c r="M84" i="11"/>
  <c r="M45" i="11"/>
  <c r="M24" i="11"/>
  <c r="M60" i="11"/>
  <c r="N60" i="11" s="1"/>
  <c r="O60" i="11" s="1"/>
  <c r="P60" i="11" s="1"/>
  <c r="M97" i="11"/>
  <c r="L28" i="11"/>
  <c r="H33" i="4"/>
  <c r="H31" i="4"/>
  <c r="I31" i="4" s="1"/>
  <c r="J31" i="4" s="1"/>
  <c r="K31" i="4" s="1"/>
  <c r="L31" i="4" s="1"/>
  <c r="H41" i="4"/>
  <c r="I41" i="4" s="1"/>
  <c r="J41" i="4" s="1"/>
  <c r="K41" i="4" s="1"/>
  <c r="H50" i="4"/>
  <c r="I50" i="4" s="1"/>
  <c r="J50" i="4" s="1"/>
  <c r="K50" i="4" s="1"/>
  <c r="G49" i="4"/>
  <c r="I49" i="4" s="1"/>
  <c r="J49" i="4" s="1"/>
  <c r="K49" i="4" s="1"/>
  <c r="I45" i="10"/>
  <c r="J45" i="10" s="1"/>
  <c r="K45" i="10" s="1"/>
  <c r="I28" i="10"/>
  <c r="J28" i="10" s="1"/>
  <c r="K28" i="10" s="1"/>
  <c r="I19" i="10"/>
  <c r="J19" i="10" s="1"/>
  <c r="K19" i="10" s="1"/>
  <c r="I34" i="10"/>
  <c r="J34" i="10" s="1"/>
  <c r="K34" i="10" s="1"/>
  <c r="L36" i="13"/>
  <c r="L157" i="13"/>
  <c r="M101" i="12"/>
  <c r="L50" i="12"/>
  <c r="L97" i="10"/>
  <c r="N97" i="10" s="1"/>
  <c r="O97" i="10" s="1"/>
  <c r="P97" i="10" s="1"/>
  <c r="L95" i="10"/>
  <c r="L74" i="10"/>
  <c r="L49" i="10"/>
  <c r="I69" i="2"/>
  <c r="J69" i="2" s="1"/>
  <c r="K69" i="2" s="1"/>
  <c r="M69" i="2" s="1"/>
  <c r="I74" i="2"/>
  <c r="J74" i="2" s="1"/>
  <c r="K74" i="2" s="1"/>
  <c r="L95" i="12"/>
  <c r="M46" i="12"/>
  <c r="L38" i="12"/>
  <c r="N79" i="10"/>
  <c r="O79" i="10" s="1"/>
  <c r="P79" i="10" s="1"/>
  <c r="N40" i="11"/>
  <c r="O40" i="11" s="1"/>
  <c r="P40" i="11" s="1"/>
  <c r="N36" i="11"/>
  <c r="O36" i="11" s="1"/>
  <c r="P36" i="11" s="1"/>
  <c r="N31" i="11"/>
  <c r="O31" i="11" s="1"/>
  <c r="P31" i="11" s="1"/>
  <c r="I166" i="12"/>
  <c r="J166" i="12" s="1"/>
  <c r="K166" i="12" s="1"/>
  <c r="I113" i="12"/>
  <c r="J113" i="12" s="1"/>
  <c r="K113" i="12" s="1"/>
  <c r="I125" i="12"/>
  <c r="J125" i="12" s="1"/>
  <c r="K125" i="12" s="1"/>
  <c r="I164" i="12"/>
  <c r="J164" i="12" s="1"/>
  <c r="K164" i="12" s="1"/>
  <c r="N110" i="12"/>
  <c r="O110" i="12" s="1"/>
  <c r="P110" i="12" s="1"/>
  <c r="I174" i="12"/>
  <c r="J174" i="12" s="1"/>
  <c r="K174" i="12" s="1"/>
  <c r="I126" i="12"/>
  <c r="J126" i="12" s="1"/>
  <c r="K126" i="12" s="1"/>
  <c r="I163" i="12"/>
  <c r="J163" i="12" s="1"/>
  <c r="K163" i="12" s="1"/>
  <c r="I173" i="12"/>
  <c r="J173" i="12" s="1"/>
  <c r="K173" i="12" s="1"/>
  <c r="I122" i="12"/>
  <c r="J122" i="12" s="1"/>
  <c r="K122" i="12" s="1"/>
  <c r="I162" i="12"/>
  <c r="J162" i="12" s="1"/>
  <c r="K162" i="12" s="1"/>
  <c r="I172" i="12"/>
  <c r="J172" i="12" s="1"/>
  <c r="K172" i="12" s="1"/>
  <c r="I117" i="12"/>
  <c r="J117" i="12" s="1"/>
  <c r="K117" i="12" s="1"/>
  <c r="M98" i="12"/>
  <c r="M86" i="12"/>
  <c r="M74" i="13"/>
  <c r="L63" i="13"/>
  <c r="M107" i="13"/>
  <c r="L20" i="13"/>
  <c r="M34" i="13"/>
  <c r="L125" i="13"/>
  <c r="M120" i="13"/>
  <c r="L129" i="13"/>
  <c r="N129" i="13" s="1"/>
  <c r="O129" i="13" s="1"/>
  <c r="P129" i="13" s="1"/>
  <c r="M108" i="13"/>
  <c r="M49" i="13"/>
  <c r="N138" i="13"/>
  <c r="O138" i="13" s="1"/>
  <c r="P138" i="13" s="1"/>
  <c r="N163" i="13"/>
  <c r="O163" i="13" s="1"/>
  <c r="P163" i="13" s="1"/>
  <c r="N154" i="13"/>
  <c r="O154" i="13" s="1"/>
  <c r="P154" i="13" s="1"/>
  <c r="I142" i="13"/>
  <c r="J142" i="13" s="1"/>
  <c r="K142" i="13" s="1"/>
  <c r="L85" i="13"/>
  <c r="M103" i="13"/>
  <c r="L40" i="13"/>
  <c r="L80" i="13"/>
  <c r="L54" i="13"/>
  <c r="M44" i="13"/>
  <c r="L26" i="13"/>
  <c r="M81" i="13"/>
  <c r="M64" i="13"/>
  <c r="M25" i="13"/>
  <c r="M60" i="13"/>
  <c r="N60" i="13" s="1"/>
  <c r="O60" i="13" s="1"/>
  <c r="P60" i="13" s="1"/>
  <c r="M73" i="13"/>
  <c r="M30" i="13"/>
  <c r="L152" i="13"/>
  <c r="N87" i="13"/>
  <c r="O87" i="13" s="1"/>
  <c r="P87" i="13" s="1"/>
  <c r="L83" i="13"/>
  <c r="L102" i="13"/>
  <c r="M93" i="13"/>
  <c r="M31" i="13"/>
  <c r="M58" i="13"/>
  <c r="M39" i="13"/>
  <c r="M21" i="13"/>
  <c r="L89" i="13"/>
  <c r="L115" i="13"/>
  <c r="N167" i="13"/>
  <c r="O167" i="13" s="1"/>
  <c r="P167" i="13" s="1"/>
  <c r="N123" i="13"/>
  <c r="O123" i="13" s="1"/>
  <c r="P123" i="13" s="1"/>
  <c r="I121" i="13"/>
  <c r="J121" i="13" s="1"/>
  <c r="K121" i="13" s="1"/>
  <c r="I136" i="13"/>
  <c r="J136" i="13" s="1"/>
  <c r="K136" i="13" s="1"/>
  <c r="I160" i="13"/>
  <c r="J160" i="13" s="1"/>
  <c r="K160" i="13" s="1"/>
  <c r="I164" i="13"/>
  <c r="J164" i="13" s="1"/>
  <c r="K164" i="13" s="1"/>
  <c r="I169" i="13"/>
  <c r="J169" i="13" s="1"/>
  <c r="K169" i="13" s="1"/>
  <c r="I156" i="13"/>
  <c r="J156" i="13" s="1"/>
  <c r="K156" i="13" s="1"/>
  <c r="N108" i="13"/>
  <c r="O108" i="13" s="1"/>
  <c r="P108" i="13" s="1"/>
  <c r="N93" i="13"/>
  <c r="O93" i="13" s="1"/>
  <c r="P93" i="13" s="1"/>
  <c r="N31" i="13"/>
  <c r="O31" i="13" s="1"/>
  <c r="P31" i="13" s="1"/>
  <c r="N73" i="13"/>
  <c r="O73" i="13" s="1"/>
  <c r="P73" i="13" s="1"/>
  <c r="N58" i="13"/>
  <c r="O58" i="13" s="1"/>
  <c r="P58" i="13" s="1"/>
  <c r="N39" i="13"/>
  <c r="O39" i="13" s="1"/>
  <c r="P39" i="13" s="1"/>
  <c r="N77" i="13"/>
  <c r="O77" i="13" s="1"/>
  <c r="P77" i="13" s="1"/>
  <c r="N99" i="13"/>
  <c r="O99" i="13" s="1"/>
  <c r="P99" i="13" s="1"/>
  <c r="N120" i="13"/>
  <c r="O120" i="13" s="1"/>
  <c r="P120" i="13" s="1"/>
  <c r="Q120" i="13" s="1"/>
  <c r="N152" i="13"/>
  <c r="O152" i="13" s="1"/>
  <c r="P152" i="13" s="1"/>
  <c r="I148" i="13"/>
  <c r="J148" i="13" s="1"/>
  <c r="K148" i="13" s="1"/>
  <c r="I139" i="13"/>
  <c r="J139" i="13" s="1"/>
  <c r="K139" i="13" s="1"/>
  <c r="I173" i="13"/>
  <c r="J173" i="13" s="1"/>
  <c r="K173" i="13" s="1"/>
  <c r="I144" i="13"/>
  <c r="J144" i="13" s="1"/>
  <c r="K144" i="13" s="1"/>
  <c r="I143" i="13"/>
  <c r="J143" i="13" s="1"/>
  <c r="K143" i="13" s="1"/>
  <c r="I172" i="13"/>
  <c r="J172" i="13" s="1"/>
  <c r="K172" i="13" s="1"/>
  <c r="I155" i="13"/>
  <c r="J155" i="13" s="1"/>
  <c r="K155" i="13" s="1"/>
  <c r="I122" i="13"/>
  <c r="J122" i="13" s="1"/>
  <c r="K122" i="13" s="1"/>
  <c r="I127" i="13"/>
  <c r="J127" i="13" s="1"/>
  <c r="K127" i="13" s="1"/>
  <c r="I137" i="13"/>
  <c r="J137" i="13" s="1"/>
  <c r="K137" i="13" s="1"/>
  <c r="I161" i="13"/>
  <c r="J161" i="13" s="1"/>
  <c r="K161" i="13" s="1"/>
  <c r="I166" i="13"/>
  <c r="J166" i="13" s="1"/>
  <c r="K166" i="13" s="1"/>
  <c r="I170" i="13"/>
  <c r="J170" i="13" s="1"/>
  <c r="K170" i="13" s="1"/>
  <c r="I113" i="13"/>
  <c r="J113" i="13" s="1"/>
  <c r="K113" i="13" s="1"/>
  <c r="I149" i="13"/>
  <c r="J149" i="13" s="1"/>
  <c r="K149" i="13" s="1"/>
  <c r="I116" i="13"/>
  <c r="J116" i="13" s="1"/>
  <c r="K116" i="13" s="1"/>
  <c r="I126" i="13"/>
  <c r="J126" i="13" s="1"/>
  <c r="K126" i="13" s="1"/>
  <c r="I140" i="13"/>
  <c r="J140" i="13" s="1"/>
  <c r="K140" i="13" s="1"/>
  <c r="I174" i="13"/>
  <c r="J174" i="13" s="1"/>
  <c r="K174" i="13" s="1"/>
  <c r="I146" i="13"/>
  <c r="J146" i="13" s="1"/>
  <c r="K146" i="13" s="1"/>
  <c r="N157" i="13"/>
  <c r="O157" i="13" s="1"/>
  <c r="P157" i="13" s="1"/>
  <c r="Q157" i="13" s="1"/>
  <c r="L111" i="13"/>
  <c r="M111" i="13"/>
  <c r="L145" i="13"/>
  <c r="M145" i="13"/>
  <c r="L150" i="13"/>
  <c r="M150" i="13"/>
  <c r="L142" i="13"/>
  <c r="M142" i="13"/>
  <c r="I123" i="12"/>
  <c r="J123" i="12" s="1"/>
  <c r="K123" i="12" s="1"/>
  <c r="N46" i="12"/>
  <c r="O46" i="12" s="1"/>
  <c r="P46" i="12" s="1"/>
  <c r="R46" i="12" s="1"/>
  <c r="I161" i="12"/>
  <c r="J161" i="12" s="1"/>
  <c r="K161" i="12" s="1"/>
  <c r="I114" i="12"/>
  <c r="J114" i="12" s="1"/>
  <c r="K114" i="12" s="1"/>
  <c r="I160" i="12"/>
  <c r="J160" i="12" s="1"/>
  <c r="K160" i="12" s="1"/>
  <c r="I21" i="12"/>
  <c r="J21" i="12" s="1"/>
  <c r="K21" i="12" s="1"/>
  <c r="N42" i="12"/>
  <c r="O42" i="12" s="1"/>
  <c r="P42" i="12" s="1"/>
  <c r="L105" i="12"/>
  <c r="N95" i="12"/>
  <c r="O95" i="12" s="1"/>
  <c r="P95" i="12" s="1"/>
  <c r="L37" i="12"/>
  <c r="M103" i="12"/>
  <c r="N86" i="12"/>
  <c r="O86" i="12" s="1"/>
  <c r="P86" i="12" s="1"/>
  <c r="M80" i="12"/>
  <c r="N48" i="12"/>
  <c r="O48" i="12" s="1"/>
  <c r="P48" i="12" s="1"/>
  <c r="L43" i="12"/>
  <c r="N28" i="12"/>
  <c r="O28" i="12" s="1"/>
  <c r="P28" i="12" s="1"/>
  <c r="L25" i="12"/>
  <c r="I121" i="12"/>
  <c r="J121" i="12" s="1"/>
  <c r="K121" i="12" s="1"/>
  <c r="M121" i="12" s="1"/>
  <c r="I129" i="12"/>
  <c r="J129" i="12" s="1"/>
  <c r="K129" i="12" s="1"/>
  <c r="I149" i="12"/>
  <c r="J149" i="12" s="1"/>
  <c r="K149" i="12" s="1"/>
  <c r="I168" i="12"/>
  <c r="J168" i="12" s="1"/>
  <c r="K168" i="12" s="1"/>
  <c r="I111" i="12"/>
  <c r="J111" i="12" s="1"/>
  <c r="K111" i="12" s="1"/>
  <c r="I148" i="12"/>
  <c r="J148" i="12" s="1"/>
  <c r="K148" i="12" s="1"/>
  <c r="I167" i="12"/>
  <c r="J167" i="12" s="1"/>
  <c r="K167" i="12" s="1"/>
  <c r="I120" i="12"/>
  <c r="J120" i="12" s="1"/>
  <c r="K120" i="12" s="1"/>
  <c r="I18" i="12"/>
  <c r="J18" i="12" s="1"/>
  <c r="K18" i="12" s="1"/>
  <c r="N102" i="12"/>
  <c r="O102" i="12" s="1"/>
  <c r="P102" i="12" s="1"/>
  <c r="I116" i="12"/>
  <c r="J116" i="12" s="1"/>
  <c r="K116" i="12" s="1"/>
  <c r="I139" i="12"/>
  <c r="J139" i="12" s="1"/>
  <c r="K139" i="12" s="1"/>
  <c r="I158" i="12"/>
  <c r="J158" i="12" s="1"/>
  <c r="K158" i="12" s="1"/>
  <c r="I127" i="12"/>
  <c r="J127" i="12" s="1"/>
  <c r="K127" i="12" s="1"/>
  <c r="I157" i="12"/>
  <c r="J157" i="12" s="1"/>
  <c r="K157" i="12" s="1"/>
  <c r="I115" i="12"/>
  <c r="J115" i="12" s="1"/>
  <c r="K115" i="12" s="1"/>
  <c r="I128" i="12"/>
  <c r="J128" i="12" s="1"/>
  <c r="K128" i="12" s="1"/>
  <c r="I138" i="12"/>
  <c r="J138" i="12" s="1"/>
  <c r="K138" i="12" s="1"/>
  <c r="I146" i="12"/>
  <c r="J146" i="12" s="1"/>
  <c r="K146" i="12" s="1"/>
  <c r="I156" i="12"/>
  <c r="J156" i="12" s="1"/>
  <c r="K156" i="12" s="1"/>
  <c r="I145" i="12"/>
  <c r="J145" i="12" s="1"/>
  <c r="K145" i="12" s="1"/>
  <c r="I155" i="12"/>
  <c r="J155" i="12" s="1"/>
  <c r="K155" i="12" s="1"/>
  <c r="I119" i="12"/>
  <c r="J119" i="12" s="1"/>
  <c r="K119" i="12" s="1"/>
  <c r="I137" i="12"/>
  <c r="J137" i="12" s="1"/>
  <c r="K137" i="12" s="1"/>
  <c r="I144" i="12"/>
  <c r="J144" i="12" s="1"/>
  <c r="K144" i="12" s="1"/>
  <c r="I154" i="12"/>
  <c r="J154" i="12" s="1"/>
  <c r="K154" i="12" s="1"/>
  <c r="I143" i="12"/>
  <c r="J143" i="12" s="1"/>
  <c r="K143" i="12" s="1"/>
  <c r="I152" i="12"/>
  <c r="J152" i="12" s="1"/>
  <c r="K152" i="12" s="1"/>
  <c r="I136" i="12"/>
  <c r="J136" i="12" s="1"/>
  <c r="K136" i="12" s="1"/>
  <c r="I142" i="12"/>
  <c r="J142" i="12" s="1"/>
  <c r="K142" i="12" s="1"/>
  <c r="I151" i="12"/>
  <c r="J151" i="12" s="1"/>
  <c r="K151" i="12" s="1"/>
  <c r="I170" i="12"/>
  <c r="J170" i="12" s="1"/>
  <c r="K170" i="12" s="1"/>
  <c r="I140" i="12"/>
  <c r="J140" i="12" s="1"/>
  <c r="K140" i="12" s="1"/>
  <c r="I150" i="12"/>
  <c r="J150" i="12" s="1"/>
  <c r="K150" i="12" s="1"/>
  <c r="I169" i="12"/>
  <c r="J169" i="12" s="1"/>
  <c r="K169" i="12" s="1"/>
  <c r="N75" i="12"/>
  <c r="O75" i="12" s="1"/>
  <c r="P75" i="12" s="1"/>
  <c r="N50" i="12"/>
  <c r="O50" i="12" s="1"/>
  <c r="P50" i="12" s="1"/>
  <c r="R50" i="12" s="1"/>
  <c r="N91" i="12"/>
  <c r="O91" i="12" s="1"/>
  <c r="P91" i="12" s="1"/>
  <c r="L121" i="12"/>
  <c r="L166" i="12"/>
  <c r="M166" i="12"/>
  <c r="L164" i="12"/>
  <c r="M164" i="12"/>
  <c r="L174" i="12"/>
  <c r="M174" i="12"/>
  <c r="L161" i="12"/>
  <c r="M161" i="12"/>
  <c r="L160" i="12"/>
  <c r="M160" i="12"/>
  <c r="N93" i="11"/>
  <c r="O93" i="11" s="1"/>
  <c r="P93" i="11" s="1"/>
  <c r="I26" i="10"/>
  <c r="J26" i="10" s="1"/>
  <c r="K26" i="10" s="1"/>
  <c r="I43" i="4"/>
  <c r="J43" i="4" s="1"/>
  <c r="K43" i="4" s="1"/>
  <c r="I48" i="4"/>
  <c r="J48" i="4" s="1"/>
  <c r="K48" i="4" s="1"/>
  <c r="L48" i="4" s="1"/>
  <c r="I79" i="2"/>
  <c r="J79" i="2" s="1"/>
  <c r="K79" i="2" s="1"/>
  <c r="I83" i="2"/>
  <c r="J83" i="2" s="1"/>
  <c r="K83" i="2" s="1"/>
  <c r="M83" i="2" s="1"/>
  <c r="I88" i="2"/>
  <c r="J88" i="2" s="1"/>
  <c r="K88" i="2" s="1"/>
  <c r="I55" i="4"/>
  <c r="J55" i="4" s="1"/>
  <c r="K55" i="4" s="1"/>
  <c r="L55" i="4" s="1"/>
  <c r="I42" i="2"/>
  <c r="J42" i="2" s="1"/>
  <c r="K42" i="2" s="1"/>
  <c r="I20" i="2"/>
  <c r="J20" i="2" s="1"/>
  <c r="K20" i="2" s="1"/>
  <c r="M20" i="2" s="1"/>
  <c r="I54" i="2"/>
  <c r="J54" i="2" s="1"/>
  <c r="K54" i="2" s="1"/>
  <c r="I63" i="2"/>
  <c r="J63" i="2" s="1"/>
  <c r="K63" i="2" s="1"/>
  <c r="M63" i="2" s="1"/>
  <c r="I33" i="2"/>
  <c r="J33" i="2" s="1"/>
  <c r="K33" i="2" s="1"/>
  <c r="I21" i="10"/>
  <c r="J21" i="10" s="1"/>
  <c r="K21" i="10" s="1"/>
  <c r="I42" i="10"/>
  <c r="J42" i="10" s="1"/>
  <c r="K42" i="10" s="1"/>
  <c r="I37" i="10"/>
  <c r="J37" i="10" s="1"/>
  <c r="K37" i="10" s="1"/>
  <c r="I27" i="10"/>
  <c r="J27" i="10" s="1"/>
  <c r="K27" i="10" s="1"/>
  <c r="I24" i="10"/>
  <c r="J24" i="10" s="1"/>
  <c r="K24" i="10" s="1"/>
  <c r="I30" i="10"/>
  <c r="J30" i="10" s="1"/>
  <c r="K30" i="10" s="1"/>
  <c r="I25" i="10"/>
  <c r="J25" i="10" s="1"/>
  <c r="K25" i="10" s="1"/>
  <c r="N89" i="11"/>
  <c r="O89" i="11" s="1"/>
  <c r="P89" i="11" s="1"/>
  <c r="R89" i="11" s="1"/>
  <c r="N84" i="11"/>
  <c r="O84" i="11" s="1"/>
  <c r="P84" i="11" s="1"/>
  <c r="N107" i="12"/>
  <c r="O107" i="12" s="1"/>
  <c r="P107" i="12" s="1"/>
  <c r="R107" i="12" s="1"/>
  <c r="N83" i="12"/>
  <c r="O83" i="12" s="1"/>
  <c r="P83" i="12" s="1"/>
  <c r="R83" i="12" s="1"/>
  <c r="N72" i="12"/>
  <c r="O72" i="12" s="1"/>
  <c r="P72" i="12" s="1"/>
  <c r="Q72" i="12" s="1"/>
  <c r="N57" i="12"/>
  <c r="O57" i="12" s="1"/>
  <c r="P57" i="12" s="1"/>
  <c r="R57" i="12" s="1"/>
  <c r="I20" i="12"/>
  <c r="J20" i="12" s="1"/>
  <c r="K20" i="12" s="1"/>
  <c r="M20" i="12" s="1"/>
  <c r="N97" i="12"/>
  <c r="O97" i="12" s="1"/>
  <c r="P97" i="12" s="1"/>
  <c r="Q97" i="12" s="1"/>
  <c r="N84" i="12"/>
  <c r="O84" i="12" s="1"/>
  <c r="P84" i="12" s="1"/>
  <c r="R84" i="12" s="1"/>
  <c r="N79" i="12"/>
  <c r="O79" i="12" s="1"/>
  <c r="P79" i="12" s="1"/>
  <c r="R79" i="12" s="1"/>
  <c r="N63" i="12"/>
  <c r="O63" i="12" s="1"/>
  <c r="P63" i="12" s="1"/>
  <c r="Q63" i="12" s="1"/>
  <c r="N25" i="12"/>
  <c r="O25" i="12" s="1"/>
  <c r="P25" i="12" s="1"/>
  <c r="Q25" i="12" s="1"/>
  <c r="Q138" i="13"/>
  <c r="R138" i="13"/>
  <c r="Q163" i="13"/>
  <c r="R163" i="13"/>
  <c r="Q154" i="13"/>
  <c r="R154" i="13"/>
  <c r="R157" i="13"/>
  <c r="Q167" i="13"/>
  <c r="R167" i="13"/>
  <c r="Q123" i="13"/>
  <c r="R123" i="13"/>
  <c r="R120" i="13"/>
  <c r="Q152" i="13"/>
  <c r="R152" i="13"/>
  <c r="N125" i="13"/>
  <c r="O125" i="13" s="1"/>
  <c r="P125" i="13" s="1"/>
  <c r="N115" i="13"/>
  <c r="O115" i="13" s="1"/>
  <c r="P115" i="13" s="1"/>
  <c r="N128" i="13"/>
  <c r="O128" i="13" s="1"/>
  <c r="P128" i="13" s="1"/>
  <c r="N158" i="13"/>
  <c r="O158" i="13" s="1"/>
  <c r="P158" i="13" s="1"/>
  <c r="N168" i="13"/>
  <c r="O168" i="13" s="1"/>
  <c r="P168" i="13" s="1"/>
  <c r="N114" i="13"/>
  <c r="O114" i="13" s="1"/>
  <c r="P114" i="13" s="1"/>
  <c r="N162" i="13"/>
  <c r="O162" i="13" s="1"/>
  <c r="P162" i="13" s="1"/>
  <c r="N151" i="13"/>
  <c r="O151" i="13" s="1"/>
  <c r="P151" i="13" s="1"/>
  <c r="N119" i="13"/>
  <c r="O119" i="13" s="1"/>
  <c r="P119" i="13" s="1"/>
  <c r="N117" i="13"/>
  <c r="O117" i="13" s="1"/>
  <c r="P117" i="13" s="1"/>
  <c r="N89" i="13"/>
  <c r="O89" i="13" s="1"/>
  <c r="P89" i="13" s="1"/>
  <c r="N34" i="13"/>
  <c r="O34" i="13" s="1"/>
  <c r="P34" i="13" s="1"/>
  <c r="N30" i="13"/>
  <c r="O30" i="13" s="1"/>
  <c r="P30" i="13" s="1"/>
  <c r="Q30" i="13" s="1"/>
  <c r="N21" i="13"/>
  <c r="O21" i="13" s="1"/>
  <c r="P21" i="13" s="1"/>
  <c r="N97" i="13"/>
  <c r="O97" i="13" s="1"/>
  <c r="P97" i="13" s="1"/>
  <c r="Q97" i="13" s="1"/>
  <c r="N78" i="13"/>
  <c r="O78" i="13" s="1"/>
  <c r="P78" i="13" s="1"/>
  <c r="R78" i="13" s="1"/>
  <c r="N86" i="13"/>
  <c r="O86" i="13" s="1"/>
  <c r="P86" i="13" s="1"/>
  <c r="R86" i="13" s="1"/>
  <c r="N62" i="13"/>
  <c r="O62" i="13" s="1"/>
  <c r="P62" i="13" s="1"/>
  <c r="R62" i="13" s="1"/>
  <c r="N52" i="13"/>
  <c r="O52" i="13" s="1"/>
  <c r="P52" i="13" s="1"/>
  <c r="Q52" i="13" s="1"/>
  <c r="N43" i="13"/>
  <c r="O43" i="13" s="1"/>
  <c r="P43" i="13" s="1"/>
  <c r="R43" i="13" s="1"/>
  <c r="N33" i="13"/>
  <c r="O33" i="13" s="1"/>
  <c r="P33" i="13" s="1"/>
  <c r="R33" i="13" s="1"/>
  <c r="N22" i="13"/>
  <c r="O22" i="13" s="1"/>
  <c r="P22" i="13" s="1"/>
  <c r="R22" i="13" s="1"/>
  <c r="N107" i="13"/>
  <c r="O107" i="13" s="1"/>
  <c r="P107" i="13" s="1"/>
  <c r="R107" i="13" s="1"/>
  <c r="N102" i="13"/>
  <c r="O102" i="13" s="1"/>
  <c r="P102" i="13" s="1"/>
  <c r="N54" i="13"/>
  <c r="O54" i="13" s="1"/>
  <c r="P54" i="13" s="1"/>
  <c r="R54" i="13" s="1"/>
  <c r="N49" i="13"/>
  <c r="O49" i="13" s="1"/>
  <c r="P49" i="13" s="1"/>
  <c r="N110" i="13"/>
  <c r="O110" i="13" s="1"/>
  <c r="P110" i="13" s="1"/>
  <c r="R110" i="13" s="1"/>
  <c r="N105" i="13"/>
  <c r="O105" i="13" s="1"/>
  <c r="P105" i="13" s="1"/>
  <c r="N92" i="13"/>
  <c r="O92" i="13" s="1"/>
  <c r="P92" i="13" s="1"/>
  <c r="R92" i="13" s="1"/>
  <c r="N63" i="13"/>
  <c r="O63" i="13" s="1"/>
  <c r="P63" i="13" s="1"/>
  <c r="Q63" i="13" s="1"/>
  <c r="N44" i="13"/>
  <c r="O44" i="13" s="1"/>
  <c r="P44" i="13" s="1"/>
  <c r="Q44" i="13" s="1"/>
  <c r="N26" i="13"/>
  <c r="O26" i="13" s="1"/>
  <c r="P26" i="13" s="1"/>
  <c r="Q26" i="13" s="1"/>
  <c r="N101" i="13"/>
  <c r="O101" i="13" s="1"/>
  <c r="P101" i="13" s="1"/>
  <c r="R101" i="13" s="1"/>
  <c r="N81" i="13"/>
  <c r="O81" i="13" s="1"/>
  <c r="P81" i="13" s="1"/>
  <c r="Q81" i="13" s="1"/>
  <c r="N55" i="13"/>
  <c r="O55" i="13" s="1"/>
  <c r="P55" i="13" s="1"/>
  <c r="R55" i="13" s="1"/>
  <c r="N36" i="13"/>
  <c r="O36" i="13" s="1"/>
  <c r="P36" i="13" s="1"/>
  <c r="R36" i="13" s="1"/>
  <c r="R97" i="13"/>
  <c r="Q78" i="13"/>
  <c r="Q86" i="13"/>
  <c r="Q62" i="13"/>
  <c r="R52" i="13"/>
  <c r="Q43" i="13"/>
  <c r="Q33" i="13"/>
  <c r="Q22" i="13"/>
  <c r="Q107" i="13"/>
  <c r="R108" i="13"/>
  <c r="Q108" i="13"/>
  <c r="R93" i="13"/>
  <c r="Q93" i="13"/>
  <c r="R31" i="13"/>
  <c r="Q31" i="13"/>
  <c r="R99" i="13"/>
  <c r="Q99" i="13"/>
  <c r="Q54" i="13"/>
  <c r="Q34" i="13"/>
  <c r="R34" i="13"/>
  <c r="Q110" i="13"/>
  <c r="R89" i="13"/>
  <c r="Q89" i="13"/>
  <c r="Q92" i="13"/>
  <c r="R63" i="13"/>
  <c r="R44" i="13"/>
  <c r="R26" i="13"/>
  <c r="Q101" i="13"/>
  <c r="R81" i="13"/>
  <c r="Q55" i="13"/>
  <c r="Q36" i="13"/>
  <c r="N83" i="13"/>
  <c r="O83" i="13" s="1"/>
  <c r="P83" i="13" s="1"/>
  <c r="N91" i="13"/>
  <c r="O91" i="13" s="1"/>
  <c r="P91" i="13" s="1"/>
  <c r="N72" i="13"/>
  <c r="O72" i="13" s="1"/>
  <c r="P72" i="13" s="1"/>
  <c r="N57" i="13"/>
  <c r="O57" i="13" s="1"/>
  <c r="P57" i="13" s="1"/>
  <c r="N48" i="13"/>
  <c r="O48" i="13" s="1"/>
  <c r="P48" i="13" s="1"/>
  <c r="N38" i="13"/>
  <c r="O38" i="13" s="1"/>
  <c r="P38" i="13" s="1"/>
  <c r="N27" i="13"/>
  <c r="O27" i="13" s="1"/>
  <c r="P27" i="13" s="1"/>
  <c r="N18" i="13"/>
  <c r="O18" i="13" s="1"/>
  <c r="P18" i="13" s="1"/>
  <c r="M109" i="13"/>
  <c r="L109" i="13"/>
  <c r="M95" i="13"/>
  <c r="L95" i="13"/>
  <c r="L75" i="13"/>
  <c r="M75" i="13"/>
  <c r="M61" i="13"/>
  <c r="L61" i="13"/>
  <c r="M51" i="13"/>
  <c r="L51" i="13"/>
  <c r="M42" i="13"/>
  <c r="L42" i="13"/>
  <c r="M32" i="13"/>
  <c r="L32" i="13"/>
  <c r="M24" i="13"/>
  <c r="L24" i="13"/>
  <c r="M98" i="13"/>
  <c r="L98" i="13"/>
  <c r="M84" i="13"/>
  <c r="L84" i="13"/>
  <c r="M50" i="13"/>
  <c r="L50" i="13"/>
  <c r="N85" i="13"/>
  <c r="O85" i="13" s="1"/>
  <c r="P85" i="13" s="1"/>
  <c r="N103" i="13"/>
  <c r="O103" i="13" s="1"/>
  <c r="P103" i="13" s="1"/>
  <c r="N74" i="13"/>
  <c r="O74" i="13" s="1"/>
  <c r="P74" i="13" s="1"/>
  <c r="N40" i="13"/>
  <c r="O40" i="13" s="1"/>
  <c r="P40" i="13" s="1"/>
  <c r="N20" i="13"/>
  <c r="O20" i="13" s="1"/>
  <c r="P20" i="13" s="1"/>
  <c r="N80" i="13"/>
  <c r="O80" i="13" s="1"/>
  <c r="P80" i="13" s="1"/>
  <c r="N64" i="13"/>
  <c r="O64" i="13" s="1"/>
  <c r="P64" i="13" s="1"/>
  <c r="N45" i="13"/>
  <c r="O45" i="13" s="1"/>
  <c r="P45" i="13" s="1"/>
  <c r="N25" i="13"/>
  <c r="O25" i="13" s="1"/>
  <c r="P25" i="13" s="1"/>
  <c r="M104" i="13"/>
  <c r="L104" i="13"/>
  <c r="M90" i="13"/>
  <c r="L90" i="13"/>
  <c r="M71" i="13"/>
  <c r="L71" i="13"/>
  <c r="M56" i="13"/>
  <c r="L56" i="13"/>
  <c r="M46" i="13"/>
  <c r="L46" i="13"/>
  <c r="M37" i="13"/>
  <c r="L37" i="13"/>
  <c r="M28" i="13"/>
  <c r="L28" i="13"/>
  <c r="M19" i="13"/>
  <c r="L19" i="13"/>
  <c r="M96" i="13"/>
  <c r="L96" i="13"/>
  <c r="M79" i="13"/>
  <c r="L79" i="13"/>
  <c r="Q102" i="13"/>
  <c r="R102" i="13"/>
  <c r="Q87" i="13"/>
  <c r="R87" i="13"/>
  <c r="Q73" i="13"/>
  <c r="R73" i="13"/>
  <c r="Q58" i="13"/>
  <c r="R58" i="13"/>
  <c r="Q49" i="13"/>
  <c r="R49" i="13"/>
  <c r="Q39" i="13"/>
  <c r="R39" i="13"/>
  <c r="R30" i="13"/>
  <c r="Q21" i="13"/>
  <c r="R21" i="13"/>
  <c r="Q105" i="13"/>
  <c r="R105" i="13"/>
  <c r="Q77" i="13"/>
  <c r="R77" i="13"/>
  <c r="I24" i="12"/>
  <c r="J24" i="12" s="1"/>
  <c r="K24" i="12" s="1"/>
  <c r="N58" i="12"/>
  <c r="O58" i="12" s="1"/>
  <c r="P58" i="12" s="1"/>
  <c r="Q58" i="12" s="1"/>
  <c r="N54" i="12"/>
  <c r="O54" i="12" s="1"/>
  <c r="P54" i="12" s="1"/>
  <c r="N64" i="12"/>
  <c r="O64" i="12" s="1"/>
  <c r="P64" i="12" s="1"/>
  <c r="Q64" i="12" s="1"/>
  <c r="N43" i="12"/>
  <c r="O43" i="12" s="1"/>
  <c r="P43" i="12" s="1"/>
  <c r="Q43" i="12" s="1"/>
  <c r="N38" i="12"/>
  <c r="O38" i="12" s="1"/>
  <c r="P38" i="12" s="1"/>
  <c r="Q38" i="12" s="1"/>
  <c r="N92" i="12"/>
  <c r="O92" i="12" s="1"/>
  <c r="P92" i="12" s="1"/>
  <c r="Q92" i="12" s="1"/>
  <c r="N44" i="12"/>
  <c r="O44" i="12" s="1"/>
  <c r="P44" i="12" s="1"/>
  <c r="Q44" i="12" s="1"/>
  <c r="N34" i="12"/>
  <c r="O34" i="12" s="1"/>
  <c r="P34" i="12" s="1"/>
  <c r="Q34" i="12" s="1"/>
  <c r="I19" i="12"/>
  <c r="J19" i="12" s="1"/>
  <c r="K19" i="12" s="1"/>
  <c r="L19" i="12" s="1"/>
  <c r="I26" i="12"/>
  <c r="J26" i="12" s="1"/>
  <c r="K26" i="12" s="1"/>
  <c r="M26" i="12" s="1"/>
  <c r="N108" i="12"/>
  <c r="O108" i="12" s="1"/>
  <c r="P108" i="12" s="1"/>
  <c r="Q108" i="12" s="1"/>
  <c r="N90" i="12"/>
  <c r="O90" i="12" s="1"/>
  <c r="P90" i="12" s="1"/>
  <c r="Q90" i="12" s="1"/>
  <c r="N73" i="12"/>
  <c r="O73" i="12" s="1"/>
  <c r="P73" i="12" s="1"/>
  <c r="Q73" i="12" s="1"/>
  <c r="N49" i="12"/>
  <c r="O49" i="12" s="1"/>
  <c r="P49" i="12" s="1"/>
  <c r="R49" i="12" s="1"/>
  <c r="N85" i="12"/>
  <c r="O85" i="12" s="1"/>
  <c r="P85" i="12" s="1"/>
  <c r="Q85" i="12" s="1"/>
  <c r="N98" i="12"/>
  <c r="O98" i="12" s="1"/>
  <c r="P98" i="12" s="1"/>
  <c r="Q98" i="12" s="1"/>
  <c r="N33" i="12"/>
  <c r="O33" i="12" s="1"/>
  <c r="P33" i="12" s="1"/>
  <c r="Q33" i="12" s="1"/>
  <c r="Q107" i="12"/>
  <c r="Q83" i="12"/>
  <c r="R72" i="12"/>
  <c r="Q57" i="12"/>
  <c r="M18" i="12"/>
  <c r="L18" i="12"/>
  <c r="L20" i="12"/>
  <c r="R97" i="12"/>
  <c r="Q84" i="12"/>
  <c r="R42" i="12"/>
  <c r="Q42" i="12"/>
  <c r="R75" i="12"/>
  <c r="Q75" i="12"/>
  <c r="Q50" i="12"/>
  <c r="R95" i="12"/>
  <c r="Q95" i="12"/>
  <c r="Q46" i="12"/>
  <c r="Q91" i="12"/>
  <c r="R91" i="12"/>
  <c r="R43" i="12"/>
  <c r="R25" i="12"/>
  <c r="R92" i="12"/>
  <c r="R34" i="12"/>
  <c r="L26" i="12"/>
  <c r="R90" i="12"/>
  <c r="Q49" i="12"/>
  <c r="R98" i="12"/>
  <c r="N87" i="12"/>
  <c r="O87" i="12" s="1"/>
  <c r="P87" i="12" s="1"/>
  <c r="N39" i="12"/>
  <c r="O39" i="12" s="1"/>
  <c r="P39" i="12" s="1"/>
  <c r="N30" i="12"/>
  <c r="O30" i="12" s="1"/>
  <c r="P30" i="12" s="1"/>
  <c r="N96" i="12"/>
  <c r="O96" i="12" s="1"/>
  <c r="P96" i="12" s="1"/>
  <c r="N78" i="12"/>
  <c r="O78" i="12" s="1"/>
  <c r="P78" i="12" s="1"/>
  <c r="N62" i="12"/>
  <c r="O62" i="12" s="1"/>
  <c r="P62" i="12" s="1"/>
  <c r="N52" i="12"/>
  <c r="O52" i="12" s="1"/>
  <c r="P52" i="12" s="1"/>
  <c r="M99" i="12"/>
  <c r="L99" i="12"/>
  <c r="M77" i="12"/>
  <c r="L77" i="12"/>
  <c r="M61" i="12"/>
  <c r="L61" i="12"/>
  <c r="M51" i="12"/>
  <c r="L51" i="12"/>
  <c r="M93" i="12"/>
  <c r="L93" i="12"/>
  <c r="M45" i="12"/>
  <c r="L45" i="12"/>
  <c r="M36" i="12"/>
  <c r="L36" i="12"/>
  <c r="M27" i="12"/>
  <c r="L27" i="12"/>
  <c r="N32" i="12"/>
  <c r="O32" i="12" s="1"/>
  <c r="P32" i="12" s="1"/>
  <c r="N101" i="12"/>
  <c r="O101" i="12" s="1"/>
  <c r="P101" i="12" s="1"/>
  <c r="N60" i="12"/>
  <c r="O60" i="12" s="1"/>
  <c r="P60" i="12" s="1"/>
  <c r="N105" i="12"/>
  <c r="O105" i="12" s="1"/>
  <c r="P105" i="12" s="1"/>
  <c r="N74" i="12"/>
  <c r="O74" i="12" s="1"/>
  <c r="P74" i="12" s="1"/>
  <c r="N37" i="12"/>
  <c r="O37" i="12" s="1"/>
  <c r="P37" i="12" s="1"/>
  <c r="N103" i="12"/>
  <c r="O103" i="12" s="1"/>
  <c r="P103" i="12" s="1"/>
  <c r="N80" i="12"/>
  <c r="O80" i="12" s="1"/>
  <c r="P80" i="12" s="1"/>
  <c r="N55" i="12"/>
  <c r="O55" i="12" s="1"/>
  <c r="P55" i="12" s="1"/>
  <c r="L24" i="12"/>
  <c r="M24" i="12"/>
  <c r="M104" i="12"/>
  <c r="L104" i="12"/>
  <c r="M81" i="12"/>
  <c r="L81" i="12"/>
  <c r="M71" i="12"/>
  <c r="L71" i="12"/>
  <c r="M56" i="12"/>
  <c r="L56" i="12"/>
  <c r="L21" i="12"/>
  <c r="M21" i="12"/>
  <c r="M109" i="12"/>
  <c r="L109" i="12"/>
  <c r="M89" i="12"/>
  <c r="L89" i="12"/>
  <c r="M40" i="12"/>
  <c r="L40" i="12"/>
  <c r="M31" i="12"/>
  <c r="L31" i="12"/>
  <c r="M22" i="12"/>
  <c r="L22" i="12"/>
  <c r="Q102" i="12"/>
  <c r="R102" i="12"/>
  <c r="Q79" i="12"/>
  <c r="R63" i="12"/>
  <c r="Q54" i="12"/>
  <c r="R54" i="12"/>
  <c r="Q110" i="12"/>
  <c r="R110" i="12"/>
  <c r="Q86" i="12"/>
  <c r="R86" i="12"/>
  <c r="Q48" i="12"/>
  <c r="R48" i="12"/>
  <c r="Q28" i="12"/>
  <c r="R28" i="12"/>
  <c r="N24" i="11"/>
  <c r="O24" i="11" s="1"/>
  <c r="P24" i="11" s="1"/>
  <c r="Q24" i="11" s="1"/>
  <c r="N19" i="11"/>
  <c r="O19" i="11" s="1"/>
  <c r="P19" i="11" s="1"/>
  <c r="Q19" i="11" s="1"/>
  <c r="N75" i="11"/>
  <c r="O75" i="11" s="1"/>
  <c r="P75" i="11" s="1"/>
  <c r="R75" i="11" s="1"/>
  <c r="N55" i="11"/>
  <c r="O55" i="11" s="1"/>
  <c r="P55" i="11" s="1"/>
  <c r="N50" i="11"/>
  <c r="O50" i="11" s="1"/>
  <c r="P50" i="11" s="1"/>
  <c r="Q50" i="11" s="1"/>
  <c r="N90" i="11"/>
  <c r="O90" i="11" s="1"/>
  <c r="P90" i="11" s="1"/>
  <c r="R90" i="11" s="1"/>
  <c r="N71" i="11"/>
  <c r="O71" i="11" s="1"/>
  <c r="P71" i="11" s="1"/>
  <c r="R71" i="11" s="1"/>
  <c r="N46" i="11"/>
  <c r="O46" i="11" s="1"/>
  <c r="P46" i="11" s="1"/>
  <c r="R46" i="11" s="1"/>
  <c r="N87" i="11"/>
  <c r="O87" i="11" s="1"/>
  <c r="P87" i="11" s="1"/>
  <c r="R87" i="11" s="1"/>
  <c r="N78" i="11"/>
  <c r="O78" i="11" s="1"/>
  <c r="P78" i="11" s="1"/>
  <c r="Q78" i="11" s="1"/>
  <c r="N63" i="11"/>
  <c r="O63" i="11" s="1"/>
  <c r="P63" i="11" s="1"/>
  <c r="R63" i="11" s="1"/>
  <c r="N54" i="11"/>
  <c r="O54" i="11" s="1"/>
  <c r="P54" i="11" s="1"/>
  <c r="N44" i="11"/>
  <c r="O44" i="11" s="1"/>
  <c r="P44" i="11" s="1"/>
  <c r="R44" i="11" s="1"/>
  <c r="N34" i="11"/>
  <c r="O34" i="11" s="1"/>
  <c r="P34" i="11" s="1"/>
  <c r="R34" i="11" s="1"/>
  <c r="N27" i="11"/>
  <c r="O27" i="11" s="1"/>
  <c r="P27" i="11" s="1"/>
  <c r="R27" i="11" s="1"/>
  <c r="N18" i="11"/>
  <c r="O18" i="11" s="1"/>
  <c r="P18" i="11" s="1"/>
  <c r="N95" i="11"/>
  <c r="O95" i="11" s="1"/>
  <c r="P95" i="11" s="1"/>
  <c r="R95" i="11" s="1"/>
  <c r="N74" i="11"/>
  <c r="O74" i="11" s="1"/>
  <c r="P74" i="11" s="1"/>
  <c r="Q74" i="11" s="1"/>
  <c r="N51" i="11"/>
  <c r="O51" i="11" s="1"/>
  <c r="P51" i="11" s="1"/>
  <c r="R51" i="11" s="1"/>
  <c r="N32" i="11"/>
  <c r="O32" i="11" s="1"/>
  <c r="P32" i="11" s="1"/>
  <c r="Q32" i="11" s="1"/>
  <c r="N79" i="11"/>
  <c r="O79" i="11" s="1"/>
  <c r="P79" i="11" s="1"/>
  <c r="Q79" i="11" s="1"/>
  <c r="N64" i="11"/>
  <c r="O64" i="11" s="1"/>
  <c r="P64" i="11" s="1"/>
  <c r="R64" i="11" s="1"/>
  <c r="N45" i="11"/>
  <c r="O45" i="11" s="1"/>
  <c r="P45" i="11" s="1"/>
  <c r="Q45" i="11" s="1"/>
  <c r="N97" i="11"/>
  <c r="O97" i="11" s="1"/>
  <c r="P97" i="11" s="1"/>
  <c r="Q97" i="11" s="1"/>
  <c r="N28" i="11"/>
  <c r="O28" i="11" s="1"/>
  <c r="P28" i="11" s="1"/>
  <c r="R28" i="11" s="1"/>
  <c r="Q89" i="11"/>
  <c r="Q75" i="11"/>
  <c r="Q55" i="11"/>
  <c r="R55" i="11"/>
  <c r="Q36" i="11"/>
  <c r="R36" i="11"/>
  <c r="Q90" i="11"/>
  <c r="Q46" i="11"/>
  <c r="Q87" i="11"/>
  <c r="R54" i="11"/>
  <c r="Q54" i="11"/>
  <c r="Q44" i="11"/>
  <c r="R18" i="11"/>
  <c r="Q18" i="11"/>
  <c r="R74" i="11"/>
  <c r="R32" i="11"/>
  <c r="R79" i="11"/>
  <c r="Q64" i="11"/>
  <c r="R97" i="11"/>
  <c r="Q28" i="11"/>
  <c r="N92" i="11"/>
  <c r="O92" i="11" s="1"/>
  <c r="P92" i="11" s="1"/>
  <c r="N83" i="11"/>
  <c r="O83" i="11" s="1"/>
  <c r="P83" i="11" s="1"/>
  <c r="N73" i="11"/>
  <c r="O73" i="11" s="1"/>
  <c r="P73" i="11" s="1"/>
  <c r="N58" i="11"/>
  <c r="O58" i="11" s="1"/>
  <c r="P58" i="11" s="1"/>
  <c r="N49" i="11"/>
  <c r="O49" i="11" s="1"/>
  <c r="P49" i="11" s="1"/>
  <c r="N39" i="11"/>
  <c r="O39" i="11" s="1"/>
  <c r="P39" i="11" s="1"/>
  <c r="N30" i="11"/>
  <c r="O30" i="11" s="1"/>
  <c r="P30" i="11" s="1"/>
  <c r="N22" i="11"/>
  <c r="O22" i="11" s="1"/>
  <c r="P22" i="11" s="1"/>
  <c r="M21" i="11"/>
  <c r="L21" i="11"/>
  <c r="M86" i="11"/>
  <c r="L86" i="11"/>
  <c r="M77" i="11"/>
  <c r="L77" i="11"/>
  <c r="M62" i="11"/>
  <c r="L62" i="11"/>
  <c r="M52" i="11"/>
  <c r="L52" i="11"/>
  <c r="M43" i="11"/>
  <c r="L43" i="11"/>
  <c r="M33" i="11"/>
  <c r="L33" i="11"/>
  <c r="N85" i="11"/>
  <c r="O85" i="11" s="1"/>
  <c r="P85" i="11" s="1"/>
  <c r="N61" i="11"/>
  <c r="O61" i="11" s="1"/>
  <c r="P61" i="11" s="1"/>
  <c r="N42" i="11"/>
  <c r="O42" i="11" s="1"/>
  <c r="P42" i="11" s="1"/>
  <c r="N25" i="11"/>
  <c r="O25" i="11" s="1"/>
  <c r="P25" i="11" s="1"/>
  <c r="N80" i="11"/>
  <c r="O80" i="11" s="1"/>
  <c r="P80" i="11" s="1"/>
  <c r="N56" i="11"/>
  <c r="O56" i="11" s="1"/>
  <c r="P56" i="11" s="1"/>
  <c r="N37" i="11"/>
  <c r="O37" i="11" s="1"/>
  <c r="P37" i="11" s="1"/>
  <c r="N96" i="11"/>
  <c r="O96" i="11" s="1"/>
  <c r="P96" i="11" s="1"/>
  <c r="N20" i="11"/>
  <c r="O20" i="11" s="1"/>
  <c r="P20" i="11" s="1"/>
  <c r="M26" i="11"/>
  <c r="L26" i="11"/>
  <c r="M91" i="11"/>
  <c r="L91" i="11"/>
  <c r="M81" i="11"/>
  <c r="L81" i="11"/>
  <c r="M72" i="11"/>
  <c r="L72" i="11"/>
  <c r="M57" i="11"/>
  <c r="L57" i="11"/>
  <c r="M48" i="11"/>
  <c r="L48" i="11"/>
  <c r="M38" i="11"/>
  <c r="L38" i="11"/>
  <c r="Q93" i="11"/>
  <c r="R93" i="11"/>
  <c r="Q84" i="11"/>
  <c r="R84" i="11"/>
  <c r="R50" i="11"/>
  <c r="Q40" i="11"/>
  <c r="R40" i="11"/>
  <c r="Q31" i="11"/>
  <c r="R31" i="11"/>
  <c r="I40" i="10"/>
  <c r="J40" i="10" s="1"/>
  <c r="K40" i="10" s="1"/>
  <c r="M40" i="10" s="1"/>
  <c r="I36" i="10"/>
  <c r="J36" i="10" s="1"/>
  <c r="K36" i="10" s="1"/>
  <c r="L36" i="10" s="1"/>
  <c r="I22" i="10"/>
  <c r="J22" i="10" s="1"/>
  <c r="K22" i="10" s="1"/>
  <c r="M22" i="10" s="1"/>
  <c r="I71" i="10"/>
  <c r="J71" i="10" s="1"/>
  <c r="K71" i="10" s="1"/>
  <c r="L71" i="10" s="1"/>
  <c r="I55" i="10"/>
  <c r="J55" i="10" s="1"/>
  <c r="K55" i="10" s="1"/>
  <c r="L55" i="10" s="1"/>
  <c r="I43" i="10"/>
  <c r="J43" i="10" s="1"/>
  <c r="K43" i="10" s="1"/>
  <c r="L43" i="10" s="1"/>
  <c r="I38" i="10"/>
  <c r="J38" i="10" s="1"/>
  <c r="K38" i="10" s="1"/>
  <c r="L38" i="10" s="1"/>
  <c r="I44" i="10"/>
  <c r="J44" i="10" s="1"/>
  <c r="K44" i="10" s="1"/>
  <c r="L44" i="10" s="1"/>
  <c r="N80" i="10"/>
  <c r="O80" i="10" s="1"/>
  <c r="P80" i="10" s="1"/>
  <c r="R80" i="10" s="1"/>
  <c r="N86" i="10"/>
  <c r="O86" i="10" s="1"/>
  <c r="P86" i="10" s="1"/>
  <c r="R86" i="10" s="1"/>
  <c r="N74" i="10"/>
  <c r="O74" i="10" s="1"/>
  <c r="P74" i="10" s="1"/>
  <c r="R74" i="10" s="1"/>
  <c r="N58" i="10"/>
  <c r="O58" i="10" s="1"/>
  <c r="P58" i="10" s="1"/>
  <c r="R58" i="10" s="1"/>
  <c r="N54" i="10"/>
  <c r="O54" i="10" s="1"/>
  <c r="P54" i="10" s="1"/>
  <c r="R54" i="10" s="1"/>
  <c r="N85" i="10"/>
  <c r="O85" i="10" s="1"/>
  <c r="P85" i="10" s="1"/>
  <c r="R85" i="10" s="1"/>
  <c r="N87" i="10"/>
  <c r="O87" i="10" s="1"/>
  <c r="P87" i="10" s="1"/>
  <c r="Q87" i="10" s="1"/>
  <c r="I73" i="10"/>
  <c r="J73" i="10" s="1"/>
  <c r="K73" i="10" s="1"/>
  <c r="M73" i="10" s="1"/>
  <c r="I57" i="10"/>
  <c r="J57" i="10" s="1"/>
  <c r="K57" i="10" s="1"/>
  <c r="M57" i="10" s="1"/>
  <c r="I48" i="10"/>
  <c r="J48" i="10" s="1"/>
  <c r="K48" i="10" s="1"/>
  <c r="M48" i="10" s="1"/>
  <c r="I31" i="10"/>
  <c r="J31" i="10" s="1"/>
  <c r="K31" i="10" s="1"/>
  <c r="L31" i="10" s="1"/>
  <c r="N84" i="10"/>
  <c r="O84" i="10" s="1"/>
  <c r="P84" i="10" s="1"/>
  <c r="R84" i="10" s="1"/>
  <c r="N64" i="10"/>
  <c r="O64" i="10" s="1"/>
  <c r="P64" i="10" s="1"/>
  <c r="Q64" i="10" s="1"/>
  <c r="I32" i="10"/>
  <c r="J32" i="10" s="1"/>
  <c r="K32" i="10" s="1"/>
  <c r="L32" i="10" s="1"/>
  <c r="I33" i="10"/>
  <c r="J33" i="10" s="1"/>
  <c r="K33" i="10" s="1"/>
  <c r="M33" i="10" s="1"/>
  <c r="I39" i="10"/>
  <c r="J39" i="10" s="1"/>
  <c r="K39" i="10" s="1"/>
  <c r="L39" i="10" s="1"/>
  <c r="I20" i="10"/>
  <c r="J20" i="10" s="1"/>
  <c r="K20" i="10" s="1"/>
  <c r="M20" i="10" s="1"/>
  <c r="N93" i="10"/>
  <c r="O93" i="10" s="1"/>
  <c r="P93" i="10" s="1"/>
  <c r="R93" i="10" s="1"/>
  <c r="N95" i="10"/>
  <c r="O95" i="10" s="1"/>
  <c r="P95" i="10" s="1"/>
  <c r="R95" i="10" s="1"/>
  <c r="N49" i="10"/>
  <c r="O49" i="10" s="1"/>
  <c r="P49" i="10" s="1"/>
  <c r="R49" i="10" s="1"/>
  <c r="R87" i="10"/>
  <c r="L73" i="10"/>
  <c r="L57" i="10"/>
  <c r="R64" i="10"/>
  <c r="L20" i="10"/>
  <c r="L40" i="10"/>
  <c r="L21" i="10"/>
  <c r="M21" i="10"/>
  <c r="L42" i="10"/>
  <c r="M42" i="10"/>
  <c r="M71" i="10"/>
  <c r="M43" i="10"/>
  <c r="L24" i="10"/>
  <c r="M24" i="10"/>
  <c r="L30" i="10"/>
  <c r="M30" i="10"/>
  <c r="Q86" i="10"/>
  <c r="Q74" i="10"/>
  <c r="Q58" i="10"/>
  <c r="N92" i="10"/>
  <c r="O92" i="10" s="1"/>
  <c r="P92" i="10" s="1"/>
  <c r="I78" i="10"/>
  <c r="J78" i="10" s="1"/>
  <c r="K78" i="10" s="1"/>
  <c r="I62" i="10"/>
  <c r="J62" i="10" s="1"/>
  <c r="K62" i="10" s="1"/>
  <c r="I52" i="10"/>
  <c r="J52" i="10" s="1"/>
  <c r="K52" i="10" s="1"/>
  <c r="N91" i="10"/>
  <c r="O91" i="10" s="1"/>
  <c r="P91" i="10" s="1"/>
  <c r="M18" i="10"/>
  <c r="L18" i="10"/>
  <c r="N18" i="10" s="1"/>
  <c r="O18" i="10" s="1"/>
  <c r="P18" i="10" s="1"/>
  <c r="M83" i="10"/>
  <c r="L83" i="10"/>
  <c r="I75" i="10"/>
  <c r="J75" i="10" s="1"/>
  <c r="K75" i="10" s="1"/>
  <c r="I60" i="10"/>
  <c r="J60" i="10" s="1"/>
  <c r="K60" i="10" s="1"/>
  <c r="I50" i="10"/>
  <c r="J50" i="10" s="1"/>
  <c r="K50" i="10" s="1"/>
  <c r="M81" i="10"/>
  <c r="L81" i="10"/>
  <c r="M72" i="10"/>
  <c r="L72" i="10"/>
  <c r="M56" i="10"/>
  <c r="L56" i="10"/>
  <c r="N90" i="10"/>
  <c r="O90" i="10" s="1"/>
  <c r="P90" i="10" s="1"/>
  <c r="N46" i="10"/>
  <c r="O46" i="10" s="1"/>
  <c r="P46" i="10" s="1"/>
  <c r="N89" i="10"/>
  <c r="O89" i="10" s="1"/>
  <c r="P89" i="10" s="1"/>
  <c r="N63" i="10"/>
  <c r="O63" i="10" s="1"/>
  <c r="P63" i="10" s="1"/>
  <c r="M36" i="10"/>
  <c r="L26" i="10"/>
  <c r="M26" i="10"/>
  <c r="L37" i="10"/>
  <c r="M37" i="10"/>
  <c r="L27" i="10"/>
  <c r="M27" i="10"/>
  <c r="M96" i="10"/>
  <c r="L96" i="10"/>
  <c r="L45" i="10"/>
  <c r="M45" i="10"/>
  <c r="M38" i="10"/>
  <c r="L28" i="10"/>
  <c r="M28" i="10"/>
  <c r="L19" i="10"/>
  <c r="M19" i="10"/>
  <c r="M77" i="10"/>
  <c r="L77" i="10"/>
  <c r="M61" i="10"/>
  <c r="L61" i="10"/>
  <c r="M51" i="10"/>
  <c r="L51" i="10"/>
  <c r="M44" i="10"/>
  <c r="L34" i="10"/>
  <c r="M34" i="10"/>
  <c r="L25" i="10"/>
  <c r="M25" i="10"/>
  <c r="Q80" i="10"/>
  <c r="Q79" i="10"/>
  <c r="R79" i="10"/>
  <c r="Q54" i="10"/>
  <c r="I67" i="4"/>
  <c r="J67" i="4" s="1"/>
  <c r="K67" i="4" s="1"/>
  <c r="M67" i="4" s="1"/>
  <c r="I71" i="4"/>
  <c r="J71" i="4" s="1"/>
  <c r="K71" i="4" s="1"/>
  <c r="L71" i="4" s="1"/>
  <c r="I76" i="4"/>
  <c r="J76" i="4" s="1"/>
  <c r="K76" i="4" s="1"/>
  <c r="M76" i="4" s="1"/>
  <c r="I81" i="4"/>
  <c r="J81" i="4" s="1"/>
  <c r="K81" i="4" s="1"/>
  <c r="M81" i="4" s="1"/>
  <c r="I86" i="4"/>
  <c r="J86" i="4" s="1"/>
  <c r="K86" i="4" s="1"/>
  <c r="M86" i="4" s="1"/>
  <c r="I91" i="4"/>
  <c r="J91" i="4" s="1"/>
  <c r="K91" i="4" s="1"/>
  <c r="L91" i="4" s="1"/>
  <c r="I51" i="4"/>
  <c r="J51" i="4" s="1"/>
  <c r="K51" i="4" s="1"/>
  <c r="L51" i="4" s="1"/>
  <c r="I54" i="4"/>
  <c r="J54" i="4" s="1"/>
  <c r="K54" i="4" s="1"/>
  <c r="L54" i="4" s="1"/>
  <c r="I59" i="4"/>
  <c r="J59" i="4" s="1"/>
  <c r="K59" i="4" s="1"/>
  <c r="M59" i="4" s="1"/>
  <c r="I33" i="4"/>
  <c r="J33" i="4" s="1"/>
  <c r="K33" i="4" s="1"/>
  <c r="M33" i="4" s="1"/>
  <c r="I36" i="4"/>
  <c r="J36" i="4" s="1"/>
  <c r="K36" i="4" s="1"/>
  <c r="L36" i="4" s="1"/>
  <c r="I57" i="4"/>
  <c r="J57" i="4" s="1"/>
  <c r="K57" i="4" s="1"/>
  <c r="L57" i="4" s="1"/>
  <c r="I60" i="4"/>
  <c r="J60" i="4" s="1"/>
  <c r="K60" i="4" s="1"/>
  <c r="L60" i="4" s="1"/>
  <c r="I61" i="4"/>
  <c r="J61" i="4" s="1"/>
  <c r="K61" i="4" s="1"/>
  <c r="L61" i="4" s="1"/>
  <c r="I82" i="4"/>
  <c r="J82" i="4" s="1"/>
  <c r="K82" i="4" s="1"/>
  <c r="L82" i="4" s="1"/>
  <c r="I38" i="4"/>
  <c r="J38" i="4" s="1"/>
  <c r="K38" i="4" s="1"/>
  <c r="L38" i="4" s="1"/>
  <c r="I45" i="4"/>
  <c r="J45" i="4" s="1"/>
  <c r="K45" i="4" s="1"/>
  <c r="M45" i="4" s="1"/>
  <c r="I53" i="4"/>
  <c r="J53" i="4" s="1"/>
  <c r="K53" i="4" s="1"/>
  <c r="M53" i="4" s="1"/>
  <c r="I62" i="4"/>
  <c r="J62" i="4" s="1"/>
  <c r="K62" i="4" s="1"/>
  <c r="L62" i="4" s="1"/>
  <c r="I56" i="4"/>
  <c r="J56" i="4" s="1"/>
  <c r="K56" i="4" s="1"/>
  <c r="M56" i="4" s="1"/>
  <c r="I70" i="4"/>
  <c r="J70" i="4" s="1"/>
  <c r="K70" i="4" s="1"/>
  <c r="M70" i="4" s="1"/>
  <c r="I75" i="4"/>
  <c r="J75" i="4" s="1"/>
  <c r="K75" i="4" s="1"/>
  <c r="L75" i="4" s="1"/>
  <c r="I80" i="4"/>
  <c r="J80" i="4" s="1"/>
  <c r="K80" i="4" s="1"/>
  <c r="M80" i="4" s="1"/>
  <c r="I85" i="4"/>
  <c r="J85" i="4" s="1"/>
  <c r="K85" i="4" s="1"/>
  <c r="M85" i="4" s="1"/>
  <c r="I89" i="4"/>
  <c r="J89" i="4" s="1"/>
  <c r="K89" i="4" s="1"/>
  <c r="M89" i="4" s="1"/>
  <c r="L33" i="4"/>
  <c r="L43" i="4"/>
  <c r="M43" i="4"/>
  <c r="L67" i="4"/>
  <c r="M82" i="4"/>
  <c r="H19" i="4"/>
  <c r="G19" i="4"/>
  <c r="H29" i="4"/>
  <c r="G29" i="4"/>
  <c r="H21" i="4"/>
  <c r="G21" i="4"/>
  <c r="H26" i="4"/>
  <c r="G26" i="4"/>
  <c r="I69" i="4"/>
  <c r="J69" i="4" s="1"/>
  <c r="K69" i="4" s="1"/>
  <c r="I74" i="4"/>
  <c r="J74" i="4" s="1"/>
  <c r="K74" i="4" s="1"/>
  <c r="I79" i="4"/>
  <c r="J79" i="4" s="1"/>
  <c r="K79" i="4" s="1"/>
  <c r="I83" i="4"/>
  <c r="J83" i="4" s="1"/>
  <c r="K83" i="4" s="1"/>
  <c r="I88" i="4"/>
  <c r="J88" i="4" s="1"/>
  <c r="K88" i="4" s="1"/>
  <c r="H20" i="4"/>
  <c r="G20" i="4"/>
  <c r="H25" i="4"/>
  <c r="G25" i="4"/>
  <c r="H30" i="4"/>
  <c r="G30" i="4"/>
  <c r="H35" i="4"/>
  <c r="G35" i="4"/>
  <c r="H39" i="4"/>
  <c r="G39" i="4"/>
  <c r="H44" i="4"/>
  <c r="G44" i="4"/>
  <c r="I63" i="4"/>
  <c r="J63" i="4" s="1"/>
  <c r="K63" i="4" s="1"/>
  <c r="I68" i="4"/>
  <c r="J68" i="4" s="1"/>
  <c r="K68" i="4" s="1"/>
  <c r="I73" i="4"/>
  <c r="J73" i="4" s="1"/>
  <c r="K73" i="4" s="1"/>
  <c r="I77" i="4"/>
  <c r="J77" i="4" s="1"/>
  <c r="K77" i="4" s="1"/>
  <c r="I87" i="4"/>
  <c r="J87" i="4" s="1"/>
  <c r="K87" i="4" s="1"/>
  <c r="I17" i="4"/>
  <c r="J17" i="4" s="1"/>
  <c r="K17" i="4" s="1"/>
  <c r="H24" i="4"/>
  <c r="G24" i="4"/>
  <c r="H18" i="4"/>
  <c r="G18" i="4"/>
  <c r="H23" i="4"/>
  <c r="G23" i="4"/>
  <c r="H27" i="4"/>
  <c r="G27" i="4"/>
  <c r="H32" i="4"/>
  <c r="G32" i="4"/>
  <c r="H37" i="4"/>
  <c r="G37" i="4"/>
  <c r="H42" i="4"/>
  <c r="G42" i="4"/>
  <c r="G47" i="4"/>
  <c r="H47" i="4"/>
  <c r="I49" i="3"/>
  <c r="J49" i="3" s="1"/>
  <c r="K49" i="3" s="1"/>
  <c r="L49" i="3" s="1"/>
  <c r="I54" i="3"/>
  <c r="J54" i="3" s="1"/>
  <c r="K54" i="3" s="1"/>
  <c r="L54" i="3" s="1"/>
  <c r="I59" i="3"/>
  <c r="J59" i="3" s="1"/>
  <c r="K59" i="3" s="1"/>
  <c r="L59" i="3" s="1"/>
  <c r="I63" i="3"/>
  <c r="J63" i="3" s="1"/>
  <c r="K63" i="3" s="1"/>
  <c r="I70" i="3"/>
  <c r="J70" i="3" s="1"/>
  <c r="K70" i="3" s="1"/>
  <c r="L70" i="3" s="1"/>
  <c r="I75" i="3"/>
  <c r="J75" i="3" s="1"/>
  <c r="K75" i="3" s="1"/>
  <c r="I80" i="3"/>
  <c r="J80" i="3" s="1"/>
  <c r="K80" i="3" s="1"/>
  <c r="L80" i="3" s="1"/>
  <c r="I85" i="3"/>
  <c r="J85" i="3" s="1"/>
  <c r="K85" i="3" s="1"/>
  <c r="I89" i="3"/>
  <c r="J89" i="3" s="1"/>
  <c r="K89" i="3" s="1"/>
  <c r="L89" i="3" s="1"/>
  <c r="I88" i="3"/>
  <c r="J88" i="3" s="1"/>
  <c r="K88" i="3" s="1"/>
  <c r="M49" i="3"/>
  <c r="M54" i="3"/>
  <c r="M63" i="3"/>
  <c r="L63" i="3"/>
  <c r="M70" i="3"/>
  <c r="M75" i="3"/>
  <c r="L75" i="3"/>
  <c r="M85" i="3"/>
  <c r="L85" i="3"/>
  <c r="M88" i="3"/>
  <c r="L88" i="3"/>
  <c r="G21" i="3"/>
  <c r="H21" i="3"/>
  <c r="G31" i="3"/>
  <c r="H31" i="3"/>
  <c r="G41" i="3"/>
  <c r="H41" i="3"/>
  <c r="G19" i="3"/>
  <c r="H19" i="3"/>
  <c r="G24" i="3"/>
  <c r="H24" i="3"/>
  <c r="G29" i="3"/>
  <c r="H29" i="3"/>
  <c r="G33" i="3"/>
  <c r="H33" i="3"/>
  <c r="G38" i="3"/>
  <c r="H38" i="3"/>
  <c r="G43" i="3"/>
  <c r="H43" i="3"/>
  <c r="I51" i="3"/>
  <c r="J51" i="3" s="1"/>
  <c r="K51" i="3" s="1"/>
  <c r="I56" i="3"/>
  <c r="J56" i="3" s="1"/>
  <c r="K56" i="3" s="1"/>
  <c r="I61" i="3"/>
  <c r="J61" i="3" s="1"/>
  <c r="K61" i="3" s="1"/>
  <c r="I68" i="3"/>
  <c r="J68" i="3" s="1"/>
  <c r="K68" i="3" s="1"/>
  <c r="I73" i="3"/>
  <c r="J73" i="3" s="1"/>
  <c r="K73" i="3" s="1"/>
  <c r="I77" i="3"/>
  <c r="J77" i="3" s="1"/>
  <c r="K77" i="3" s="1"/>
  <c r="I82" i="3"/>
  <c r="J82" i="3" s="1"/>
  <c r="K82" i="3" s="1"/>
  <c r="I87" i="3"/>
  <c r="J87" i="3" s="1"/>
  <c r="K87" i="3" s="1"/>
  <c r="G20" i="3"/>
  <c r="H20" i="3"/>
  <c r="G25" i="3"/>
  <c r="H25" i="3"/>
  <c r="G30" i="3"/>
  <c r="H30" i="3"/>
  <c r="G35" i="3"/>
  <c r="H35" i="3"/>
  <c r="G39" i="3"/>
  <c r="H39" i="3"/>
  <c r="G44" i="3"/>
  <c r="H44" i="3"/>
  <c r="G48" i="3"/>
  <c r="H48" i="3"/>
  <c r="G53" i="3"/>
  <c r="H53" i="3"/>
  <c r="G57" i="3"/>
  <c r="H57" i="3"/>
  <c r="G62" i="3"/>
  <c r="H62" i="3"/>
  <c r="G69" i="3"/>
  <c r="H69" i="3"/>
  <c r="G74" i="3"/>
  <c r="H74" i="3"/>
  <c r="G79" i="3"/>
  <c r="H79" i="3"/>
  <c r="G83" i="3"/>
  <c r="H83" i="3"/>
  <c r="I86" i="3"/>
  <c r="J86" i="3" s="1"/>
  <c r="K86" i="3" s="1"/>
  <c r="I91" i="3"/>
  <c r="J91" i="3" s="1"/>
  <c r="K91" i="3" s="1"/>
  <c r="H17" i="3"/>
  <c r="G17" i="3"/>
  <c r="G26" i="3"/>
  <c r="H26" i="3"/>
  <c r="G36" i="3"/>
  <c r="H36" i="3"/>
  <c r="G45" i="3"/>
  <c r="H45" i="3"/>
  <c r="G18" i="3"/>
  <c r="H18" i="3"/>
  <c r="G23" i="3"/>
  <c r="H23" i="3"/>
  <c r="G27" i="3"/>
  <c r="H27" i="3"/>
  <c r="G32" i="3"/>
  <c r="H32" i="3"/>
  <c r="G37" i="3"/>
  <c r="H37" i="3"/>
  <c r="G42" i="3"/>
  <c r="H42" i="3"/>
  <c r="G47" i="3"/>
  <c r="H47" i="3"/>
  <c r="G50" i="3"/>
  <c r="H50" i="3"/>
  <c r="G55" i="3"/>
  <c r="H55" i="3"/>
  <c r="G60" i="3"/>
  <c r="H60" i="3"/>
  <c r="G67" i="3"/>
  <c r="H67" i="3"/>
  <c r="G71" i="3"/>
  <c r="H71" i="3"/>
  <c r="G76" i="3"/>
  <c r="H76" i="3"/>
  <c r="G81" i="3"/>
  <c r="H81" i="3"/>
  <c r="I21" i="2"/>
  <c r="J21" i="2" s="1"/>
  <c r="K21" i="2" s="1"/>
  <c r="M21" i="2" s="1"/>
  <c r="I36" i="2"/>
  <c r="J36" i="2" s="1"/>
  <c r="K36" i="2" s="1"/>
  <c r="M36" i="2" s="1"/>
  <c r="I38" i="2"/>
  <c r="J38" i="2" s="1"/>
  <c r="K38" i="2" s="1"/>
  <c r="L38" i="2" s="1"/>
  <c r="I43" i="2"/>
  <c r="J43" i="2" s="1"/>
  <c r="K43" i="2" s="1"/>
  <c r="I48" i="2"/>
  <c r="J48" i="2" s="1"/>
  <c r="K48" i="2" s="1"/>
  <c r="L48" i="2" s="1"/>
  <c r="I25" i="2"/>
  <c r="J25" i="2" s="1"/>
  <c r="K25" i="2" s="1"/>
  <c r="M25" i="2" s="1"/>
  <c r="I27" i="2"/>
  <c r="J27" i="2" s="1"/>
  <c r="K27" i="2" s="1"/>
  <c r="M27" i="2" s="1"/>
  <c r="I32" i="2"/>
  <c r="J32" i="2" s="1"/>
  <c r="K32" i="2" s="1"/>
  <c r="M32" i="2" s="1"/>
  <c r="I23" i="2"/>
  <c r="J23" i="2" s="1"/>
  <c r="K23" i="2" s="1"/>
  <c r="M23" i="2" s="1"/>
  <c r="I50" i="2"/>
  <c r="J50" i="2" s="1"/>
  <c r="K50" i="2" s="1"/>
  <c r="M50" i="2" s="1"/>
  <c r="I53" i="2"/>
  <c r="J53" i="2" s="1"/>
  <c r="K53" i="2" s="1"/>
  <c r="L53" i="2" s="1"/>
  <c r="I57" i="2"/>
  <c r="J57" i="2" s="1"/>
  <c r="K57" i="2" s="1"/>
  <c r="I35" i="2"/>
  <c r="J35" i="2" s="1"/>
  <c r="K35" i="2" s="1"/>
  <c r="M35" i="2" s="1"/>
  <c r="I37" i="2"/>
  <c r="J37" i="2" s="1"/>
  <c r="K37" i="2" s="1"/>
  <c r="M37" i="2" s="1"/>
  <c r="I56" i="2"/>
  <c r="J56" i="2" s="1"/>
  <c r="K56" i="2" s="1"/>
  <c r="M56" i="2" s="1"/>
  <c r="I59" i="2"/>
  <c r="J59" i="2" s="1"/>
  <c r="K59" i="2" s="1"/>
  <c r="L59" i="2" s="1"/>
  <c r="I26" i="2"/>
  <c r="J26" i="2" s="1"/>
  <c r="K26" i="2" s="1"/>
  <c r="M26" i="2" s="1"/>
  <c r="I29" i="2"/>
  <c r="J29" i="2" s="1"/>
  <c r="K29" i="2" s="1"/>
  <c r="M29" i="2" s="1"/>
  <c r="I45" i="2"/>
  <c r="J45" i="2" s="1"/>
  <c r="K45" i="2" s="1"/>
  <c r="L45" i="2" s="1"/>
  <c r="I18" i="2"/>
  <c r="J18" i="2" s="1"/>
  <c r="K18" i="2" s="1"/>
  <c r="M18" i="2" s="1"/>
  <c r="I60" i="2"/>
  <c r="J60" i="2" s="1"/>
  <c r="K60" i="2" s="1"/>
  <c r="L60" i="2" s="1"/>
  <c r="I62" i="2"/>
  <c r="J62" i="2" s="1"/>
  <c r="K62" i="2" s="1"/>
  <c r="M62" i="2" s="1"/>
  <c r="I49" i="2"/>
  <c r="J49" i="2" s="1"/>
  <c r="K49" i="2" s="1"/>
  <c r="M49" i="2" s="1"/>
  <c r="I30" i="2"/>
  <c r="J30" i="2" s="1"/>
  <c r="K30" i="2" s="1"/>
  <c r="M30" i="2" s="1"/>
  <c r="I39" i="2"/>
  <c r="J39" i="2" s="1"/>
  <c r="K39" i="2" s="1"/>
  <c r="L39" i="2" s="1"/>
  <c r="I47" i="2"/>
  <c r="J47" i="2" s="1"/>
  <c r="K47" i="2" s="1"/>
  <c r="M47" i="2" s="1"/>
  <c r="I51" i="2"/>
  <c r="J51" i="2" s="1"/>
  <c r="K51" i="2" s="1"/>
  <c r="L51" i="2" s="1"/>
  <c r="I61" i="2"/>
  <c r="J61" i="2" s="1"/>
  <c r="K61" i="2" s="1"/>
  <c r="M61" i="2" s="1"/>
  <c r="I70" i="2"/>
  <c r="J70" i="2" s="1"/>
  <c r="K70" i="2" s="1"/>
  <c r="M70" i="2" s="1"/>
  <c r="I75" i="2"/>
  <c r="J75" i="2" s="1"/>
  <c r="K75" i="2" s="1"/>
  <c r="M75" i="2" s="1"/>
  <c r="I80" i="2"/>
  <c r="J80" i="2" s="1"/>
  <c r="K80" i="2" s="1"/>
  <c r="M80" i="2" s="1"/>
  <c r="I85" i="2"/>
  <c r="J85" i="2" s="1"/>
  <c r="K85" i="2" s="1"/>
  <c r="L85" i="2" s="1"/>
  <c r="I89" i="2"/>
  <c r="J89" i="2" s="1"/>
  <c r="K89" i="2" s="1"/>
  <c r="M89" i="2" s="1"/>
  <c r="I19" i="2"/>
  <c r="J19" i="2" s="1"/>
  <c r="K19" i="2" s="1"/>
  <c r="L19" i="2" s="1"/>
  <c r="I31" i="2"/>
  <c r="J31" i="2" s="1"/>
  <c r="K31" i="2" s="1"/>
  <c r="L31" i="2" s="1"/>
  <c r="I41" i="2"/>
  <c r="J41" i="2" s="1"/>
  <c r="K41" i="2" s="1"/>
  <c r="M41" i="2" s="1"/>
  <c r="I24" i="2"/>
  <c r="J24" i="2" s="1"/>
  <c r="K24" i="2" s="1"/>
  <c r="L24" i="2" s="1"/>
  <c r="I55" i="2"/>
  <c r="J55" i="2" s="1"/>
  <c r="K55" i="2" s="1"/>
  <c r="L55" i="2" s="1"/>
  <c r="I67" i="2"/>
  <c r="J67" i="2" s="1"/>
  <c r="K67" i="2" s="1"/>
  <c r="L67" i="2" s="1"/>
  <c r="BD10" i="1"/>
  <c r="BC10" i="1"/>
  <c r="L25" i="2"/>
  <c r="L35" i="2"/>
  <c r="L61" i="2"/>
  <c r="M85" i="2"/>
  <c r="L36" i="2"/>
  <c r="L50" i="2"/>
  <c r="L69" i="2"/>
  <c r="M74" i="2"/>
  <c r="L74" i="2"/>
  <c r="M79" i="2"/>
  <c r="L79" i="2"/>
  <c r="M88" i="2"/>
  <c r="L88" i="2"/>
  <c r="L32" i="2"/>
  <c r="L42" i="2"/>
  <c r="M42" i="2"/>
  <c r="I44" i="2"/>
  <c r="J44" i="2" s="1"/>
  <c r="K44" i="2" s="1"/>
  <c r="M59" i="2"/>
  <c r="I17" i="2"/>
  <c r="J17" i="2" s="1"/>
  <c r="K17" i="2" s="1"/>
  <c r="I68" i="2"/>
  <c r="J68" i="2" s="1"/>
  <c r="K68" i="2" s="1"/>
  <c r="I73" i="2"/>
  <c r="J73" i="2" s="1"/>
  <c r="K73" i="2" s="1"/>
  <c r="I77" i="2"/>
  <c r="J77" i="2" s="1"/>
  <c r="K77" i="2" s="1"/>
  <c r="I82" i="2"/>
  <c r="J82" i="2" s="1"/>
  <c r="K82" i="2" s="1"/>
  <c r="I87" i="2"/>
  <c r="J87" i="2" s="1"/>
  <c r="K87" i="2" s="1"/>
  <c r="I71" i="2"/>
  <c r="J71" i="2" s="1"/>
  <c r="K71" i="2" s="1"/>
  <c r="I76" i="2"/>
  <c r="J76" i="2" s="1"/>
  <c r="K76" i="2" s="1"/>
  <c r="I81" i="2"/>
  <c r="J81" i="2" s="1"/>
  <c r="K81" i="2" s="1"/>
  <c r="I86" i="2"/>
  <c r="J86" i="2" s="1"/>
  <c r="K86" i="2" s="1"/>
  <c r="I91" i="2"/>
  <c r="J91" i="2" s="1"/>
  <c r="K91" i="2" s="1"/>
  <c r="L54" i="2"/>
  <c r="M54" i="2"/>
  <c r="L29" i="2"/>
  <c r="L33" i="2"/>
  <c r="M33" i="2"/>
  <c r="L43" i="2"/>
  <c r="M43" i="2"/>
  <c r="L57" i="2"/>
  <c r="M57" i="2"/>
  <c r="L62" i="2"/>
  <c r="Q60" i="11" l="1"/>
  <c r="R60" i="11"/>
  <c r="R19" i="11"/>
  <c r="Q34" i="11"/>
  <c r="R78" i="11"/>
  <c r="Q95" i="11"/>
  <c r="L75" i="2"/>
  <c r="M38" i="2"/>
  <c r="L23" i="2"/>
  <c r="N23" i="2" s="1"/>
  <c r="O23" i="2" s="1"/>
  <c r="P23" i="2" s="1"/>
  <c r="L63" i="2"/>
  <c r="L83" i="2"/>
  <c r="L80" i="2"/>
  <c r="L70" i="2"/>
  <c r="M39" i="2"/>
  <c r="L89" i="2"/>
  <c r="M53" i="2"/>
  <c r="L27" i="2"/>
  <c r="M60" i="2"/>
  <c r="L56" i="2"/>
  <c r="M48" i="2"/>
  <c r="L49" i="2"/>
  <c r="N49" i="2" s="1"/>
  <c r="O49" i="2" s="1"/>
  <c r="P49" i="2" s="1"/>
  <c r="L21" i="2"/>
  <c r="M45" i="2"/>
  <c r="N45" i="2" s="1"/>
  <c r="O45" i="2" s="1"/>
  <c r="P45" i="2" s="1"/>
  <c r="L26" i="2"/>
  <c r="L20" i="2"/>
  <c r="N20" i="2" s="1"/>
  <c r="O20" i="2" s="1"/>
  <c r="P20" i="2" s="1"/>
  <c r="M67" i="2"/>
  <c r="M31" i="2"/>
  <c r="N31" i="2" s="1"/>
  <c r="O31" i="2" s="1"/>
  <c r="P31" i="2" s="1"/>
  <c r="R31" i="2" s="1"/>
  <c r="M55" i="2"/>
  <c r="M24" i="2"/>
  <c r="N24" i="2" s="1"/>
  <c r="O24" i="2" s="1"/>
  <c r="P24" i="2" s="1"/>
  <c r="M51" i="2"/>
  <c r="N51" i="2" s="1"/>
  <c r="O51" i="2" s="1"/>
  <c r="P51" i="2" s="1"/>
  <c r="L18" i="2"/>
  <c r="N18" i="2" s="1"/>
  <c r="O18" i="2" s="1"/>
  <c r="P18" i="2" s="1"/>
  <c r="L37" i="2"/>
  <c r="N37" i="2" s="1"/>
  <c r="O37" i="2" s="1"/>
  <c r="P37" i="2" s="1"/>
  <c r="R37" i="2" s="1"/>
  <c r="L41" i="2"/>
  <c r="M19" i="2"/>
  <c r="L47" i="2"/>
  <c r="N47" i="2" s="1"/>
  <c r="O47" i="2" s="1"/>
  <c r="P47" i="2" s="1"/>
  <c r="L30" i="2"/>
  <c r="L59" i="4"/>
  <c r="M36" i="4"/>
  <c r="L86" i="4"/>
  <c r="L50" i="4"/>
  <c r="M50" i="4"/>
  <c r="M62" i="4"/>
  <c r="N62" i="4" s="1"/>
  <c r="O62" i="4" s="1"/>
  <c r="P62" i="4" s="1"/>
  <c r="M51" i="4"/>
  <c r="L76" i="4"/>
  <c r="M54" i="4"/>
  <c r="N54" i="4" s="1"/>
  <c r="O54" i="4" s="1"/>
  <c r="P54" i="4" s="1"/>
  <c r="L80" i="4"/>
  <c r="N80" i="4" s="1"/>
  <c r="O80" i="4" s="1"/>
  <c r="P80" i="4" s="1"/>
  <c r="R80" i="4" s="1"/>
  <c r="L45" i="4"/>
  <c r="N45" i="4" s="1"/>
  <c r="O45" i="4" s="1"/>
  <c r="P45" i="4" s="1"/>
  <c r="R45" i="4" s="1"/>
  <c r="M49" i="4"/>
  <c r="L49" i="4"/>
  <c r="M41" i="4"/>
  <c r="L41" i="4"/>
  <c r="M31" i="4"/>
  <c r="L56" i="4"/>
  <c r="N56" i="4" s="1"/>
  <c r="O56" i="4" s="1"/>
  <c r="P56" i="4" s="1"/>
  <c r="L53" i="4"/>
  <c r="M38" i="4"/>
  <c r="M61" i="4"/>
  <c r="M91" i="4"/>
  <c r="N91" i="4" s="1"/>
  <c r="O91" i="4" s="1"/>
  <c r="P91" i="4" s="1"/>
  <c r="L81" i="4"/>
  <c r="N81" i="4" s="1"/>
  <c r="O81" i="4" s="1"/>
  <c r="P81" i="4" s="1"/>
  <c r="M71" i="4"/>
  <c r="M57" i="4"/>
  <c r="N57" i="4" s="1"/>
  <c r="O57" i="4" s="1"/>
  <c r="P57" i="4" s="1"/>
  <c r="Q57" i="4" s="1"/>
  <c r="M55" i="4"/>
  <c r="L85" i="4"/>
  <c r="M75" i="4"/>
  <c r="M48" i="4"/>
  <c r="N48" i="4" s="1"/>
  <c r="O48" i="4" s="1"/>
  <c r="P48" i="4" s="1"/>
  <c r="M60" i="4"/>
  <c r="N60" i="4" s="1"/>
  <c r="O60" i="4" s="1"/>
  <c r="P60" i="4" s="1"/>
  <c r="L89" i="4"/>
  <c r="N89" i="4" s="1"/>
  <c r="O89" i="4" s="1"/>
  <c r="P89" i="4" s="1"/>
  <c r="R89" i="4" s="1"/>
  <c r="L70" i="4"/>
  <c r="N70" i="4" s="1"/>
  <c r="O70" i="4" s="1"/>
  <c r="P70" i="4" s="1"/>
  <c r="R70" i="4" s="1"/>
  <c r="M89" i="3"/>
  <c r="M55" i="10"/>
  <c r="L22" i="10"/>
  <c r="Q95" i="10"/>
  <c r="L33" i="10"/>
  <c r="M31" i="10"/>
  <c r="Q60" i="13"/>
  <c r="R60" i="13"/>
  <c r="R129" i="13"/>
  <c r="Q129" i="13"/>
  <c r="R38" i="12"/>
  <c r="Q97" i="10"/>
  <c r="R97" i="10"/>
  <c r="Q84" i="10"/>
  <c r="S64" i="10"/>
  <c r="T64" i="10" s="1"/>
  <c r="U64" i="10" s="1"/>
  <c r="M80" i="3"/>
  <c r="N80" i="3" s="1"/>
  <c r="O80" i="3" s="1"/>
  <c r="P80" i="3" s="1"/>
  <c r="M59" i="3"/>
  <c r="I18" i="4"/>
  <c r="J18" i="4" s="1"/>
  <c r="K18" i="4" s="1"/>
  <c r="L18" i="4" s="1"/>
  <c r="I24" i="4"/>
  <c r="J24" i="4" s="1"/>
  <c r="K24" i="4" s="1"/>
  <c r="M24" i="4" s="1"/>
  <c r="I39" i="4"/>
  <c r="J39" i="4" s="1"/>
  <c r="K39" i="4" s="1"/>
  <c r="L39" i="4" s="1"/>
  <c r="R45" i="11"/>
  <c r="Q51" i="11"/>
  <c r="Q27" i="11"/>
  <c r="Q63" i="11"/>
  <c r="Q71" i="11"/>
  <c r="R24" i="11"/>
  <c r="N51" i="10"/>
  <c r="O51" i="10" s="1"/>
  <c r="P51" i="10" s="1"/>
  <c r="N22" i="10"/>
  <c r="O22" i="10" s="1"/>
  <c r="P22" i="10" s="1"/>
  <c r="N21" i="10"/>
  <c r="O21" i="10" s="1"/>
  <c r="P21" i="10" s="1"/>
  <c r="N57" i="10"/>
  <c r="O57" i="10" s="1"/>
  <c r="P57" i="10" s="1"/>
  <c r="S87" i="11"/>
  <c r="T87" i="11" s="1"/>
  <c r="U87" i="11" s="1"/>
  <c r="S46" i="11"/>
  <c r="T46" i="11" s="1"/>
  <c r="U46" i="11" s="1"/>
  <c r="S90" i="11"/>
  <c r="T90" i="11" s="1"/>
  <c r="U90" i="11" s="1"/>
  <c r="R44" i="12"/>
  <c r="R64" i="12"/>
  <c r="R108" i="12"/>
  <c r="L125" i="12"/>
  <c r="M125" i="12"/>
  <c r="M113" i="12"/>
  <c r="L113" i="12"/>
  <c r="N20" i="12"/>
  <c r="O20" i="12" s="1"/>
  <c r="P20" i="12" s="1"/>
  <c r="S83" i="12"/>
  <c r="T83" i="12" s="1"/>
  <c r="U83" i="12" s="1"/>
  <c r="S107" i="12"/>
  <c r="T107" i="12" s="1"/>
  <c r="U107" i="12" s="1"/>
  <c r="M172" i="12"/>
  <c r="L172" i="12"/>
  <c r="M122" i="12"/>
  <c r="L122" i="12"/>
  <c r="M163" i="12"/>
  <c r="L163" i="12"/>
  <c r="L117" i="12"/>
  <c r="M117" i="12"/>
  <c r="M162" i="12"/>
  <c r="L162" i="12"/>
  <c r="M173" i="12"/>
  <c r="L173" i="12"/>
  <c r="L126" i="12"/>
  <c r="M126" i="12"/>
  <c r="R73" i="12"/>
  <c r="M19" i="12"/>
  <c r="R58" i="12"/>
  <c r="R33" i="12"/>
  <c r="N89" i="12"/>
  <c r="O89" i="12" s="1"/>
  <c r="P89" i="12" s="1"/>
  <c r="S50" i="12"/>
  <c r="T50" i="12" s="1"/>
  <c r="U50" i="12" s="1"/>
  <c r="S75" i="12"/>
  <c r="T75" i="12" s="1"/>
  <c r="U75" i="12" s="1"/>
  <c r="S42" i="12"/>
  <c r="T42" i="12" s="1"/>
  <c r="U42" i="12" s="1"/>
  <c r="R85" i="12"/>
  <c r="N42" i="13"/>
  <c r="O42" i="13" s="1"/>
  <c r="P42" i="13" s="1"/>
  <c r="S22" i="13"/>
  <c r="T22" i="13" s="1"/>
  <c r="U22" i="13" s="1"/>
  <c r="N142" i="13"/>
  <c r="O142" i="13" s="1"/>
  <c r="P142" i="13" s="1"/>
  <c r="N150" i="13"/>
  <c r="O150" i="13" s="1"/>
  <c r="P150" i="13" s="1"/>
  <c r="N145" i="13"/>
  <c r="O145" i="13" s="1"/>
  <c r="P145" i="13" s="1"/>
  <c r="N111" i="13"/>
  <c r="O111" i="13" s="1"/>
  <c r="P111" i="13" s="1"/>
  <c r="M169" i="13"/>
  <c r="L169" i="13"/>
  <c r="M160" i="13"/>
  <c r="L160" i="13"/>
  <c r="L121" i="13"/>
  <c r="M121" i="13"/>
  <c r="M156" i="13"/>
  <c r="L156" i="13"/>
  <c r="M164" i="13"/>
  <c r="L164" i="13"/>
  <c r="M136" i="13"/>
  <c r="L136" i="13"/>
  <c r="N37" i="13"/>
  <c r="O37" i="13" s="1"/>
  <c r="P37" i="13" s="1"/>
  <c r="S33" i="13"/>
  <c r="T33" i="13" s="1"/>
  <c r="U33" i="13" s="1"/>
  <c r="S43" i="13"/>
  <c r="T43" i="13" s="1"/>
  <c r="U43" i="13" s="1"/>
  <c r="S62" i="13"/>
  <c r="T62" i="13" s="1"/>
  <c r="U62" i="13" s="1"/>
  <c r="L174" i="13"/>
  <c r="M174" i="13"/>
  <c r="M126" i="13"/>
  <c r="L126" i="13"/>
  <c r="M149" i="13"/>
  <c r="L149" i="13"/>
  <c r="L170" i="13"/>
  <c r="M170" i="13"/>
  <c r="L161" i="13"/>
  <c r="M161" i="13"/>
  <c r="M127" i="13"/>
  <c r="L127" i="13"/>
  <c r="L155" i="13"/>
  <c r="M155" i="13"/>
  <c r="L143" i="13"/>
  <c r="M143" i="13"/>
  <c r="L173" i="13"/>
  <c r="M173" i="13"/>
  <c r="M148" i="13"/>
  <c r="L148" i="13"/>
  <c r="L146" i="13"/>
  <c r="M146" i="13"/>
  <c r="M140" i="13"/>
  <c r="L140" i="13"/>
  <c r="L116" i="13"/>
  <c r="M116" i="13"/>
  <c r="L113" i="13"/>
  <c r="M113" i="13"/>
  <c r="L166" i="13"/>
  <c r="M166" i="13"/>
  <c r="M137" i="13"/>
  <c r="L137" i="13"/>
  <c r="L122" i="13"/>
  <c r="M122" i="13"/>
  <c r="M172" i="13"/>
  <c r="L172" i="13"/>
  <c r="L144" i="13"/>
  <c r="M144" i="13"/>
  <c r="L139" i="13"/>
  <c r="M139" i="13"/>
  <c r="M123" i="12"/>
  <c r="L123" i="12"/>
  <c r="L167" i="12"/>
  <c r="M167" i="12"/>
  <c r="L111" i="12"/>
  <c r="M111" i="12"/>
  <c r="L149" i="12"/>
  <c r="M149" i="12"/>
  <c r="L114" i="12"/>
  <c r="M114" i="12"/>
  <c r="L120" i="12"/>
  <c r="M120" i="12"/>
  <c r="L148" i="12"/>
  <c r="M148" i="12"/>
  <c r="L168" i="12"/>
  <c r="M168" i="12"/>
  <c r="L129" i="12"/>
  <c r="M129" i="12"/>
  <c r="N36" i="12"/>
  <c r="O36" i="12" s="1"/>
  <c r="P36" i="12" s="1"/>
  <c r="N61" i="12"/>
  <c r="O61" i="12" s="1"/>
  <c r="P61" i="12" s="1"/>
  <c r="N160" i="12"/>
  <c r="O160" i="12" s="1"/>
  <c r="P160" i="12" s="1"/>
  <c r="N161" i="12"/>
  <c r="O161" i="12" s="1"/>
  <c r="P161" i="12" s="1"/>
  <c r="N174" i="12"/>
  <c r="O174" i="12" s="1"/>
  <c r="P174" i="12" s="1"/>
  <c r="N164" i="12"/>
  <c r="O164" i="12" s="1"/>
  <c r="P164" i="12" s="1"/>
  <c r="N166" i="12"/>
  <c r="O166" i="12" s="1"/>
  <c r="P166" i="12" s="1"/>
  <c r="N121" i="12"/>
  <c r="O121" i="12" s="1"/>
  <c r="P121" i="12" s="1"/>
  <c r="L169" i="12"/>
  <c r="M169" i="12"/>
  <c r="M140" i="12"/>
  <c r="L140" i="12"/>
  <c r="M151" i="12"/>
  <c r="L151" i="12"/>
  <c r="M136" i="12"/>
  <c r="L136" i="12"/>
  <c r="M143" i="12"/>
  <c r="L143" i="12"/>
  <c r="M144" i="12"/>
  <c r="L144" i="12"/>
  <c r="L119" i="12"/>
  <c r="M119" i="12"/>
  <c r="L145" i="12"/>
  <c r="M145" i="12"/>
  <c r="L146" i="12"/>
  <c r="M146" i="12"/>
  <c r="L128" i="12"/>
  <c r="M128" i="12"/>
  <c r="L157" i="12"/>
  <c r="M157" i="12"/>
  <c r="M158" i="12"/>
  <c r="L158" i="12"/>
  <c r="M116" i="12"/>
  <c r="L116" i="12"/>
  <c r="M150" i="12"/>
  <c r="L150" i="12"/>
  <c r="L170" i="12"/>
  <c r="M170" i="12"/>
  <c r="M142" i="12"/>
  <c r="L142" i="12"/>
  <c r="M152" i="12"/>
  <c r="L152" i="12"/>
  <c r="M154" i="12"/>
  <c r="L154" i="12"/>
  <c r="L137" i="12"/>
  <c r="M137" i="12"/>
  <c r="L155" i="12"/>
  <c r="M155" i="12"/>
  <c r="L156" i="12"/>
  <c r="M156" i="12"/>
  <c r="M138" i="12"/>
  <c r="L138" i="12"/>
  <c r="L115" i="12"/>
  <c r="M115" i="12"/>
  <c r="L127" i="12"/>
  <c r="M127" i="12"/>
  <c r="M139" i="12"/>
  <c r="L139" i="12"/>
  <c r="N52" i="11"/>
  <c r="O52" i="11" s="1"/>
  <c r="P52" i="11" s="1"/>
  <c r="S28" i="11"/>
  <c r="T28" i="11" s="1"/>
  <c r="U28" i="11" s="1"/>
  <c r="S32" i="11"/>
  <c r="T32" i="11" s="1"/>
  <c r="U32" i="11" s="1"/>
  <c r="S18" i="11"/>
  <c r="T18" i="11" s="1"/>
  <c r="U18" i="11" s="1"/>
  <c r="N38" i="11"/>
  <c r="O38" i="11" s="1"/>
  <c r="P38" i="11" s="1"/>
  <c r="N57" i="11"/>
  <c r="O57" i="11" s="1"/>
  <c r="P57" i="11" s="1"/>
  <c r="M39" i="10"/>
  <c r="L48" i="10"/>
  <c r="Q85" i="10"/>
  <c r="Q49" i="10"/>
  <c r="S49" i="10" s="1"/>
  <c r="T49" i="10" s="1"/>
  <c r="U49" i="10" s="1"/>
  <c r="M32" i="10"/>
  <c r="Q93" i="10"/>
  <c r="S93" i="10" s="1"/>
  <c r="T93" i="10" s="1"/>
  <c r="U93" i="10" s="1"/>
  <c r="N83" i="10"/>
  <c r="O83" i="10" s="1"/>
  <c r="P83" i="10" s="1"/>
  <c r="I29" i="4"/>
  <c r="J29" i="4" s="1"/>
  <c r="K29" i="4" s="1"/>
  <c r="L29" i="4" s="1"/>
  <c r="I35" i="4"/>
  <c r="J35" i="4" s="1"/>
  <c r="K35" i="4" s="1"/>
  <c r="M35" i="4" s="1"/>
  <c r="I30" i="4"/>
  <c r="J30" i="4" s="1"/>
  <c r="K30" i="4" s="1"/>
  <c r="M30" i="4" s="1"/>
  <c r="I20" i="4"/>
  <c r="J20" i="4" s="1"/>
  <c r="K20" i="4" s="1"/>
  <c r="L20" i="4" s="1"/>
  <c r="N71" i="4"/>
  <c r="O71" i="4" s="1"/>
  <c r="P71" i="4" s="1"/>
  <c r="Q71" i="4" s="1"/>
  <c r="I81" i="3"/>
  <c r="J81" i="3" s="1"/>
  <c r="K81" i="3" s="1"/>
  <c r="I71" i="3"/>
  <c r="J71" i="3" s="1"/>
  <c r="K71" i="3" s="1"/>
  <c r="L71" i="3" s="1"/>
  <c r="I60" i="3"/>
  <c r="J60" i="3" s="1"/>
  <c r="K60" i="3" s="1"/>
  <c r="I50" i="3"/>
  <c r="J50" i="3" s="1"/>
  <c r="K50" i="3" s="1"/>
  <c r="L50" i="3" s="1"/>
  <c r="I42" i="3"/>
  <c r="J42" i="3" s="1"/>
  <c r="K42" i="3" s="1"/>
  <c r="I32" i="3"/>
  <c r="J32" i="3" s="1"/>
  <c r="K32" i="3" s="1"/>
  <c r="L32" i="3" s="1"/>
  <c r="I23" i="3"/>
  <c r="J23" i="3" s="1"/>
  <c r="K23" i="3" s="1"/>
  <c r="I45" i="3"/>
  <c r="J45" i="3" s="1"/>
  <c r="K45" i="3" s="1"/>
  <c r="L45" i="3" s="1"/>
  <c r="I26" i="3"/>
  <c r="J26" i="3" s="1"/>
  <c r="K26" i="3" s="1"/>
  <c r="N88" i="3"/>
  <c r="O88" i="3" s="1"/>
  <c r="P88" i="3" s="1"/>
  <c r="R88" i="3" s="1"/>
  <c r="N85" i="3"/>
  <c r="O85" i="3" s="1"/>
  <c r="P85" i="3" s="1"/>
  <c r="N79" i="2"/>
  <c r="O79" i="2" s="1"/>
  <c r="P79" i="2" s="1"/>
  <c r="Q79" i="2" s="1"/>
  <c r="N75" i="2"/>
  <c r="O75" i="2" s="1"/>
  <c r="P75" i="2" s="1"/>
  <c r="N96" i="10"/>
  <c r="O96" i="10" s="1"/>
  <c r="P96" i="10" s="1"/>
  <c r="N72" i="10"/>
  <c r="O72" i="10" s="1"/>
  <c r="P72" i="10" s="1"/>
  <c r="N26" i="11"/>
  <c r="O26" i="11" s="1"/>
  <c r="P26" i="11" s="1"/>
  <c r="N62" i="11"/>
  <c r="O62" i="11" s="1"/>
  <c r="P62" i="11" s="1"/>
  <c r="Q62" i="11" s="1"/>
  <c r="N77" i="11"/>
  <c r="O77" i="11" s="1"/>
  <c r="P77" i="11" s="1"/>
  <c r="S27" i="11"/>
  <c r="T27" i="11" s="1"/>
  <c r="U27" i="11" s="1"/>
  <c r="V27" i="11" s="1"/>
  <c r="S44" i="11"/>
  <c r="T44" i="11" s="1"/>
  <c r="U44" i="11" s="1"/>
  <c r="S24" i="11"/>
  <c r="T24" i="11" s="1"/>
  <c r="U24" i="11" s="1"/>
  <c r="V24" i="11" s="1"/>
  <c r="N109" i="12"/>
  <c r="O109" i="12" s="1"/>
  <c r="P109" i="12" s="1"/>
  <c r="N56" i="12"/>
  <c r="O56" i="12" s="1"/>
  <c r="P56" i="12" s="1"/>
  <c r="Q56" i="12" s="1"/>
  <c r="N71" i="12"/>
  <c r="O71" i="12" s="1"/>
  <c r="P71" i="12" s="1"/>
  <c r="N104" i="12"/>
  <c r="O104" i="12" s="1"/>
  <c r="P104" i="12" s="1"/>
  <c r="R104" i="12" s="1"/>
  <c r="N77" i="12"/>
  <c r="O77" i="12" s="1"/>
  <c r="P77" i="12" s="1"/>
  <c r="N99" i="12"/>
  <c r="O99" i="12" s="1"/>
  <c r="P99" i="12" s="1"/>
  <c r="R99" i="12" s="1"/>
  <c r="S98" i="12"/>
  <c r="T98" i="12" s="1"/>
  <c r="U98" i="12" s="1"/>
  <c r="S90" i="12"/>
  <c r="T90" i="12" s="1"/>
  <c r="U90" i="12" s="1"/>
  <c r="V90" i="12" s="1"/>
  <c r="S34" i="12"/>
  <c r="T34" i="12" s="1"/>
  <c r="U34" i="12" s="1"/>
  <c r="S44" i="12"/>
  <c r="T44" i="12" s="1"/>
  <c r="U44" i="12" s="1"/>
  <c r="S64" i="12"/>
  <c r="T64" i="12" s="1"/>
  <c r="U64" i="12" s="1"/>
  <c r="R117" i="13"/>
  <c r="Q117" i="13"/>
  <c r="Q119" i="13"/>
  <c r="R119" i="13"/>
  <c r="Q151" i="13"/>
  <c r="R151" i="13"/>
  <c r="Q168" i="13"/>
  <c r="R168" i="13"/>
  <c r="Q128" i="13"/>
  <c r="R128" i="13"/>
  <c r="S152" i="13"/>
  <c r="T152" i="13" s="1"/>
  <c r="U152" i="13" s="1"/>
  <c r="S120" i="13"/>
  <c r="T120" i="13" s="1"/>
  <c r="U120" i="13" s="1"/>
  <c r="S167" i="13"/>
  <c r="T167" i="13" s="1"/>
  <c r="U167" i="13" s="1"/>
  <c r="S129" i="13"/>
  <c r="T129" i="13" s="1"/>
  <c r="U129" i="13" s="1"/>
  <c r="S154" i="13"/>
  <c r="T154" i="13" s="1"/>
  <c r="U154" i="13" s="1"/>
  <c r="S138" i="13"/>
  <c r="T138" i="13" s="1"/>
  <c r="U138" i="13" s="1"/>
  <c r="Q162" i="13"/>
  <c r="R162" i="13"/>
  <c r="Q114" i="13"/>
  <c r="R114" i="13"/>
  <c r="Q158" i="13"/>
  <c r="R158" i="13"/>
  <c r="Q115" i="13"/>
  <c r="R115" i="13"/>
  <c r="R125" i="13"/>
  <c r="Q125" i="13"/>
  <c r="S123" i="13"/>
  <c r="T123" i="13" s="1"/>
  <c r="U123" i="13" s="1"/>
  <c r="S157" i="13"/>
  <c r="T157" i="13" s="1"/>
  <c r="U157" i="13" s="1"/>
  <c r="S163" i="13"/>
  <c r="T163" i="13" s="1"/>
  <c r="U163" i="13" s="1"/>
  <c r="N46" i="13"/>
  <c r="O46" i="13" s="1"/>
  <c r="P46" i="13" s="1"/>
  <c r="N56" i="13"/>
  <c r="O56" i="13" s="1"/>
  <c r="P56" i="13" s="1"/>
  <c r="R56" i="13" s="1"/>
  <c r="N90" i="13"/>
  <c r="O90" i="13" s="1"/>
  <c r="P90" i="13" s="1"/>
  <c r="N51" i="13"/>
  <c r="O51" i="13" s="1"/>
  <c r="P51" i="13" s="1"/>
  <c r="Q51" i="13" s="1"/>
  <c r="N61" i="13"/>
  <c r="O61" i="13" s="1"/>
  <c r="P61" i="13" s="1"/>
  <c r="N95" i="13"/>
  <c r="O95" i="13" s="1"/>
  <c r="P95" i="13" s="1"/>
  <c r="R95" i="13" s="1"/>
  <c r="S89" i="13"/>
  <c r="T89" i="13" s="1"/>
  <c r="U89" i="13" s="1"/>
  <c r="N79" i="13"/>
  <c r="O79" i="13" s="1"/>
  <c r="P79" i="13" s="1"/>
  <c r="Q79" i="13" s="1"/>
  <c r="N84" i="13"/>
  <c r="O84" i="13" s="1"/>
  <c r="P84" i="13" s="1"/>
  <c r="S81" i="13"/>
  <c r="T81" i="13" s="1"/>
  <c r="U81" i="13" s="1"/>
  <c r="W81" i="13" s="1"/>
  <c r="S26" i="13"/>
  <c r="T26" i="13" s="1"/>
  <c r="U26" i="13" s="1"/>
  <c r="S63" i="13"/>
  <c r="T63" i="13" s="1"/>
  <c r="U63" i="13" s="1"/>
  <c r="W63" i="13" s="1"/>
  <c r="S99" i="13"/>
  <c r="T99" i="13" s="1"/>
  <c r="U99" i="13" s="1"/>
  <c r="S60" i="13"/>
  <c r="T60" i="13" s="1"/>
  <c r="U60" i="13" s="1"/>
  <c r="W60" i="13" s="1"/>
  <c r="S77" i="13"/>
  <c r="T77" i="13" s="1"/>
  <c r="U77" i="13" s="1"/>
  <c r="S21" i="13"/>
  <c r="T21" i="13" s="1"/>
  <c r="U21" i="13" s="1"/>
  <c r="W21" i="13" s="1"/>
  <c r="S39" i="13"/>
  <c r="T39" i="13" s="1"/>
  <c r="U39" i="13" s="1"/>
  <c r="S58" i="13"/>
  <c r="T58" i="13" s="1"/>
  <c r="U58" i="13" s="1"/>
  <c r="W58" i="13" s="1"/>
  <c r="S87" i="13"/>
  <c r="T87" i="13" s="1"/>
  <c r="U87" i="13" s="1"/>
  <c r="N96" i="13"/>
  <c r="O96" i="13" s="1"/>
  <c r="P96" i="13" s="1"/>
  <c r="Q96" i="13" s="1"/>
  <c r="N19" i="13"/>
  <c r="O19" i="13" s="1"/>
  <c r="P19" i="13" s="1"/>
  <c r="Q19" i="13" s="1"/>
  <c r="N104" i="13"/>
  <c r="O104" i="13" s="1"/>
  <c r="P104" i="13" s="1"/>
  <c r="Q104" i="13" s="1"/>
  <c r="N98" i="13"/>
  <c r="O98" i="13" s="1"/>
  <c r="P98" i="13" s="1"/>
  <c r="N24" i="13"/>
  <c r="O24" i="13" s="1"/>
  <c r="P24" i="13" s="1"/>
  <c r="R24" i="13" s="1"/>
  <c r="N109" i="13"/>
  <c r="O109" i="13" s="1"/>
  <c r="P109" i="13" s="1"/>
  <c r="S36" i="13"/>
  <c r="T36" i="13" s="1"/>
  <c r="U36" i="13" s="1"/>
  <c r="W36" i="13" s="1"/>
  <c r="S93" i="13"/>
  <c r="T93" i="13" s="1"/>
  <c r="U93" i="13" s="1"/>
  <c r="S108" i="13"/>
  <c r="T108" i="13" s="1"/>
  <c r="U108" i="13" s="1"/>
  <c r="W108" i="13" s="1"/>
  <c r="S86" i="13"/>
  <c r="T86" i="13" s="1"/>
  <c r="U86" i="13" s="1"/>
  <c r="S78" i="13"/>
  <c r="T78" i="13" s="1"/>
  <c r="U78" i="13" s="1"/>
  <c r="W78" i="13" s="1"/>
  <c r="N28" i="13"/>
  <c r="O28" i="13" s="1"/>
  <c r="P28" i="13" s="1"/>
  <c r="Q28" i="13" s="1"/>
  <c r="N71" i="13"/>
  <c r="O71" i="13" s="1"/>
  <c r="P71" i="13" s="1"/>
  <c r="R71" i="13" s="1"/>
  <c r="N50" i="13"/>
  <c r="O50" i="13" s="1"/>
  <c r="P50" i="13" s="1"/>
  <c r="R50" i="13" s="1"/>
  <c r="N32" i="13"/>
  <c r="O32" i="13" s="1"/>
  <c r="P32" i="13" s="1"/>
  <c r="R32" i="13" s="1"/>
  <c r="S55" i="13"/>
  <c r="T55" i="13" s="1"/>
  <c r="U55" i="13" s="1"/>
  <c r="W55" i="13" s="1"/>
  <c r="S34" i="13"/>
  <c r="T34" i="13" s="1"/>
  <c r="U34" i="13" s="1"/>
  <c r="W34" i="13" s="1"/>
  <c r="S31" i="13"/>
  <c r="T31" i="13" s="1"/>
  <c r="U31" i="13" s="1"/>
  <c r="V31" i="13" s="1"/>
  <c r="S52" i="13"/>
  <c r="T52" i="13" s="1"/>
  <c r="U52" i="13" s="1"/>
  <c r="V52" i="13" s="1"/>
  <c r="S97" i="13"/>
  <c r="T97" i="13" s="1"/>
  <c r="U97" i="13" s="1"/>
  <c r="V97" i="13" s="1"/>
  <c r="Q50" i="13"/>
  <c r="W77" i="13"/>
  <c r="V77" i="13"/>
  <c r="V21" i="13"/>
  <c r="W39" i="13"/>
  <c r="V39" i="13"/>
  <c r="V58" i="13"/>
  <c r="W87" i="13"/>
  <c r="V87" i="13"/>
  <c r="R96" i="13"/>
  <c r="Q46" i="13"/>
  <c r="R46" i="13"/>
  <c r="R104" i="13"/>
  <c r="Q98" i="13"/>
  <c r="R98" i="13"/>
  <c r="R51" i="13"/>
  <c r="Q109" i="13"/>
  <c r="R109" i="13"/>
  <c r="V81" i="13"/>
  <c r="W26" i="13"/>
  <c r="V26" i="13"/>
  <c r="V63" i="13"/>
  <c r="V93" i="13"/>
  <c r="W93" i="13"/>
  <c r="V33" i="13"/>
  <c r="W33" i="13"/>
  <c r="V86" i="13"/>
  <c r="W86" i="13"/>
  <c r="S105" i="13"/>
  <c r="T105" i="13" s="1"/>
  <c r="U105" i="13" s="1"/>
  <c r="S30" i="13"/>
  <c r="T30" i="13" s="1"/>
  <c r="U30" i="13" s="1"/>
  <c r="S49" i="13"/>
  <c r="T49" i="13" s="1"/>
  <c r="U49" i="13" s="1"/>
  <c r="S73" i="13"/>
  <c r="T73" i="13" s="1"/>
  <c r="U73" i="13" s="1"/>
  <c r="S102" i="13"/>
  <c r="T102" i="13" s="1"/>
  <c r="U102" i="13" s="1"/>
  <c r="R25" i="13"/>
  <c r="Q25" i="13"/>
  <c r="R64" i="13"/>
  <c r="Q64" i="13"/>
  <c r="R20" i="13"/>
  <c r="Q20" i="13"/>
  <c r="R74" i="13"/>
  <c r="Q74" i="13"/>
  <c r="R85" i="13"/>
  <c r="Q85" i="13"/>
  <c r="N75" i="13"/>
  <c r="O75" i="13" s="1"/>
  <c r="P75" i="13" s="1"/>
  <c r="R18" i="13"/>
  <c r="Q18" i="13"/>
  <c r="S18" i="13" s="1"/>
  <c r="T18" i="13" s="1"/>
  <c r="U18" i="13" s="1"/>
  <c r="R38" i="13"/>
  <c r="Q38" i="13"/>
  <c r="R57" i="13"/>
  <c r="Q57" i="13"/>
  <c r="R91" i="13"/>
  <c r="Q91" i="13"/>
  <c r="S101" i="13"/>
  <c r="T101" i="13" s="1"/>
  <c r="U101" i="13" s="1"/>
  <c r="S44" i="13"/>
  <c r="T44" i="13" s="1"/>
  <c r="U44" i="13" s="1"/>
  <c r="S92" i="13"/>
  <c r="T92" i="13" s="1"/>
  <c r="U92" i="13" s="1"/>
  <c r="S110" i="13"/>
  <c r="T110" i="13" s="1"/>
  <c r="U110" i="13" s="1"/>
  <c r="S54" i="13"/>
  <c r="T54" i="13" s="1"/>
  <c r="U54" i="13" s="1"/>
  <c r="S107" i="13"/>
  <c r="T107" i="13" s="1"/>
  <c r="U107" i="13" s="1"/>
  <c r="R79" i="13"/>
  <c r="R19" i="13"/>
  <c r="Q37" i="13"/>
  <c r="R37" i="13"/>
  <c r="Q56" i="13"/>
  <c r="Q90" i="13"/>
  <c r="R90" i="13"/>
  <c r="R45" i="13"/>
  <c r="Q45" i="13"/>
  <c r="R80" i="13"/>
  <c r="Q80" i="13"/>
  <c r="R40" i="13"/>
  <c r="Q40" i="13"/>
  <c r="R103" i="13"/>
  <c r="Q103" i="13"/>
  <c r="Q84" i="13"/>
  <c r="R84" i="13"/>
  <c r="Q24" i="13"/>
  <c r="Q42" i="13"/>
  <c r="R42" i="13"/>
  <c r="Q61" i="13"/>
  <c r="R61" i="13"/>
  <c r="Q95" i="13"/>
  <c r="R27" i="13"/>
  <c r="Q27" i="13"/>
  <c r="R48" i="13"/>
  <c r="Q48" i="13"/>
  <c r="R72" i="13"/>
  <c r="Q72" i="13"/>
  <c r="R83" i="13"/>
  <c r="Q83" i="13"/>
  <c r="V36" i="13"/>
  <c r="V89" i="13"/>
  <c r="W89" i="13"/>
  <c r="V99" i="13"/>
  <c r="W99" i="13"/>
  <c r="V60" i="13"/>
  <c r="V108" i="13"/>
  <c r="V22" i="13"/>
  <c r="W22" i="13"/>
  <c r="V43" i="13"/>
  <c r="W43" i="13"/>
  <c r="V62" i="13"/>
  <c r="W62" i="13"/>
  <c r="V78" i="13"/>
  <c r="S33" i="12"/>
  <c r="T33" i="12" s="1"/>
  <c r="U33" i="12" s="1"/>
  <c r="W33" i="12" s="1"/>
  <c r="S85" i="12"/>
  <c r="T85" i="12" s="1"/>
  <c r="U85" i="12" s="1"/>
  <c r="W85" i="12" s="1"/>
  <c r="S73" i="12"/>
  <c r="T73" i="12" s="1"/>
  <c r="U73" i="12" s="1"/>
  <c r="V73" i="12" s="1"/>
  <c r="S108" i="12"/>
  <c r="T108" i="12" s="1"/>
  <c r="U108" i="12" s="1"/>
  <c r="W108" i="12" s="1"/>
  <c r="N19" i="12"/>
  <c r="O19" i="12" s="1"/>
  <c r="P19" i="12" s="1"/>
  <c r="Q19" i="12" s="1"/>
  <c r="N22" i="12"/>
  <c r="O22" i="12" s="1"/>
  <c r="P22" i="12" s="1"/>
  <c r="R22" i="12" s="1"/>
  <c r="N31" i="12"/>
  <c r="O31" i="12" s="1"/>
  <c r="P31" i="12" s="1"/>
  <c r="N45" i="12"/>
  <c r="O45" i="12" s="1"/>
  <c r="P45" i="12" s="1"/>
  <c r="R45" i="12" s="1"/>
  <c r="N93" i="12"/>
  <c r="O93" i="12" s="1"/>
  <c r="P93" i="12" s="1"/>
  <c r="S25" i="12"/>
  <c r="T25" i="12" s="1"/>
  <c r="U25" i="12" s="1"/>
  <c r="V25" i="12" s="1"/>
  <c r="S84" i="12"/>
  <c r="T84" i="12" s="1"/>
  <c r="U84" i="12" s="1"/>
  <c r="W84" i="12" s="1"/>
  <c r="N18" i="12"/>
  <c r="O18" i="12" s="1"/>
  <c r="P18" i="12" s="1"/>
  <c r="R18" i="12" s="1"/>
  <c r="S46" i="12"/>
  <c r="T46" i="12" s="1"/>
  <c r="U46" i="12" s="1"/>
  <c r="S57" i="12"/>
  <c r="T57" i="12" s="1"/>
  <c r="U57" i="12" s="1"/>
  <c r="W57" i="12" s="1"/>
  <c r="S28" i="12"/>
  <c r="T28" i="12" s="1"/>
  <c r="U28" i="12" s="1"/>
  <c r="W28" i="12" s="1"/>
  <c r="S48" i="12"/>
  <c r="T48" i="12" s="1"/>
  <c r="U48" i="12" s="1"/>
  <c r="V48" i="12" s="1"/>
  <c r="S110" i="12"/>
  <c r="T110" i="12" s="1"/>
  <c r="U110" i="12" s="1"/>
  <c r="V110" i="12" s="1"/>
  <c r="S63" i="12"/>
  <c r="T63" i="12" s="1"/>
  <c r="U63" i="12" s="1"/>
  <c r="V63" i="12" s="1"/>
  <c r="S102" i="12"/>
  <c r="T102" i="12" s="1"/>
  <c r="U102" i="12" s="1"/>
  <c r="V102" i="12" s="1"/>
  <c r="N40" i="12"/>
  <c r="O40" i="12" s="1"/>
  <c r="P40" i="12" s="1"/>
  <c r="R40" i="12" s="1"/>
  <c r="N21" i="12"/>
  <c r="O21" i="12" s="1"/>
  <c r="P21" i="12" s="1"/>
  <c r="R21" i="12" s="1"/>
  <c r="N81" i="12"/>
  <c r="O81" i="12" s="1"/>
  <c r="P81" i="12" s="1"/>
  <c r="R81" i="12" s="1"/>
  <c r="N27" i="12"/>
  <c r="O27" i="12" s="1"/>
  <c r="P27" i="12" s="1"/>
  <c r="Q27" i="12" s="1"/>
  <c r="N51" i="12"/>
  <c r="O51" i="12" s="1"/>
  <c r="P51" i="12" s="1"/>
  <c r="R51" i="12" s="1"/>
  <c r="S92" i="12"/>
  <c r="T92" i="12" s="1"/>
  <c r="U92" i="12" s="1"/>
  <c r="W92" i="12" s="1"/>
  <c r="S95" i="12"/>
  <c r="T95" i="12" s="1"/>
  <c r="U95" i="12" s="1"/>
  <c r="W95" i="12" s="1"/>
  <c r="S72" i="12"/>
  <c r="T72" i="12" s="1"/>
  <c r="U72" i="12" s="1"/>
  <c r="W72" i="12" s="1"/>
  <c r="Q22" i="12"/>
  <c r="Q109" i="12"/>
  <c r="R109" i="12"/>
  <c r="R56" i="12"/>
  <c r="Q77" i="12"/>
  <c r="R77" i="12"/>
  <c r="V98" i="12"/>
  <c r="W98" i="12"/>
  <c r="W90" i="12"/>
  <c r="V34" i="12"/>
  <c r="W34" i="12"/>
  <c r="V75" i="12"/>
  <c r="W75" i="12"/>
  <c r="V107" i="12"/>
  <c r="W107" i="12"/>
  <c r="Q51" i="12"/>
  <c r="V85" i="12"/>
  <c r="V108" i="12"/>
  <c r="R19" i="12"/>
  <c r="S38" i="12"/>
  <c r="T38" i="12" s="1"/>
  <c r="U38" i="12" s="1"/>
  <c r="S86" i="12"/>
  <c r="T86" i="12" s="1"/>
  <c r="U86" i="12" s="1"/>
  <c r="S54" i="12"/>
  <c r="T54" i="12" s="1"/>
  <c r="U54" i="12" s="1"/>
  <c r="S79" i="12"/>
  <c r="T79" i="12" s="1"/>
  <c r="U79" i="12" s="1"/>
  <c r="N24" i="12"/>
  <c r="O24" i="12" s="1"/>
  <c r="P24" i="12" s="1"/>
  <c r="R55" i="12"/>
  <c r="Q55" i="12"/>
  <c r="R103" i="12"/>
  <c r="Q103" i="12"/>
  <c r="R74" i="12"/>
  <c r="Q74" i="12"/>
  <c r="R60" i="12"/>
  <c r="Q60" i="12"/>
  <c r="R32" i="12"/>
  <c r="Q32" i="12"/>
  <c r="R62" i="12"/>
  <c r="Q62" i="12"/>
  <c r="R96" i="12"/>
  <c r="Q96" i="12"/>
  <c r="R39" i="12"/>
  <c r="Q39" i="12"/>
  <c r="S49" i="12"/>
  <c r="T49" i="12" s="1"/>
  <c r="U49" i="12" s="1"/>
  <c r="N26" i="12"/>
  <c r="O26" i="12" s="1"/>
  <c r="P26" i="12" s="1"/>
  <c r="S43" i="12"/>
  <c r="T43" i="12" s="1"/>
  <c r="U43" i="12" s="1"/>
  <c r="S91" i="12"/>
  <c r="T91" i="12" s="1"/>
  <c r="U91" i="12" s="1"/>
  <c r="S58" i="12"/>
  <c r="T58" i="12" s="1"/>
  <c r="U58" i="12" s="1"/>
  <c r="S97" i="12"/>
  <c r="T97" i="12" s="1"/>
  <c r="U97" i="12" s="1"/>
  <c r="Q31" i="12"/>
  <c r="R31" i="12"/>
  <c r="Q89" i="12"/>
  <c r="R89" i="12"/>
  <c r="Q71" i="12"/>
  <c r="R71" i="12"/>
  <c r="Q104" i="12"/>
  <c r="R80" i="12"/>
  <c r="Q80" i="12"/>
  <c r="R37" i="12"/>
  <c r="Q37" i="12"/>
  <c r="R105" i="12"/>
  <c r="Q105" i="12"/>
  <c r="R101" i="12"/>
  <c r="Q101" i="12"/>
  <c r="Q36" i="12"/>
  <c r="R36" i="12"/>
  <c r="Q93" i="12"/>
  <c r="R93" i="12"/>
  <c r="Q61" i="12"/>
  <c r="R61" i="12"/>
  <c r="Q99" i="12"/>
  <c r="R52" i="12"/>
  <c r="Q52" i="12"/>
  <c r="R78" i="12"/>
  <c r="Q78" i="12"/>
  <c r="R30" i="12"/>
  <c r="Q30" i="12"/>
  <c r="R87" i="12"/>
  <c r="Q87" i="12"/>
  <c r="V64" i="12"/>
  <c r="W64" i="12"/>
  <c r="V46" i="12"/>
  <c r="W46" i="12"/>
  <c r="V50" i="12"/>
  <c r="W50" i="12"/>
  <c r="V42" i="12"/>
  <c r="W42" i="12"/>
  <c r="Q20" i="12"/>
  <c r="R20" i="12"/>
  <c r="V57" i="12"/>
  <c r="V83" i="12"/>
  <c r="W83" i="12"/>
  <c r="N72" i="11"/>
  <c r="O72" i="11" s="1"/>
  <c r="P72" i="11" s="1"/>
  <c r="R72" i="11" s="1"/>
  <c r="N81" i="11"/>
  <c r="O81" i="11" s="1"/>
  <c r="P81" i="11" s="1"/>
  <c r="R81" i="11" s="1"/>
  <c r="N33" i="11"/>
  <c r="O33" i="11" s="1"/>
  <c r="P33" i="11" s="1"/>
  <c r="N21" i="11"/>
  <c r="O21" i="11" s="1"/>
  <c r="P21" i="11" s="1"/>
  <c r="Q21" i="11" s="1"/>
  <c r="S45" i="11"/>
  <c r="T45" i="11" s="1"/>
  <c r="U45" i="11" s="1"/>
  <c r="V45" i="11" s="1"/>
  <c r="S79" i="11"/>
  <c r="T79" i="11" s="1"/>
  <c r="U79" i="11" s="1"/>
  <c r="S51" i="11"/>
  <c r="T51" i="11" s="1"/>
  <c r="U51" i="11" s="1"/>
  <c r="W51" i="11" s="1"/>
  <c r="S74" i="11"/>
  <c r="T74" i="11" s="1"/>
  <c r="U74" i="11" s="1"/>
  <c r="W74" i="11" s="1"/>
  <c r="S54" i="11"/>
  <c r="T54" i="11" s="1"/>
  <c r="U54" i="11" s="1"/>
  <c r="W54" i="11" s="1"/>
  <c r="S63" i="11"/>
  <c r="T63" i="11" s="1"/>
  <c r="U63" i="11" s="1"/>
  <c r="S75" i="11"/>
  <c r="T75" i="11" s="1"/>
  <c r="U75" i="11" s="1"/>
  <c r="S40" i="11"/>
  <c r="T40" i="11" s="1"/>
  <c r="U40" i="11" s="1"/>
  <c r="V40" i="11" s="1"/>
  <c r="S60" i="11"/>
  <c r="T60" i="11" s="1"/>
  <c r="U60" i="11" s="1"/>
  <c r="V60" i="11" s="1"/>
  <c r="S93" i="11"/>
  <c r="T93" i="11" s="1"/>
  <c r="U93" i="11" s="1"/>
  <c r="V93" i="11" s="1"/>
  <c r="N48" i="11"/>
  <c r="O48" i="11" s="1"/>
  <c r="P48" i="11" s="1"/>
  <c r="R48" i="11" s="1"/>
  <c r="N91" i="11"/>
  <c r="O91" i="11" s="1"/>
  <c r="P91" i="11" s="1"/>
  <c r="R91" i="11" s="1"/>
  <c r="N43" i="11"/>
  <c r="O43" i="11" s="1"/>
  <c r="P43" i="11" s="1"/>
  <c r="R43" i="11" s="1"/>
  <c r="N86" i="11"/>
  <c r="O86" i="11" s="1"/>
  <c r="P86" i="11" s="1"/>
  <c r="R86" i="11" s="1"/>
  <c r="S95" i="11"/>
  <c r="T95" i="11" s="1"/>
  <c r="U95" i="11" s="1"/>
  <c r="V95" i="11" s="1"/>
  <c r="S34" i="11"/>
  <c r="T34" i="11" s="1"/>
  <c r="U34" i="11" s="1"/>
  <c r="V34" i="11" s="1"/>
  <c r="S78" i="11"/>
  <c r="T78" i="11" s="1"/>
  <c r="U78" i="11" s="1"/>
  <c r="V78" i="11" s="1"/>
  <c r="S71" i="11"/>
  <c r="T71" i="11" s="1"/>
  <c r="U71" i="11" s="1"/>
  <c r="V71" i="11" s="1"/>
  <c r="S36" i="11"/>
  <c r="T36" i="11" s="1"/>
  <c r="U36" i="11" s="1"/>
  <c r="W36" i="11" s="1"/>
  <c r="W40" i="11"/>
  <c r="W60" i="11"/>
  <c r="Q26" i="11"/>
  <c r="R26" i="11"/>
  <c r="R62" i="11"/>
  <c r="R21" i="11"/>
  <c r="W79" i="11"/>
  <c r="V79" i="11"/>
  <c r="V51" i="11"/>
  <c r="W27" i="11"/>
  <c r="V54" i="11"/>
  <c r="W24" i="11"/>
  <c r="S31" i="11"/>
  <c r="T31" i="11" s="1"/>
  <c r="U31" i="11" s="1"/>
  <c r="S50" i="11"/>
  <c r="T50" i="11" s="1"/>
  <c r="U50" i="11" s="1"/>
  <c r="S84" i="11"/>
  <c r="T84" i="11" s="1"/>
  <c r="U84" i="11" s="1"/>
  <c r="S19" i="11"/>
  <c r="T19" i="11" s="1"/>
  <c r="U19" i="11" s="1"/>
  <c r="R96" i="11"/>
  <c r="Q96" i="11"/>
  <c r="R56" i="11"/>
  <c r="Q56" i="11"/>
  <c r="R25" i="11"/>
  <c r="Q25" i="11"/>
  <c r="R61" i="11"/>
  <c r="Q61" i="11"/>
  <c r="R39" i="11"/>
  <c r="Q39" i="11"/>
  <c r="R58" i="11"/>
  <c r="Q58" i="11"/>
  <c r="R83" i="11"/>
  <c r="Q83" i="11"/>
  <c r="S97" i="11"/>
  <c r="T97" i="11" s="1"/>
  <c r="U97" i="11" s="1"/>
  <c r="S64" i="11"/>
  <c r="T64" i="11" s="1"/>
  <c r="U64" i="11" s="1"/>
  <c r="S55" i="11"/>
  <c r="T55" i="11" s="1"/>
  <c r="U55" i="11" s="1"/>
  <c r="S89" i="11"/>
  <c r="T89" i="11" s="1"/>
  <c r="U89" i="11" s="1"/>
  <c r="Q38" i="11"/>
  <c r="R38" i="11"/>
  <c r="Q57" i="11"/>
  <c r="R57" i="11"/>
  <c r="Q81" i="11"/>
  <c r="R20" i="11"/>
  <c r="Q20" i="11"/>
  <c r="R37" i="11"/>
  <c r="Q37" i="11"/>
  <c r="R80" i="11"/>
  <c r="Q80" i="11"/>
  <c r="R42" i="11"/>
  <c r="Q42" i="11"/>
  <c r="R85" i="11"/>
  <c r="Q85" i="11"/>
  <c r="Q33" i="11"/>
  <c r="R33" i="11"/>
  <c r="Q52" i="11"/>
  <c r="R52" i="11"/>
  <c r="Q77" i="11"/>
  <c r="R77" i="11"/>
  <c r="R22" i="11"/>
  <c r="Q22" i="11"/>
  <c r="R30" i="11"/>
  <c r="Q30" i="11"/>
  <c r="R49" i="11"/>
  <c r="Q49" i="11"/>
  <c r="R73" i="11"/>
  <c r="Q73" i="11"/>
  <c r="R92" i="11"/>
  <c r="Q92" i="11"/>
  <c r="V28" i="11"/>
  <c r="W28" i="11"/>
  <c r="V32" i="11"/>
  <c r="W32" i="11"/>
  <c r="V74" i="11"/>
  <c r="V18" i="11"/>
  <c r="W18" i="11"/>
  <c r="V44" i="11"/>
  <c r="W44" i="11"/>
  <c r="V63" i="11"/>
  <c r="W63" i="11"/>
  <c r="V87" i="11"/>
  <c r="W87" i="11"/>
  <c r="V46" i="11"/>
  <c r="W46" i="11"/>
  <c r="V90" i="11"/>
  <c r="W90" i="11"/>
  <c r="V75" i="11"/>
  <c r="W75" i="11"/>
  <c r="S79" i="10"/>
  <c r="T79" i="10" s="1"/>
  <c r="U79" i="10" s="1"/>
  <c r="W79" i="10" s="1"/>
  <c r="N34" i="10"/>
  <c r="O34" i="10" s="1"/>
  <c r="P34" i="10" s="1"/>
  <c r="Q34" i="10" s="1"/>
  <c r="N61" i="10"/>
  <c r="O61" i="10" s="1"/>
  <c r="P61" i="10" s="1"/>
  <c r="Q61" i="10" s="1"/>
  <c r="N77" i="10"/>
  <c r="O77" i="10" s="1"/>
  <c r="P77" i="10" s="1"/>
  <c r="R77" i="10" s="1"/>
  <c r="N37" i="10"/>
  <c r="O37" i="10" s="1"/>
  <c r="P37" i="10" s="1"/>
  <c r="R37" i="10" s="1"/>
  <c r="N36" i="10"/>
  <c r="O36" i="10" s="1"/>
  <c r="P36" i="10" s="1"/>
  <c r="Q36" i="10" s="1"/>
  <c r="N81" i="10"/>
  <c r="O81" i="10" s="1"/>
  <c r="P81" i="10" s="1"/>
  <c r="Q81" i="10" s="1"/>
  <c r="S86" i="10"/>
  <c r="T86" i="10" s="1"/>
  <c r="U86" i="10" s="1"/>
  <c r="V86" i="10" s="1"/>
  <c r="N55" i="10"/>
  <c r="O55" i="10" s="1"/>
  <c r="P55" i="10" s="1"/>
  <c r="Q55" i="10" s="1"/>
  <c r="N31" i="10"/>
  <c r="O31" i="10" s="1"/>
  <c r="P31" i="10" s="1"/>
  <c r="R31" i="10" s="1"/>
  <c r="N73" i="10"/>
  <c r="O73" i="10" s="1"/>
  <c r="P73" i="10" s="1"/>
  <c r="Q73" i="10" s="1"/>
  <c r="S87" i="10"/>
  <c r="T87" i="10" s="1"/>
  <c r="U87" i="10" s="1"/>
  <c r="W87" i="10" s="1"/>
  <c r="N28" i="10"/>
  <c r="O28" i="10" s="1"/>
  <c r="P28" i="10" s="1"/>
  <c r="R28" i="10" s="1"/>
  <c r="N45" i="10"/>
  <c r="O45" i="10" s="1"/>
  <c r="P45" i="10" s="1"/>
  <c r="Q45" i="10" s="1"/>
  <c r="N56" i="10"/>
  <c r="O56" i="10" s="1"/>
  <c r="P56" i="10" s="1"/>
  <c r="Q56" i="10" s="1"/>
  <c r="S74" i="10"/>
  <c r="T74" i="10" s="1"/>
  <c r="U74" i="10" s="1"/>
  <c r="W74" i="10" s="1"/>
  <c r="S97" i="10"/>
  <c r="T97" i="10" s="1"/>
  <c r="U97" i="10" s="1"/>
  <c r="V97" i="10" s="1"/>
  <c r="N24" i="10"/>
  <c r="O24" i="10" s="1"/>
  <c r="P24" i="10" s="1"/>
  <c r="Q24" i="10" s="1"/>
  <c r="N71" i="10"/>
  <c r="O71" i="10" s="1"/>
  <c r="P71" i="10" s="1"/>
  <c r="R71" i="10" s="1"/>
  <c r="N20" i="10"/>
  <c r="O20" i="10" s="1"/>
  <c r="P20" i="10" s="1"/>
  <c r="Q20" i="10" s="1"/>
  <c r="N33" i="10"/>
  <c r="O33" i="10" s="1"/>
  <c r="P33" i="10" s="1"/>
  <c r="Q33" i="10" s="1"/>
  <c r="S84" i="10"/>
  <c r="T84" i="10" s="1"/>
  <c r="U84" i="10" s="1"/>
  <c r="W84" i="10" s="1"/>
  <c r="N48" i="10"/>
  <c r="O48" i="10" s="1"/>
  <c r="P48" i="10" s="1"/>
  <c r="R48" i="10" s="1"/>
  <c r="S85" i="10"/>
  <c r="T85" i="10" s="1"/>
  <c r="U85" i="10" s="1"/>
  <c r="W85" i="10" s="1"/>
  <c r="Q28" i="10"/>
  <c r="R45" i="10"/>
  <c r="W97" i="10"/>
  <c r="Q48" i="10"/>
  <c r="R34" i="10"/>
  <c r="Q96" i="10"/>
  <c r="R96" i="10"/>
  <c r="Q37" i="10"/>
  <c r="R36" i="10"/>
  <c r="R81" i="10"/>
  <c r="W86" i="10"/>
  <c r="R22" i="10"/>
  <c r="Q22" i="10"/>
  <c r="R21" i="10"/>
  <c r="Q21" i="10"/>
  <c r="Q31" i="10"/>
  <c r="S54" i="10"/>
  <c r="T54" i="10" s="1"/>
  <c r="U54" i="10" s="1"/>
  <c r="S80" i="10"/>
  <c r="T80" i="10" s="1"/>
  <c r="U80" i="10" s="1"/>
  <c r="N25" i="10"/>
  <c r="O25" i="10" s="1"/>
  <c r="P25" i="10" s="1"/>
  <c r="N44" i="10"/>
  <c r="O44" i="10" s="1"/>
  <c r="P44" i="10" s="1"/>
  <c r="N19" i="10"/>
  <c r="O19" i="10" s="1"/>
  <c r="P19" i="10" s="1"/>
  <c r="N38" i="10"/>
  <c r="O38" i="10" s="1"/>
  <c r="P38" i="10" s="1"/>
  <c r="N27" i="10"/>
  <c r="O27" i="10" s="1"/>
  <c r="P27" i="10" s="1"/>
  <c r="N26" i="10"/>
  <c r="O26" i="10" s="1"/>
  <c r="P26" i="10" s="1"/>
  <c r="R89" i="10"/>
  <c r="Q89" i="10"/>
  <c r="R90" i="10"/>
  <c r="Q90" i="10"/>
  <c r="M60" i="10"/>
  <c r="L60" i="10"/>
  <c r="M52" i="10"/>
  <c r="L52" i="10"/>
  <c r="M78" i="10"/>
  <c r="L78" i="10"/>
  <c r="S58" i="10"/>
  <c r="T58" i="10" s="1"/>
  <c r="U58" i="10" s="1"/>
  <c r="N30" i="10"/>
  <c r="O30" i="10" s="1"/>
  <c r="P30" i="10" s="1"/>
  <c r="N43" i="10"/>
  <c r="O43" i="10" s="1"/>
  <c r="P43" i="10" s="1"/>
  <c r="N42" i="10"/>
  <c r="O42" i="10" s="1"/>
  <c r="P42" i="10" s="1"/>
  <c r="N40" i="10"/>
  <c r="O40" i="10" s="1"/>
  <c r="P40" i="10" s="1"/>
  <c r="S95" i="10"/>
  <c r="T95" i="10" s="1"/>
  <c r="U95" i="10" s="1"/>
  <c r="N39" i="10"/>
  <c r="O39" i="10" s="1"/>
  <c r="P39" i="10" s="1"/>
  <c r="N32" i="10"/>
  <c r="O32" i="10" s="1"/>
  <c r="P32" i="10" s="1"/>
  <c r="Q51" i="10"/>
  <c r="R51" i="10"/>
  <c r="Q77" i="10"/>
  <c r="R63" i="10"/>
  <c r="Q63" i="10"/>
  <c r="R46" i="10"/>
  <c r="Q46" i="10"/>
  <c r="Q72" i="10"/>
  <c r="R72" i="10"/>
  <c r="M50" i="10"/>
  <c r="L50" i="10"/>
  <c r="M75" i="10"/>
  <c r="L75" i="10"/>
  <c r="Q83" i="10"/>
  <c r="R83" i="10"/>
  <c r="Q18" i="10"/>
  <c r="R18" i="10"/>
  <c r="R91" i="10"/>
  <c r="Q91" i="10"/>
  <c r="M62" i="10"/>
  <c r="L62" i="10"/>
  <c r="R92" i="10"/>
  <c r="Q92" i="10"/>
  <c r="R55" i="10"/>
  <c r="V93" i="10"/>
  <c r="W93" i="10"/>
  <c r="V64" i="10"/>
  <c r="W64" i="10"/>
  <c r="Q57" i="10"/>
  <c r="R57" i="10"/>
  <c r="V87" i="10"/>
  <c r="I37" i="4"/>
  <c r="J37" i="4" s="1"/>
  <c r="K37" i="4" s="1"/>
  <c r="L37" i="4" s="1"/>
  <c r="I19" i="4"/>
  <c r="J19" i="4" s="1"/>
  <c r="K19" i="4" s="1"/>
  <c r="L19" i="4" s="1"/>
  <c r="N67" i="4"/>
  <c r="O67" i="4" s="1"/>
  <c r="P67" i="4" s="1"/>
  <c r="R67" i="4" s="1"/>
  <c r="I47" i="4"/>
  <c r="J47" i="4" s="1"/>
  <c r="K47" i="4" s="1"/>
  <c r="M47" i="4" s="1"/>
  <c r="I32" i="4"/>
  <c r="J32" i="4" s="1"/>
  <c r="K32" i="4" s="1"/>
  <c r="M32" i="4" s="1"/>
  <c r="I27" i="4"/>
  <c r="J27" i="4" s="1"/>
  <c r="K27" i="4" s="1"/>
  <c r="L27" i="4" s="1"/>
  <c r="I26" i="4"/>
  <c r="J26" i="4" s="1"/>
  <c r="K26" i="4" s="1"/>
  <c r="M26" i="4" s="1"/>
  <c r="I21" i="4"/>
  <c r="J21" i="4" s="1"/>
  <c r="K21" i="4" s="1"/>
  <c r="L21" i="4" s="1"/>
  <c r="N85" i="4"/>
  <c r="O85" i="4" s="1"/>
  <c r="P85" i="4" s="1"/>
  <c r="R85" i="4" s="1"/>
  <c r="N53" i="4"/>
  <c r="O53" i="4" s="1"/>
  <c r="P53" i="4" s="1"/>
  <c r="Q53" i="4" s="1"/>
  <c r="N38" i="4"/>
  <c r="O38" i="4" s="1"/>
  <c r="P38" i="4" s="1"/>
  <c r="R38" i="4" s="1"/>
  <c r="N82" i="4"/>
  <c r="O82" i="4" s="1"/>
  <c r="P82" i="4" s="1"/>
  <c r="Q82" i="4" s="1"/>
  <c r="N51" i="4"/>
  <c r="O51" i="4" s="1"/>
  <c r="P51" i="4" s="1"/>
  <c r="R51" i="4" s="1"/>
  <c r="N86" i="4"/>
  <c r="O86" i="4" s="1"/>
  <c r="P86" i="4" s="1"/>
  <c r="R86" i="4" s="1"/>
  <c r="I23" i="4"/>
  <c r="J23" i="4" s="1"/>
  <c r="K23" i="4" s="1"/>
  <c r="M23" i="4" s="1"/>
  <c r="N55" i="4"/>
  <c r="O55" i="4" s="1"/>
  <c r="P55" i="4" s="1"/>
  <c r="Q55" i="4" s="1"/>
  <c r="N31" i="4"/>
  <c r="O31" i="4" s="1"/>
  <c r="P31" i="4" s="1"/>
  <c r="Q31" i="4" s="1"/>
  <c r="I44" i="4"/>
  <c r="J44" i="4" s="1"/>
  <c r="K44" i="4" s="1"/>
  <c r="M44" i="4" s="1"/>
  <c r="I25" i="4"/>
  <c r="J25" i="4" s="1"/>
  <c r="K25" i="4" s="1"/>
  <c r="M25" i="4" s="1"/>
  <c r="N75" i="4"/>
  <c r="O75" i="4" s="1"/>
  <c r="P75" i="4" s="1"/>
  <c r="R75" i="4" s="1"/>
  <c r="N76" i="4"/>
  <c r="O76" i="4" s="1"/>
  <c r="P76" i="4" s="1"/>
  <c r="R76" i="4" s="1"/>
  <c r="N43" i="4"/>
  <c r="O43" i="4" s="1"/>
  <c r="P43" i="4" s="1"/>
  <c r="Q43" i="4" s="1"/>
  <c r="L47" i="4"/>
  <c r="L35" i="4"/>
  <c r="Q86" i="4"/>
  <c r="N59" i="4"/>
  <c r="O59" i="4" s="1"/>
  <c r="P59" i="4" s="1"/>
  <c r="M17" i="4"/>
  <c r="L17" i="4"/>
  <c r="M87" i="4"/>
  <c r="L87" i="4"/>
  <c r="M73" i="4"/>
  <c r="L73" i="4"/>
  <c r="L63" i="4"/>
  <c r="M63" i="4"/>
  <c r="M88" i="4"/>
  <c r="L88" i="4"/>
  <c r="M79" i="4"/>
  <c r="L79" i="4"/>
  <c r="M69" i="4"/>
  <c r="L69" i="4"/>
  <c r="N36" i="4"/>
  <c r="O36" i="4" s="1"/>
  <c r="P36" i="4" s="1"/>
  <c r="N61" i="4"/>
  <c r="O61" i="4" s="1"/>
  <c r="P61" i="4" s="1"/>
  <c r="N33" i="4"/>
  <c r="O33" i="4" s="1"/>
  <c r="P33" i="4" s="1"/>
  <c r="I42" i="4"/>
  <c r="J42" i="4" s="1"/>
  <c r="K42" i="4" s="1"/>
  <c r="M37" i="4"/>
  <c r="M18" i="4"/>
  <c r="M77" i="4"/>
  <c r="L77" i="4"/>
  <c r="M68" i="4"/>
  <c r="L68" i="4"/>
  <c r="M20" i="4"/>
  <c r="M83" i="4"/>
  <c r="L83" i="4"/>
  <c r="M74" i="4"/>
  <c r="L74" i="4"/>
  <c r="M29" i="4"/>
  <c r="N63" i="3"/>
  <c r="O63" i="3" s="1"/>
  <c r="P63" i="3" s="1"/>
  <c r="R63" i="3" s="1"/>
  <c r="N59" i="3"/>
  <c r="O59" i="3" s="1"/>
  <c r="P59" i="3" s="1"/>
  <c r="Q59" i="3" s="1"/>
  <c r="N54" i="3"/>
  <c r="O54" i="3" s="1"/>
  <c r="P54" i="3" s="1"/>
  <c r="R54" i="3" s="1"/>
  <c r="N75" i="3"/>
  <c r="O75" i="3" s="1"/>
  <c r="P75" i="3" s="1"/>
  <c r="R75" i="3" s="1"/>
  <c r="I17" i="3"/>
  <c r="J17" i="3" s="1"/>
  <c r="K17" i="3" s="1"/>
  <c r="L17" i="3" s="1"/>
  <c r="I79" i="3"/>
  <c r="J79" i="3" s="1"/>
  <c r="K79" i="3" s="1"/>
  <c r="L79" i="3" s="1"/>
  <c r="I69" i="3"/>
  <c r="J69" i="3" s="1"/>
  <c r="K69" i="3" s="1"/>
  <c r="M69" i="3" s="1"/>
  <c r="I57" i="3"/>
  <c r="J57" i="3" s="1"/>
  <c r="K57" i="3" s="1"/>
  <c r="L57" i="3" s="1"/>
  <c r="I48" i="3"/>
  <c r="J48" i="3" s="1"/>
  <c r="K48" i="3" s="1"/>
  <c r="M48" i="3" s="1"/>
  <c r="I39" i="3"/>
  <c r="J39" i="3" s="1"/>
  <c r="K39" i="3" s="1"/>
  <c r="L39" i="3" s="1"/>
  <c r="I30" i="3"/>
  <c r="J30" i="3" s="1"/>
  <c r="K30" i="3" s="1"/>
  <c r="M30" i="3" s="1"/>
  <c r="I20" i="3"/>
  <c r="J20" i="3" s="1"/>
  <c r="K20" i="3" s="1"/>
  <c r="M20" i="3" s="1"/>
  <c r="I38" i="3"/>
  <c r="J38" i="3" s="1"/>
  <c r="K38" i="3" s="1"/>
  <c r="M38" i="3" s="1"/>
  <c r="I29" i="3"/>
  <c r="J29" i="3" s="1"/>
  <c r="K29" i="3" s="1"/>
  <c r="L29" i="3" s="1"/>
  <c r="I19" i="3"/>
  <c r="J19" i="3" s="1"/>
  <c r="K19" i="3" s="1"/>
  <c r="M19" i="3" s="1"/>
  <c r="I31" i="3"/>
  <c r="J31" i="3" s="1"/>
  <c r="K31" i="3" s="1"/>
  <c r="L31" i="3" s="1"/>
  <c r="N89" i="3"/>
  <c r="O89" i="3" s="1"/>
  <c r="P89" i="3" s="1"/>
  <c r="Q89" i="3" s="1"/>
  <c r="N70" i="3"/>
  <c r="O70" i="3" s="1"/>
  <c r="P70" i="3" s="1"/>
  <c r="R70" i="3" s="1"/>
  <c r="N49" i="3"/>
  <c r="O49" i="3" s="1"/>
  <c r="P49" i="3" s="1"/>
  <c r="R49" i="3" s="1"/>
  <c r="M79" i="3"/>
  <c r="M39" i="3"/>
  <c r="L20" i="3"/>
  <c r="M81" i="3"/>
  <c r="L81" i="3"/>
  <c r="M60" i="3"/>
  <c r="L60" i="3"/>
  <c r="M50" i="3"/>
  <c r="M42" i="3"/>
  <c r="L42" i="3"/>
  <c r="M23" i="3"/>
  <c r="L23" i="3"/>
  <c r="M45" i="3"/>
  <c r="M26" i="3"/>
  <c r="L26" i="3"/>
  <c r="M91" i="3"/>
  <c r="L91" i="3"/>
  <c r="I76" i="3"/>
  <c r="J76" i="3" s="1"/>
  <c r="K76" i="3" s="1"/>
  <c r="I67" i="3"/>
  <c r="J67" i="3" s="1"/>
  <c r="K67" i="3" s="1"/>
  <c r="I55" i="3"/>
  <c r="J55" i="3" s="1"/>
  <c r="K55" i="3" s="1"/>
  <c r="I47" i="3"/>
  <c r="J47" i="3" s="1"/>
  <c r="K47" i="3" s="1"/>
  <c r="I37" i="3"/>
  <c r="J37" i="3" s="1"/>
  <c r="K37" i="3" s="1"/>
  <c r="I27" i="3"/>
  <c r="J27" i="3" s="1"/>
  <c r="K27" i="3" s="1"/>
  <c r="I18" i="3"/>
  <c r="J18" i="3" s="1"/>
  <c r="K18" i="3" s="1"/>
  <c r="I36" i="3"/>
  <c r="J36" i="3" s="1"/>
  <c r="K36" i="3" s="1"/>
  <c r="M86" i="3"/>
  <c r="L86" i="3"/>
  <c r="I83" i="3"/>
  <c r="J83" i="3" s="1"/>
  <c r="K83" i="3" s="1"/>
  <c r="I74" i="3"/>
  <c r="J74" i="3" s="1"/>
  <c r="K74" i="3" s="1"/>
  <c r="I62" i="3"/>
  <c r="J62" i="3" s="1"/>
  <c r="K62" i="3" s="1"/>
  <c r="I53" i="3"/>
  <c r="J53" i="3" s="1"/>
  <c r="K53" i="3" s="1"/>
  <c r="I44" i="3"/>
  <c r="J44" i="3" s="1"/>
  <c r="K44" i="3" s="1"/>
  <c r="I35" i="3"/>
  <c r="J35" i="3" s="1"/>
  <c r="K35" i="3" s="1"/>
  <c r="I25" i="3"/>
  <c r="J25" i="3" s="1"/>
  <c r="K25" i="3" s="1"/>
  <c r="M82" i="3"/>
  <c r="L82" i="3"/>
  <c r="M73" i="3"/>
  <c r="L73" i="3"/>
  <c r="M61" i="3"/>
  <c r="L61" i="3"/>
  <c r="M51" i="3"/>
  <c r="L51" i="3"/>
  <c r="I43" i="3"/>
  <c r="J43" i="3" s="1"/>
  <c r="K43" i="3" s="1"/>
  <c r="I33" i="3"/>
  <c r="J33" i="3" s="1"/>
  <c r="K33" i="3" s="1"/>
  <c r="I24" i="3"/>
  <c r="J24" i="3" s="1"/>
  <c r="K24" i="3" s="1"/>
  <c r="I41" i="3"/>
  <c r="J41" i="3" s="1"/>
  <c r="K41" i="3" s="1"/>
  <c r="I21" i="3"/>
  <c r="J21" i="3" s="1"/>
  <c r="K21" i="3" s="1"/>
  <c r="M87" i="3"/>
  <c r="L87" i="3"/>
  <c r="M77" i="3"/>
  <c r="L77" i="3"/>
  <c r="M68" i="3"/>
  <c r="L68" i="3"/>
  <c r="M56" i="3"/>
  <c r="L56" i="3"/>
  <c r="Q88" i="3"/>
  <c r="Q85" i="3"/>
  <c r="R85" i="3"/>
  <c r="Q63" i="3"/>
  <c r="N70" i="2"/>
  <c r="O70" i="2" s="1"/>
  <c r="P70" i="2" s="1"/>
  <c r="Q70" i="2" s="1"/>
  <c r="N74" i="2"/>
  <c r="O74" i="2" s="1"/>
  <c r="P74" i="2" s="1"/>
  <c r="Q74" i="2" s="1"/>
  <c r="N69" i="2"/>
  <c r="O69" i="2" s="1"/>
  <c r="P69" i="2" s="1"/>
  <c r="N57" i="2"/>
  <c r="O57" i="2" s="1"/>
  <c r="P57" i="2" s="1"/>
  <c r="R57" i="2" s="1"/>
  <c r="N48" i="2"/>
  <c r="O48" i="2" s="1"/>
  <c r="P48" i="2" s="1"/>
  <c r="R48" i="2" s="1"/>
  <c r="N43" i="2"/>
  <c r="O43" i="2" s="1"/>
  <c r="P43" i="2" s="1"/>
  <c r="R43" i="2" s="1"/>
  <c r="N33" i="2"/>
  <c r="O33" i="2" s="1"/>
  <c r="P33" i="2" s="1"/>
  <c r="Q33" i="2" s="1"/>
  <c r="N54" i="2"/>
  <c r="O54" i="2" s="1"/>
  <c r="P54" i="2" s="1"/>
  <c r="Q54" i="2" s="1"/>
  <c r="N21" i="2"/>
  <c r="O21" i="2" s="1"/>
  <c r="P21" i="2" s="1"/>
  <c r="Q21" i="2" s="1"/>
  <c r="N32" i="2"/>
  <c r="O32" i="2" s="1"/>
  <c r="P32" i="2" s="1"/>
  <c r="R32" i="2" s="1"/>
  <c r="N88" i="2"/>
  <c r="O88" i="2" s="1"/>
  <c r="P88" i="2" s="1"/>
  <c r="Q88" i="2" s="1"/>
  <c r="N50" i="2"/>
  <c r="O50" i="2" s="1"/>
  <c r="P50" i="2" s="1"/>
  <c r="R50" i="2" s="1"/>
  <c r="N36" i="2"/>
  <c r="O36" i="2" s="1"/>
  <c r="P36" i="2" s="1"/>
  <c r="R36" i="2" s="1"/>
  <c r="N67" i="2"/>
  <c r="O67" i="2" s="1"/>
  <c r="P67" i="2" s="1"/>
  <c r="R67" i="2" s="1"/>
  <c r="N89" i="2"/>
  <c r="O89" i="2" s="1"/>
  <c r="P89" i="2" s="1"/>
  <c r="Q89" i="2" s="1"/>
  <c r="N85" i="2"/>
  <c r="O85" i="2" s="1"/>
  <c r="P85" i="2" s="1"/>
  <c r="R85" i="2" s="1"/>
  <c r="N30" i="2"/>
  <c r="O30" i="2" s="1"/>
  <c r="P30" i="2" s="1"/>
  <c r="R30" i="2" s="1"/>
  <c r="N56" i="2"/>
  <c r="O56" i="2" s="1"/>
  <c r="P56" i="2" s="1"/>
  <c r="R56" i="2" s="1"/>
  <c r="N35" i="2"/>
  <c r="O35" i="2" s="1"/>
  <c r="P35" i="2" s="1"/>
  <c r="Q35" i="2" s="1"/>
  <c r="N63" i="2"/>
  <c r="O63" i="2" s="1"/>
  <c r="P63" i="2" s="1"/>
  <c r="R63" i="2" s="1"/>
  <c r="N83" i="2"/>
  <c r="O83" i="2" s="1"/>
  <c r="P83" i="2" s="1"/>
  <c r="R83" i="2" s="1"/>
  <c r="N80" i="2"/>
  <c r="O80" i="2" s="1"/>
  <c r="P80" i="2" s="1"/>
  <c r="Q80" i="2" s="1"/>
  <c r="N61" i="2"/>
  <c r="O61" i="2" s="1"/>
  <c r="P61" i="2" s="1"/>
  <c r="Q61" i="2" s="1"/>
  <c r="D68" i="1"/>
  <c r="E68" i="1" s="1"/>
  <c r="F68" i="1" s="1"/>
  <c r="D63" i="1"/>
  <c r="E63" i="1" s="1"/>
  <c r="F63" i="1" s="1"/>
  <c r="D76" i="1"/>
  <c r="E76" i="1" s="1"/>
  <c r="F76" i="1" s="1"/>
  <c r="D86" i="1"/>
  <c r="E86" i="1" s="1"/>
  <c r="F86" i="1" s="1"/>
  <c r="D81" i="1"/>
  <c r="E81" i="1" s="1"/>
  <c r="F81" i="1" s="1"/>
  <c r="D87" i="1"/>
  <c r="E87" i="1" s="1"/>
  <c r="F87" i="1" s="1"/>
  <c r="D82" i="1"/>
  <c r="E82" i="1" s="1"/>
  <c r="F82" i="1" s="1"/>
  <c r="D67" i="1"/>
  <c r="E67" i="1" s="1"/>
  <c r="F67" i="1" s="1"/>
  <c r="D91" i="1"/>
  <c r="E91" i="1" s="1"/>
  <c r="F91" i="1" s="1"/>
  <c r="D85" i="1"/>
  <c r="E85" i="1" s="1"/>
  <c r="F85" i="1" s="1"/>
  <c r="D80" i="1"/>
  <c r="E80" i="1" s="1"/>
  <c r="F80" i="1" s="1"/>
  <c r="D75" i="1"/>
  <c r="E75" i="1" s="1"/>
  <c r="F75" i="1" s="1"/>
  <c r="D73" i="1"/>
  <c r="E73" i="1" s="1"/>
  <c r="F73" i="1" s="1"/>
  <c r="D62" i="1"/>
  <c r="E62" i="1" s="1"/>
  <c r="F62" i="1" s="1"/>
  <c r="D23" i="1"/>
  <c r="E23" i="1" s="1"/>
  <c r="F23" i="1" s="1"/>
  <c r="D25" i="1"/>
  <c r="E25" i="1" s="1"/>
  <c r="F25" i="1" s="1"/>
  <c r="D27" i="1"/>
  <c r="E27" i="1" s="1"/>
  <c r="F27" i="1" s="1"/>
  <c r="D30" i="1"/>
  <c r="E30" i="1" s="1"/>
  <c r="F30" i="1" s="1"/>
  <c r="D32" i="1"/>
  <c r="E32" i="1" s="1"/>
  <c r="F32" i="1" s="1"/>
  <c r="D37" i="1"/>
  <c r="E37" i="1" s="1"/>
  <c r="F37" i="1" s="1"/>
  <c r="D39" i="1"/>
  <c r="E39" i="1" s="1"/>
  <c r="F39" i="1" s="1"/>
  <c r="D42" i="1"/>
  <c r="E42" i="1" s="1"/>
  <c r="F42" i="1" s="1"/>
  <c r="D44" i="1"/>
  <c r="E44" i="1" s="1"/>
  <c r="F44" i="1" s="1"/>
  <c r="D47" i="1"/>
  <c r="E47" i="1" s="1"/>
  <c r="F47" i="1" s="1"/>
  <c r="D49" i="1"/>
  <c r="E49" i="1" s="1"/>
  <c r="F49" i="1" s="1"/>
  <c r="D70" i="1"/>
  <c r="E70" i="1" s="1"/>
  <c r="F70" i="1" s="1"/>
  <c r="D89" i="1"/>
  <c r="E89" i="1" s="1"/>
  <c r="F89" i="1" s="1"/>
  <c r="D71" i="1"/>
  <c r="E71" i="1" s="1"/>
  <c r="F71" i="1" s="1"/>
  <c r="D77" i="1"/>
  <c r="E77" i="1" s="1"/>
  <c r="F77" i="1" s="1"/>
  <c r="D88" i="1"/>
  <c r="E88" i="1" s="1"/>
  <c r="F88" i="1" s="1"/>
  <c r="D83" i="1"/>
  <c r="E83" i="1" s="1"/>
  <c r="F83" i="1" s="1"/>
  <c r="D79" i="1"/>
  <c r="E79" i="1" s="1"/>
  <c r="F79" i="1" s="1"/>
  <c r="D74" i="1"/>
  <c r="E74" i="1" s="1"/>
  <c r="F74" i="1" s="1"/>
  <c r="D69" i="1"/>
  <c r="E69" i="1" s="1"/>
  <c r="F69" i="1" s="1"/>
  <c r="D61" i="1"/>
  <c r="E61" i="1" s="1"/>
  <c r="F61" i="1" s="1"/>
  <c r="D17" i="1"/>
  <c r="E17" i="1" s="1"/>
  <c r="F17" i="1" s="1"/>
  <c r="D53" i="1"/>
  <c r="E53" i="1" s="1"/>
  <c r="F53" i="1" s="1"/>
  <c r="D48" i="1"/>
  <c r="E48" i="1" s="1"/>
  <c r="F48" i="1" s="1"/>
  <c r="D43" i="1"/>
  <c r="E43" i="1" s="1"/>
  <c r="F43" i="1" s="1"/>
  <c r="D38" i="1"/>
  <c r="E38" i="1" s="1"/>
  <c r="F38" i="1" s="1"/>
  <c r="D31" i="1"/>
  <c r="E31" i="1" s="1"/>
  <c r="F31" i="1" s="1"/>
  <c r="D26" i="1"/>
  <c r="E26" i="1" s="1"/>
  <c r="F26" i="1" s="1"/>
  <c r="D20" i="1"/>
  <c r="E20" i="1" s="1"/>
  <c r="F20" i="1" s="1"/>
  <c r="D51" i="1"/>
  <c r="E51" i="1" s="1"/>
  <c r="F51" i="1" s="1"/>
  <c r="D19" i="1"/>
  <c r="E19" i="1" s="1"/>
  <c r="F19" i="1" s="1"/>
  <c r="D59" i="1"/>
  <c r="E59" i="1" s="1"/>
  <c r="F59" i="1" s="1"/>
  <c r="D56" i="1"/>
  <c r="E56" i="1" s="1"/>
  <c r="F56" i="1" s="1"/>
  <c r="D36" i="1"/>
  <c r="E36" i="1" s="1"/>
  <c r="F36" i="1" s="1"/>
  <c r="D18" i="1"/>
  <c r="E18" i="1" s="1"/>
  <c r="F18" i="1" s="1"/>
  <c r="D50" i="1"/>
  <c r="E50" i="1" s="1"/>
  <c r="F50" i="1" s="1"/>
  <c r="D45" i="1"/>
  <c r="E45" i="1" s="1"/>
  <c r="F45" i="1" s="1"/>
  <c r="D41" i="1"/>
  <c r="E41" i="1" s="1"/>
  <c r="F41" i="1" s="1"/>
  <c r="D33" i="1"/>
  <c r="E33" i="1" s="1"/>
  <c r="F33" i="1" s="1"/>
  <c r="D29" i="1"/>
  <c r="E29" i="1" s="1"/>
  <c r="F29" i="1" s="1"/>
  <c r="D24" i="1"/>
  <c r="E24" i="1" s="1"/>
  <c r="F24" i="1" s="1"/>
  <c r="D54" i="1"/>
  <c r="E54" i="1" s="1"/>
  <c r="F54" i="1" s="1"/>
  <c r="D21" i="1"/>
  <c r="E21" i="1" s="1"/>
  <c r="F21" i="1" s="1"/>
  <c r="D60" i="1"/>
  <c r="E60" i="1" s="1"/>
  <c r="F60" i="1" s="1"/>
  <c r="D57" i="1"/>
  <c r="E57" i="1" s="1"/>
  <c r="F57" i="1" s="1"/>
  <c r="D55" i="1"/>
  <c r="E55" i="1" s="1"/>
  <c r="F55" i="1" s="1"/>
  <c r="D35" i="1"/>
  <c r="E35" i="1" s="1"/>
  <c r="F35" i="1" s="1"/>
  <c r="Q57" i="2"/>
  <c r="Q43" i="2"/>
  <c r="R54" i="2"/>
  <c r="Q67" i="2"/>
  <c r="Q63" i="2"/>
  <c r="R89" i="2"/>
  <c r="Q56" i="2"/>
  <c r="M76" i="2"/>
  <c r="L76" i="2"/>
  <c r="N62" i="2"/>
  <c r="O62" i="2" s="1"/>
  <c r="P62" i="2" s="1"/>
  <c r="N53" i="2"/>
  <c r="O53" i="2" s="1"/>
  <c r="P53" i="2" s="1"/>
  <c r="N38" i="2"/>
  <c r="O38" i="2" s="1"/>
  <c r="P38" i="2" s="1"/>
  <c r="N29" i="2"/>
  <c r="O29" i="2" s="1"/>
  <c r="P29" i="2" s="1"/>
  <c r="N27" i="2"/>
  <c r="O27" i="2" s="1"/>
  <c r="P27" i="2" s="1"/>
  <c r="M91" i="2"/>
  <c r="L91" i="2"/>
  <c r="M81" i="2"/>
  <c r="L81" i="2"/>
  <c r="M71" i="2"/>
  <c r="L71" i="2"/>
  <c r="M87" i="2"/>
  <c r="L87" i="2"/>
  <c r="M77" i="2"/>
  <c r="L77" i="2"/>
  <c r="M68" i="2"/>
  <c r="L68" i="2"/>
  <c r="N59" i="2"/>
  <c r="O59" i="2" s="1"/>
  <c r="P59" i="2" s="1"/>
  <c r="L44" i="2"/>
  <c r="M44" i="2"/>
  <c r="N42" i="2"/>
  <c r="O42" i="2" s="1"/>
  <c r="P42" i="2" s="1"/>
  <c r="N60" i="2"/>
  <c r="O60" i="2" s="1"/>
  <c r="P60" i="2" s="1"/>
  <c r="N26" i="2"/>
  <c r="O26" i="2" s="1"/>
  <c r="P26" i="2" s="1"/>
  <c r="N55" i="2"/>
  <c r="O55" i="2" s="1"/>
  <c r="P55" i="2" s="1"/>
  <c r="N41" i="2"/>
  <c r="O41" i="2" s="1"/>
  <c r="P41" i="2" s="1"/>
  <c r="N19" i="2"/>
  <c r="O19" i="2" s="1"/>
  <c r="P19" i="2" s="1"/>
  <c r="N39" i="2"/>
  <c r="O39" i="2" s="1"/>
  <c r="P39" i="2" s="1"/>
  <c r="N25" i="2"/>
  <c r="O25" i="2" s="1"/>
  <c r="P25" i="2" s="1"/>
  <c r="M86" i="2"/>
  <c r="L86" i="2"/>
  <c r="M82" i="2"/>
  <c r="L82" i="2"/>
  <c r="M73" i="2"/>
  <c r="L73" i="2"/>
  <c r="M17" i="2"/>
  <c r="L17" i="2"/>
  <c r="R88" i="2"/>
  <c r="R79" i="2"/>
  <c r="Q69" i="2"/>
  <c r="R69" i="2"/>
  <c r="Q85" i="2"/>
  <c r="Q75" i="2"/>
  <c r="R75" i="2"/>
  <c r="Q48" i="11" l="1"/>
  <c r="Q72" i="11"/>
  <c r="W45" i="11"/>
  <c r="X45" i="11" s="1"/>
  <c r="Y45" i="11" s="1"/>
  <c r="Z45" i="11" s="1"/>
  <c r="Q43" i="11"/>
  <c r="Q83" i="2"/>
  <c r="Q24" i="2"/>
  <c r="R24" i="2"/>
  <c r="R23" i="2"/>
  <c r="Q23" i="2"/>
  <c r="S23" i="2" s="1"/>
  <c r="T23" i="2" s="1"/>
  <c r="U23" i="2" s="1"/>
  <c r="Q32" i="2"/>
  <c r="R33" i="2"/>
  <c r="Q48" i="2"/>
  <c r="R35" i="2"/>
  <c r="S35" i="2" s="1"/>
  <c r="T35" i="2" s="1"/>
  <c r="U35" i="2" s="1"/>
  <c r="Q30" i="2"/>
  <c r="S30" i="2" s="1"/>
  <c r="T30" i="2" s="1"/>
  <c r="U30" i="2" s="1"/>
  <c r="V30" i="2" s="1"/>
  <c r="R61" i="2"/>
  <c r="R47" i="2"/>
  <c r="Q47" i="2"/>
  <c r="R70" i="2"/>
  <c r="S70" i="2" s="1"/>
  <c r="T70" i="2" s="1"/>
  <c r="U70" i="2" s="1"/>
  <c r="R74" i="2"/>
  <c r="Q36" i="2"/>
  <c r="S36" i="2" s="1"/>
  <c r="T36" i="2" s="1"/>
  <c r="U36" i="2" s="1"/>
  <c r="R21" i="2"/>
  <c r="S21" i="2" s="1"/>
  <c r="T21" i="2" s="1"/>
  <c r="U21" i="2" s="1"/>
  <c r="R80" i="2"/>
  <c r="Q31" i="2"/>
  <c r="S31" i="2" s="1"/>
  <c r="T31" i="2" s="1"/>
  <c r="U31" i="2" s="1"/>
  <c r="Q50" i="2"/>
  <c r="Q37" i="2"/>
  <c r="S37" i="2" s="1"/>
  <c r="T37" i="2" s="1"/>
  <c r="U37" i="2" s="1"/>
  <c r="Q81" i="4"/>
  <c r="R81" i="4"/>
  <c r="S81" i="4" s="1"/>
  <c r="T81" i="4" s="1"/>
  <c r="U81" i="4" s="1"/>
  <c r="W81" i="4" s="1"/>
  <c r="M19" i="4"/>
  <c r="N41" i="4"/>
  <c r="O41" i="4" s="1"/>
  <c r="P41" i="4" s="1"/>
  <c r="R41" i="4" s="1"/>
  <c r="N50" i="4"/>
  <c r="O50" i="4" s="1"/>
  <c r="P50" i="4" s="1"/>
  <c r="Q50" i="4" s="1"/>
  <c r="Q54" i="4"/>
  <c r="R54" i="4"/>
  <c r="R71" i="4"/>
  <c r="S71" i="4" s="1"/>
  <c r="T71" i="4" s="1"/>
  <c r="U71" i="4" s="1"/>
  <c r="Q80" i="4"/>
  <c r="S80" i="4" s="1"/>
  <c r="T80" i="4" s="1"/>
  <c r="U80" i="4" s="1"/>
  <c r="W80" i="4" s="1"/>
  <c r="M21" i="4"/>
  <c r="M39" i="4"/>
  <c r="N39" i="4" s="1"/>
  <c r="O39" i="4" s="1"/>
  <c r="P39" i="4" s="1"/>
  <c r="M27" i="4"/>
  <c r="N27" i="4" s="1"/>
  <c r="O27" i="4" s="1"/>
  <c r="P27" i="4" s="1"/>
  <c r="Q67" i="4"/>
  <c r="S67" i="4" s="1"/>
  <c r="T67" i="4" s="1"/>
  <c r="U67" i="4" s="1"/>
  <c r="Q38" i="4"/>
  <c r="Q89" i="4"/>
  <c r="L26" i="4"/>
  <c r="Q75" i="4"/>
  <c r="S75" i="4" s="1"/>
  <c r="T75" i="4" s="1"/>
  <c r="U75" i="4" s="1"/>
  <c r="R55" i="4"/>
  <c r="R43" i="4"/>
  <c r="N49" i="4"/>
  <c r="O49" i="4" s="1"/>
  <c r="P49" i="4" s="1"/>
  <c r="R49" i="4" s="1"/>
  <c r="Q76" i="4"/>
  <c r="L44" i="4"/>
  <c r="N44" i="4" s="1"/>
  <c r="O44" i="4" s="1"/>
  <c r="P44" i="4" s="1"/>
  <c r="R44" i="4" s="1"/>
  <c r="Q51" i="4"/>
  <c r="S51" i="4" s="1"/>
  <c r="T51" i="4" s="1"/>
  <c r="U51" i="4" s="1"/>
  <c r="R91" i="4"/>
  <c r="Q91" i="4"/>
  <c r="Q70" i="4"/>
  <c r="L30" i="4"/>
  <c r="N30" i="4" s="1"/>
  <c r="O30" i="4" s="1"/>
  <c r="P30" i="4" s="1"/>
  <c r="L25" i="4"/>
  <c r="Q85" i="4"/>
  <c r="S85" i="4" s="1"/>
  <c r="T85" i="4" s="1"/>
  <c r="U85" i="4" s="1"/>
  <c r="L24" i="4"/>
  <c r="N24" i="4" s="1"/>
  <c r="O24" i="4" s="1"/>
  <c r="P24" i="4" s="1"/>
  <c r="L23" i="4"/>
  <c r="N23" i="4" s="1"/>
  <c r="O23" i="4" s="1"/>
  <c r="P23" i="4" s="1"/>
  <c r="R82" i="4"/>
  <c r="S82" i="4" s="1"/>
  <c r="T82" i="4" s="1"/>
  <c r="U82" i="4" s="1"/>
  <c r="W82" i="4" s="1"/>
  <c r="R50" i="4"/>
  <c r="S50" i="4" s="1"/>
  <c r="T50" i="4" s="1"/>
  <c r="U50" i="4" s="1"/>
  <c r="L32" i="4"/>
  <c r="N32" i="4" s="1"/>
  <c r="O32" i="4" s="1"/>
  <c r="P32" i="4" s="1"/>
  <c r="R57" i="4"/>
  <c r="S57" i="4" s="1"/>
  <c r="T57" i="4" s="1"/>
  <c r="U57" i="4" s="1"/>
  <c r="N73" i="4"/>
  <c r="O73" i="4" s="1"/>
  <c r="P73" i="4" s="1"/>
  <c r="R73" i="4" s="1"/>
  <c r="N17" i="4"/>
  <c r="O17" i="4" s="1"/>
  <c r="P17" i="4" s="1"/>
  <c r="R17" i="4" s="1"/>
  <c r="Q45" i="4"/>
  <c r="S45" i="4" s="1"/>
  <c r="T45" i="4" s="1"/>
  <c r="U45" i="4" s="1"/>
  <c r="R31" i="4"/>
  <c r="S31" i="4" s="1"/>
  <c r="T31" i="4" s="1"/>
  <c r="U31" i="4" s="1"/>
  <c r="R53" i="4"/>
  <c r="L30" i="3"/>
  <c r="Q75" i="3"/>
  <c r="R59" i="3"/>
  <c r="M32" i="3"/>
  <c r="M71" i="3"/>
  <c r="M57" i="3"/>
  <c r="M31" i="3"/>
  <c r="N31" i="3" s="1"/>
  <c r="O31" i="3" s="1"/>
  <c r="P31" i="3" s="1"/>
  <c r="M29" i="3"/>
  <c r="N29" i="3" s="1"/>
  <c r="O29" i="3" s="1"/>
  <c r="P29" i="3" s="1"/>
  <c r="R80" i="3"/>
  <c r="Q80" i="3"/>
  <c r="Q54" i="3"/>
  <c r="R89" i="3"/>
  <c r="S89" i="3" s="1"/>
  <c r="T89" i="3" s="1"/>
  <c r="U89" i="3" s="1"/>
  <c r="L69" i="3"/>
  <c r="N69" i="3" s="1"/>
  <c r="O69" i="3" s="1"/>
  <c r="P69" i="3" s="1"/>
  <c r="Q69" i="3" s="1"/>
  <c r="Q70" i="3"/>
  <c r="S70" i="3" s="1"/>
  <c r="T70" i="3" s="1"/>
  <c r="U70" i="3" s="1"/>
  <c r="L19" i="3"/>
  <c r="N19" i="3" s="1"/>
  <c r="O19" i="3" s="1"/>
  <c r="P19" i="3" s="1"/>
  <c r="L48" i="3"/>
  <c r="M17" i="3"/>
  <c r="N17" i="3" s="1"/>
  <c r="O17" i="3" s="1"/>
  <c r="P17" i="3" s="1"/>
  <c r="L38" i="3"/>
  <c r="Q49" i="3"/>
  <c r="W95" i="11"/>
  <c r="R73" i="10"/>
  <c r="R61" i="10"/>
  <c r="V79" i="10"/>
  <c r="Q71" i="10"/>
  <c r="V44" i="12"/>
  <c r="W44" i="12"/>
  <c r="V33" i="12"/>
  <c r="W48" i="12"/>
  <c r="R33" i="10"/>
  <c r="R56" i="10"/>
  <c r="W78" i="11"/>
  <c r="Q40" i="12"/>
  <c r="W25" i="12"/>
  <c r="S92" i="10"/>
  <c r="T92" i="10" s="1"/>
  <c r="U92" i="10" s="1"/>
  <c r="R20" i="10"/>
  <c r="S57" i="10"/>
  <c r="T57" i="10" s="1"/>
  <c r="U57" i="10" s="1"/>
  <c r="X93" i="10"/>
  <c r="Y93" i="10" s="1"/>
  <c r="Z93" i="10" s="1"/>
  <c r="N62" i="10"/>
  <c r="O62" i="10" s="1"/>
  <c r="P62" i="10" s="1"/>
  <c r="S91" i="10"/>
  <c r="T91" i="10" s="1"/>
  <c r="U91" i="10" s="1"/>
  <c r="N50" i="10"/>
  <c r="O50" i="10" s="1"/>
  <c r="P50" i="10" s="1"/>
  <c r="V85" i="10"/>
  <c r="R24" i="10"/>
  <c r="V84" i="10"/>
  <c r="W71" i="11"/>
  <c r="Q91" i="11"/>
  <c r="Q86" i="11"/>
  <c r="W93" i="11"/>
  <c r="X93" i="11" s="1"/>
  <c r="Y93" i="11" s="1"/>
  <c r="Z93" i="11" s="1"/>
  <c r="W34" i="11"/>
  <c r="V36" i="11"/>
  <c r="X36" i="11" s="1"/>
  <c r="Y36" i="11" s="1"/>
  <c r="Z36" i="11" s="1"/>
  <c r="X40" i="11"/>
  <c r="Y40" i="11" s="1"/>
  <c r="Z40" i="11" s="1"/>
  <c r="N173" i="12"/>
  <c r="O173" i="12" s="1"/>
  <c r="P173" i="12" s="1"/>
  <c r="N162" i="12"/>
  <c r="O162" i="12" s="1"/>
  <c r="P162" i="12" s="1"/>
  <c r="N163" i="12"/>
  <c r="O163" i="12" s="1"/>
  <c r="P163" i="12" s="1"/>
  <c r="N122" i="12"/>
  <c r="O122" i="12" s="1"/>
  <c r="P122" i="12" s="1"/>
  <c r="N172" i="12"/>
  <c r="O172" i="12" s="1"/>
  <c r="P172" i="12" s="1"/>
  <c r="N125" i="12"/>
  <c r="O125" i="12" s="1"/>
  <c r="P125" i="12" s="1"/>
  <c r="V92" i="12"/>
  <c r="R27" i="12"/>
  <c r="W110" i="12"/>
  <c r="X110" i="12" s="1"/>
  <c r="Y110" i="12" s="1"/>
  <c r="Z110" i="12" s="1"/>
  <c r="V28" i="12"/>
  <c r="N113" i="12"/>
  <c r="O113" i="12" s="1"/>
  <c r="P113" i="12" s="1"/>
  <c r="V72" i="12"/>
  <c r="Q21" i="12"/>
  <c r="S21" i="12" s="1"/>
  <c r="T21" i="12" s="1"/>
  <c r="U21" i="12" s="1"/>
  <c r="W102" i="12"/>
  <c r="V84" i="12"/>
  <c r="S103" i="12"/>
  <c r="T103" i="12" s="1"/>
  <c r="U103" i="12" s="1"/>
  <c r="N127" i="12"/>
  <c r="O127" i="12" s="1"/>
  <c r="P127" i="12" s="1"/>
  <c r="Q127" i="12" s="1"/>
  <c r="S127" i="12" s="1"/>
  <c r="T127" i="12" s="1"/>
  <c r="U127" i="12" s="1"/>
  <c r="N115" i="12"/>
  <c r="O115" i="12" s="1"/>
  <c r="P115" i="12" s="1"/>
  <c r="R115" i="12" s="1"/>
  <c r="N156" i="12"/>
  <c r="O156" i="12" s="1"/>
  <c r="P156" i="12" s="1"/>
  <c r="Q156" i="12" s="1"/>
  <c r="N155" i="12"/>
  <c r="O155" i="12" s="1"/>
  <c r="P155" i="12" s="1"/>
  <c r="Q155" i="12" s="1"/>
  <c r="N137" i="12"/>
  <c r="O137" i="12" s="1"/>
  <c r="P137" i="12" s="1"/>
  <c r="R137" i="12" s="1"/>
  <c r="N170" i="12"/>
  <c r="O170" i="12" s="1"/>
  <c r="P170" i="12" s="1"/>
  <c r="Q170" i="12" s="1"/>
  <c r="N157" i="12"/>
  <c r="O157" i="12" s="1"/>
  <c r="P157" i="12" s="1"/>
  <c r="R157" i="12" s="1"/>
  <c r="N128" i="12"/>
  <c r="O128" i="12" s="1"/>
  <c r="P128" i="12" s="1"/>
  <c r="Q128" i="12" s="1"/>
  <c r="N146" i="12"/>
  <c r="O146" i="12" s="1"/>
  <c r="P146" i="12" s="1"/>
  <c r="N145" i="12"/>
  <c r="O145" i="12" s="1"/>
  <c r="P145" i="12" s="1"/>
  <c r="N119" i="12"/>
  <c r="O119" i="12" s="1"/>
  <c r="P119" i="12" s="1"/>
  <c r="Q119" i="12" s="1"/>
  <c r="N169" i="12"/>
  <c r="O169" i="12" s="1"/>
  <c r="P169" i="12" s="1"/>
  <c r="N129" i="12"/>
  <c r="O129" i="12" s="1"/>
  <c r="P129" i="12" s="1"/>
  <c r="R129" i="12" s="1"/>
  <c r="N168" i="12"/>
  <c r="O168" i="12" s="1"/>
  <c r="P168" i="12" s="1"/>
  <c r="Q168" i="12" s="1"/>
  <c r="N148" i="12"/>
  <c r="O148" i="12" s="1"/>
  <c r="P148" i="12" s="1"/>
  <c r="N120" i="12"/>
  <c r="O120" i="12" s="1"/>
  <c r="P120" i="12" s="1"/>
  <c r="N114" i="12"/>
  <c r="O114" i="12" s="1"/>
  <c r="P114" i="12" s="1"/>
  <c r="N149" i="12"/>
  <c r="O149" i="12" s="1"/>
  <c r="P149" i="12" s="1"/>
  <c r="Q149" i="12" s="1"/>
  <c r="N111" i="12"/>
  <c r="O111" i="12" s="1"/>
  <c r="P111" i="12" s="1"/>
  <c r="N167" i="12"/>
  <c r="O167" i="12" s="1"/>
  <c r="P167" i="12" s="1"/>
  <c r="N126" i="12"/>
  <c r="O126" i="12" s="1"/>
  <c r="P126" i="12" s="1"/>
  <c r="N117" i="12"/>
  <c r="O117" i="12" s="1"/>
  <c r="P117" i="12" s="1"/>
  <c r="R122" i="12"/>
  <c r="Q122" i="12"/>
  <c r="S37" i="12"/>
  <c r="T37" i="12" s="1"/>
  <c r="U37" i="12" s="1"/>
  <c r="V37" i="12" s="1"/>
  <c r="S80" i="12"/>
  <c r="T80" i="12" s="1"/>
  <c r="U80" i="12" s="1"/>
  <c r="S39" i="12"/>
  <c r="T39" i="12" s="1"/>
  <c r="U39" i="12" s="1"/>
  <c r="V39" i="12" s="1"/>
  <c r="S62" i="12"/>
  <c r="T62" i="12" s="1"/>
  <c r="U62" i="12" s="1"/>
  <c r="V34" i="13"/>
  <c r="R28" i="13"/>
  <c r="V55" i="13"/>
  <c r="N121" i="13"/>
  <c r="O121" i="13" s="1"/>
  <c r="P121" i="13" s="1"/>
  <c r="X26" i="13"/>
  <c r="Y26" i="13" s="1"/>
  <c r="Z26" i="13" s="1"/>
  <c r="W97" i="13"/>
  <c r="W31" i="13"/>
  <c r="Q71" i="13"/>
  <c r="N172" i="13"/>
  <c r="O172" i="13" s="1"/>
  <c r="P172" i="13" s="1"/>
  <c r="N137" i="13"/>
  <c r="O137" i="13" s="1"/>
  <c r="P137" i="13" s="1"/>
  <c r="N140" i="13"/>
  <c r="O140" i="13" s="1"/>
  <c r="P140" i="13" s="1"/>
  <c r="N148" i="13"/>
  <c r="O148" i="13" s="1"/>
  <c r="P148" i="13" s="1"/>
  <c r="N127" i="13"/>
  <c r="O127" i="13" s="1"/>
  <c r="P127" i="13" s="1"/>
  <c r="N149" i="13"/>
  <c r="O149" i="13" s="1"/>
  <c r="P149" i="13" s="1"/>
  <c r="N126" i="13"/>
  <c r="O126" i="13" s="1"/>
  <c r="P126" i="13" s="1"/>
  <c r="S80" i="13"/>
  <c r="T80" i="13" s="1"/>
  <c r="U80" i="13" s="1"/>
  <c r="N136" i="13"/>
  <c r="O136" i="13" s="1"/>
  <c r="P136" i="13" s="1"/>
  <c r="N164" i="13"/>
  <c r="O164" i="13" s="1"/>
  <c r="P164" i="13" s="1"/>
  <c r="N156" i="13"/>
  <c r="O156" i="13" s="1"/>
  <c r="P156" i="13" s="1"/>
  <c r="N160" i="13"/>
  <c r="O160" i="13" s="1"/>
  <c r="P160" i="13" s="1"/>
  <c r="N169" i="13"/>
  <c r="O169" i="13" s="1"/>
  <c r="P169" i="13" s="1"/>
  <c r="R111" i="13"/>
  <c r="Q111" i="13"/>
  <c r="Q150" i="13"/>
  <c r="R150" i="13"/>
  <c r="Q121" i="13"/>
  <c r="R121" i="13"/>
  <c r="R145" i="13"/>
  <c r="Q145" i="13"/>
  <c r="Q142" i="13"/>
  <c r="R142" i="13"/>
  <c r="S45" i="13"/>
  <c r="T45" i="13" s="1"/>
  <c r="U45" i="13" s="1"/>
  <c r="S25" i="13"/>
  <c r="T25" i="13" s="1"/>
  <c r="U25" i="13" s="1"/>
  <c r="Q32" i="13"/>
  <c r="S117" i="13"/>
  <c r="T117" i="13" s="1"/>
  <c r="U117" i="13" s="1"/>
  <c r="N139" i="13"/>
  <c r="O139" i="13" s="1"/>
  <c r="P139" i="13" s="1"/>
  <c r="N144" i="13"/>
  <c r="O144" i="13" s="1"/>
  <c r="P144" i="13" s="1"/>
  <c r="N122" i="13"/>
  <c r="O122" i="13" s="1"/>
  <c r="P122" i="13" s="1"/>
  <c r="N166" i="13"/>
  <c r="O166" i="13" s="1"/>
  <c r="P166" i="13" s="1"/>
  <c r="N113" i="13"/>
  <c r="O113" i="13" s="1"/>
  <c r="P113" i="13" s="1"/>
  <c r="N116" i="13"/>
  <c r="O116" i="13" s="1"/>
  <c r="P116" i="13" s="1"/>
  <c r="N146" i="13"/>
  <c r="O146" i="13" s="1"/>
  <c r="P146" i="13" s="1"/>
  <c r="N173" i="13"/>
  <c r="O173" i="13" s="1"/>
  <c r="P173" i="13" s="1"/>
  <c r="N143" i="13"/>
  <c r="O143" i="13" s="1"/>
  <c r="P143" i="13" s="1"/>
  <c r="N155" i="13"/>
  <c r="O155" i="13" s="1"/>
  <c r="P155" i="13" s="1"/>
  <c r="N161" i="13"/>
  <c r="O161" i="13" s="1"/>
  <c r="P161" i="13" s="1"/>
  <c r="N170" i="13"/>
  <c r="O170" i="13" s="1"/>
  <c r="P170" i="13" s="1"/>
  <c r="N174" i="13"/>
  <c r="O174" i="13" s="1"/>
  <c r="P174" i="13" s="1"/>
  <c r="R127" i="13"/>
  <c r="Q127" i="13"/>
  <c r="Q157" i="12"/>
  <c r="N123" i="12"/>
  <c r="O123" i="12" s="1"/>
  <c r="P123" i="12" s="1"/>
  <c r="V95" i="12"/>
  <c r="W73" i="12"/>
  <c r="X73" i="12" s="1"/>
  <c r="Y73" i="12" s="1"/>
  <c r="Z73" i="12" s="1"/>
  <c r="Q81" i="12"/>
  <c r="W63" i="12"/>
  <c r="Q18" i="12"/>
  <c r="S18" i="12" s="1"/>
  <c r="T18" i="12" s="1"/>
  <c r="U18" i="12" s="1"/>
  <c r="V18" i="12" s="1"/>
  <c r="Q45" i="12"/>
  <c r="R127" i="12"/>
  <c r="Q115" i="12"/>
  <c r="S19" i="12"/>
  <c r="T19" i="12" s="1"/>
  <c r="U19" i="12" s="1"/>
  <c r="V19" i="12" s="1"/>
  <c r="Q129" i="12"/>
  <c r="R168" i="12"/>
  <c r="R149" i="12"/>
  <c r="X108" i="12"/>
  <c r="Y108" i="12" s="1"/>
  <c r="Z108" i="12" s="1"/>
  <c r="X33" i="12"/>
  <c r="Y33" i="12" s="1"/>
  <c r="Z33" i="12" s="1"/>
  <c r="AA33" i="12" s="1"/>
  <c r="X102" i="12"/>
  <c r="Y102" i="12" s="1"/>
  <c r="Z102" i="12" s="1"/>
  <c r="S157" i="12"/>
  <c r="T157" i="12" s="1"/>
  <c r="U157" i="12" s="1"/>
  <c r="V157" i="12" s="1"/>
  <c r="N139" i="12"/>
  <c r="O139" i="12" s="1"/>
  <c r="P139" i="12" s="1"/>
  <c r="N138" i="12"/>
  <c r="O138" i="12" s="1"/>
  <c r="P138" i="12" s="1"/>
  <c r="N154" i="12"/>
  <c r="O154" i="12" s="1"/>
  <c r="P154" i="12" s="1"/>
  <c r="N152" i="12"/>
  <c r="O152" i="12" s="1"/>
  <c r="P152" i="12" s="1"/>
  <c r="N142" i="12"/>
  <c r="O142" i="12" s="1"/>
  <c r="P142" i="12" s="1"/>
  <c r="N150" i="12"/>
  <c r="O150" i="12" s="1"/>
  <c r="P150" i="12" s="1"/>
  <c r="N116" i="12"/>
  <c r="O116" i="12" s="1"/>
  <c r="P116" i="12" s="1"/>
  <c r="N158" i="12"/>
  <c r="O158" i="12" s="1"/>
  <c r="P158" i="12" s="1"/>
  <c r="N144" i="12"/>
  <c r="O144" i="12" s="1"/>
  <c r="P144" i="12" s="1"/>
  <c r="N143" i="12"/>
  <c r="O143" i="12" s="1"/>
  <c r="P143" i="12" s="1"/>
  <c r="N136" i="12"/>
  <c r="O136" i="12" s="1"/>
  <c r="P136" i="12" s="1"/>
  <c r="N151" i="12"/>
  <c r="O151" i="12" s="1"/>
  <c r="P151" i="12" s="1"/>
  <c r="N140" i="12"/>
  <c r="O140" i="12" s="1"/>
  <c r="P140" i="12" s="1"/>
  <c r="Q121" i="12"/>
  <c r="R121" i="12"/>
  <c r="Q164" i="12"/>
  <c r="R164" i="12"/>
  <c r="Q161" i="12"/>
  <c r="R161" i="12"/>
  <c r="R155" i="12"/>
  <c r="Q137" i="12"/>
  <c r="R170" i="12"/>
  <c r="R128" i="12"/>
  <c r="R119" i="12"/>
  <c r="R166" i="12"/>
  <c r="Q166" i="12"/>
  <c r="R174" i="12"/>
  <c r="Q174" i="12"/>
  <c r="R160" i="12"/>
  <c r="Q160" i="12"/>
  <c r="S73" i="11"/>
  <c r="T73" i="11" s="1"/>
  <c r="U73" i="11" s="1"/>
  <c r="X54" i="11"/>
  <c r="Y54" i="11" s="1"/>
  <c r="Z54" i="11" s="1"/>
  <c r="X51" i="11"/>
  <c r="Y51" i="11" s="1"/>
  <c r="Z51" i="11" s="1"/>
  <c r="X75" i="11"/>
  <c r="Y75" i="11" s="1"/>
  <c r="Z75" i="11" s="1"/>
  <c r="X46" i="11"/>
  <c r="Y46" i="11" s="1"/>
  <c r="Z46" i="11" s="1"/>
  <c r="X63" i="11"/>
  <c r="Y63" i="11" s="1"/>
  <c r="Z63" i="11" s="1"/>
  <c r="X74" i="11"/>
  <c r="Y74" i="11" s="1"/>
  <c r="Z74" i="11" s="1"/>
  <c r="X28" i="11"/>
  <c r="Y28" i="11" s="1"/>
  <c r="Z28" i="11" s="1"/>
  <c r="S49" i="11"/>
  <c r="T49" i="11" s="1"/>
  <c r="U49" i="11" s="1"/>
  <c r="S30" i="11"/>
  <c r="T30" i="11" s="1"/>
  <c r="U30" i="11" s="1"/>
  <c r="S42" i="11"/>
  <c r="T42" i="11" s="1"/>
  <c r="U42" i="11" s="1"/>
  <c r="S58" i="11"/>
  <c r="T58" i="11" s="1"/>
  <c r="U58" i="11" s="1"/>
  <c r="S31" i="10"/>
  <c r="T31" i="10" s="1"/>
  <c r="U31" i="10" s="1"/>
  <c r="S21" i="10"/>
  <c r="T21" i="10" s="1"/>
  <c r="U21" i="10" s="1"/>
  <c r="S34" i="10"/>
  <c r="T34" i="10" s="1"/>
  <c r="U34" i="10" s="1"/>
  <c r="V49" i="10"/>
  <c r="W49" i="10"/>
  <c r="S45" i="10"/>
  <c r="T45" i="10" s="1"/>
  <c r="U45" i="10" s="1"/>
  <c r="S20" i="10"/>
  <c r="T20" i="10" s="1"/>
  <c r="U20" i="10" s="1"/>
  <c r="N42" i="3"/>
  <c r="O42" i="3" s="1"/>
  <c r="P42" i="3" s="1"/>
  <c r="R42" i="3" s="1"/>
  <c r="N86" i="2"/>
  <c r="O86" i="2" s="1"/>
  <c r="P86" i="2" s="1"/>
  <c r="Q86" i="2" s="1"/>
  <c r="N83" i="4"/>
  <c r="O83" i="4" s="1"/>
  <c r="P83" i="4" s="1"/>
  <c r="R83" i="4" s="1"/>
  <c r="N77" i="4"/>
  <c r="O77" i="4" s="1"/>
  <c r="P77" i="4" s="1"/>
  <c r="Q77" i="4" s="1"/>
  <c r="N87" i="4"/>
  <c r="O87" i="4" s="1"/>
  <c r="P87" i="4" s="1"/>
  <c r="Q87" i="4" s="1"/>
  <c r="N56" i="3"/>
  <c r="O56" i="3" s="1"/>
  <c r="P56" i="3" s="1"/>
  <c r="Q56" i="3" s="1"/>
  <c r="N77" i="3"/>
  <c r="O77" i="3" s="1"/>
  <c r="P77" i="3" s="1"/>
  <c r="R77" i="3" s="1"/>
  <c r="N50" i="3"/>
  <c r="O50" i="3" s="1"/>
  <c r="P50" i="3" s="1"/>
  <c r="R50" i="3" s="1"/>
  <c r="N60" i="3"/>
  <c r="O60" i="3" s="1"/>
  <c r="P60" i="3" s="1"/>
  <c r="R60" i="3" s="1"/>
  <c r="N81" i="3"/>
  <c r="O81" i="3" s="1"/>
  <c r="P81" i="3" s="1"/>
  <c r="Q81" i="3" s="1"/>
  <c r="N79" i="3"/>
  <c r="O79" i="3" s="1"/>
  <c r="P79" i="3" s="1"/>
  <c r="R79" i="3" s="1"/>
  <c r="N68" i="2"/>
  <c r="O68" i="2" s="1"/>
  <c r="P68" i="2" s="1"/>
  <c r="Q68" i="2" s="1"/>
  <c r="N77" i="2"/>
  <c r="O77" i="2" s="1"/>
  <c r="P77" i="2" s="1"/>
  <c r="Q77" i="2" s="1"/>
  <c r="S67" i="2"/>
  <c r="T67" i="2" s="1"/>
  <c r="U67" i="2" s="1"/>
  <c r="W67" i="2" s="1"/>
  <c r="S51" i="10"/>
  <c r="T51" i="10" s="1"/>
  <c r="U51" i="10" s="1"/>
  <c r="V51" i="10" s="1"/>
  <c r="N52" i="10"/>
  <c r="O52" i="10" s="1"/>
  <c r="P52" i="10" s="1"/>
  <c r="S96" i="10"/>
  <c r="T96" i="10" s="1"/>
  <c r="U96" i="10" s="1"/>
  <c r="V96" i="10" s="1"/>
  <c r="V74" i="10"/>
  <c r="X74" i="10" s="1"/>
  <c r="Y74" i="10" s="1"/>
  <c r="Z74" i="10" s="1"/>
  <c r="S28" i="10"/>
  <c r="T28" i="10" s="1"/>
  <c r="U28" i="10" s="1"/>
  <c r="S81" i="11"/>
  <c r="T81" i="11" s="1"/>
  <c r="U81" i="11" s="1"/>
  <c r="S38" i="11"/>
  <c r="T38" i="11" s="1"/>
  <c r="U38" i="11" s="1"/>
  <c r="S39" i="11"/>
  <c r="T39" i="11" s="1"/>
  <c r="U39" i="11" s="1"/>
  <c r="S25" i="11"/>
  <c r="T25" i="11" s="1"/>
  <c r="U25" i="11" s="1"/>
  <c r="W157" i="12"/>
  <c r="S115" i="12"/>
  <c r="T115" i="12" s="1"/>
  <c r="U115" i="12" s="1"/>
  <c r="S87" i="12"/>
  <c r="T87" i="12" s="1"/>
  <c r="U87" i="12" s="1"/>
  <c r="W87" i="12" s="1"/>
  <c r="S78" i="12"/>
  <c r="T78" i="12" s="1"/>
  <c r="U78" i="12" s="1"/>
  <c r="V78" i="12" s="1"/>
  <c r="S55" i="12"/>
  <c r="T55" i="12" s="1"/>
  <c r="U55" i="12" s="1"/>
  <c r="W55" i="12" s="1"/>
  <c r="X95" i="12"/>
  <c r="Y95" i="12" s="1"/>
  <c r="Z95" i="12" s="1"/>
  <c r="AB95" i="12" s="1"/>
  <c r="X63" i="12"/>
  <c r="Y63" i="12" s="1"/>
  <c r="Z63" i="12" s="1"/>
  <c r="AB63" i="12" s="1"/>
  <c r="X28" i="12"/>
  <c r="Y28" i="12" s="1"/>
  <c r="Z28" i="12" s="1"/>
  <c r="AA28" i="12" s="1"/>
  <c r="V117" i="13"/>
  <c r="W117" i="13"/>
  <c r="W163" i="13"/>
  <c r="V163" i="13"/>
  <c r="W157" i="13"/>
  <c r="V157" i="13"/>
  <c r="S125" i="13"/>
  <c r="T125" i="13" s="1"/>
  <c r="U125" i="13" s="1"/>
  <c r="S115" i="13"/>
  <c r="T115" i="13" s="1"/>
  <c r="U115" i="13" s="1"/>
  <c r="S114" i="13"/>
  <c r="T114" i="13" s="1"/>
  <c r="U114" i="13" s="1"/>
  <c r="W138" i="13"/>
  <c r="V138" i="13"/>
  <c r="W129" i="13"/>
  <c r="V129" i="13"/>
  <c r="W152" i="13"/>
  <c r="V152" i="13"/>
  <c r="S128" i="13"/>
  <c r="T128" i="13" s="1"/>
  <c r="U128" i="13" s="1"/>
  <c r="S151" i="13"/>
  <c r="T151" i="13" s="1"/>
  <c r="U151" i="13" s="1"/>
  <c r="W123" i="13"/>
  <c r="V123" i="13"/>
  <c r="S158" i="13"/>
  <c r="T158" i="13" s="1"/>
  <c r="U158" i="13" s="1"/>
  <c r="S162" i="13"/>
  <c r="T162" i="13" s="1"/>
  <c r="U162" i="13" s="1"/>
  <c r="W154" i="13"/>
  <c r="V154" i="13"/>
  <c r="W167" i="13"/>
  <c r="V167" i="13"/>
  <c r="W120" i="13"/>
  <c r="V120" i="13"/>
  <c r="S168" i="13"/>
  <c r="T168" i="13" s="1"/>
  <c r="U168" i="13" s="1"/>
  <c r="S119" i="13"/>
  <c r="T119" i="13" s="1"/>
  <c r="U119" i="13" s="1"/>
  <c r="S91" i="13"/>
  <c r="T91" i="13" s="1"/>
  <c r="U91" i="13" s="1"/>
  <c r="S57" i="13"/>
  <c r="T57" i="13" s="1"/>
  <c r="U57" i="13" s="1"/>
  <c r="W57" i="13" s="1"/>
  <c r="X86" i="13"/>
  <c r="Y86" i="13" s="1"/>
  <c r="Z86" i="13" s="1"/>
  <c r="X93" i="13"/>
  <c r="Y93" i="13" s="1"/>
  <c r="Z93" i="13" s="1"/>
  <c r="AA93" i="13" s="1"/>
  <c r="X81" i="13"/>
  <c r="Y81" i="13" s="1"/>
  <c r="Z81" i="13" s="1"/>
  <c r="X87" i="13"/>
  <c r="Y87" i="13" s="1"/>
  <c r="Z87" i="13" s="1"/>
  <c r="AB87" i="13" s="1"/>
  <c r="X39" i="13"/>
  <c r="Y39" i="13" s="1"/>
  <c r="Z39" i="13" s="1"/>
  <c r="W52" i="13"/>
  <c r="X34" i="13"/>
  <c r="Y34" i="13" s="1"/>
  <c r="Z34" i="13" s="1"/>
  <c r="X52" i="13"/>
  <c r="Y52" i="13" s="1"/>
  <c r="Z52" i="13" s="1"/>
  <c r="AA52" i="13" s="1"/>
  <c r="S83" i="13"/>
  <c r="T83" i="13" s="1"/>
  <c r="U83" i="13" s="1"/>
  <c r="W83" i="13" s="1"/>
  <c r="S72" i="13"/>
  <c r="T72" i="13" s="1"/>
  <c r="U72" i="13" s="1"/>
  <c r="W72" i="13" s="1"/>
  <c r="S27" i="13"/>
  <c r="T27" i="13" s="1"/>
  <c r="U27" i="13" s="1"/>
  <c r="S85" i="13"/>
  <c r="T85" i="13" s="1"/>
  <c r="U85" i="13" s="1"/>
  <c r="W85" i="13" s="1"/>
  <c r="S103" i="13"/>
  <c r="T103" i="13" s="1"/>
  <c r="U103" i="13" s="1"/>
  <c r="S74" i="13"/>
  <c r="T74" i="13" s="1"/>
  <c r="U74" i="13" s="1"/>
  <c r="W74" i="13" s="1"/>
  <c r="S20" i="13"/>
  <c r="T20" i="13" s="1"/>
  <c r="U20" i="13" s="1"/>
  <c r="X21" i="13"/>
  <c r="Y21" i="13" s="1"/>
  <c r="Z21" i="13" s="1"/>
  <c r="AB21" i="13" s="1"/>
  <c r="X77" i="13"/>
  <c r="Y77" i="13" s="1"/>
  <c r="Z77" i="13" s="1"/>
  <c r="X78" i="13"/>
  <c r="Y78" i="13" s="1"/>
  <c r="Z78" i="13" s="1"/>
  <c r="AA78" i="13" s="1"/>
  <c r="X43" i="13"/>
  <c r="Y43" i="13" s="1"/>
  <c r="Z43" i="13" s="1"/>
  <c r="AA43" i="13" s="1"/>
  <c r="X108" i="13"/>
  <c r="Y108" i="13" s="1"/>
  <c r="Z108" i="13" s="1"/>
  <c r="AB108" i="13" s="1"/>
  <c r="X99" i="13"/>
  <c r="Y99" i="13" s="1"/>
  <c r="Z99" i="13" s="1"/>
  <c r="AA99" i="13" s="1"/>
  <c r="X36" i="13"/>
  <c r="Y36" i="13" s="1"/>
  <c r="Z36" i="13" s="1"/>
  <c r="AA36" i="13" s="1"/>
  <c r="S48" i="13"/>
  <c r="T48" i="13" s="1"/>
  <c r="U48" i="13" s="1"/>
  <c r="W48" i="13" s="1"/>
  <c r="S61" i="13"/>
  <c r="T61" i="13" s="1"/>
  <c r="U61" i="13" s="1"/>
  <c r="W61" i="13" s="1"/>
  <c r="S24" i="13"/>
  <c r="T24" i="13" s="1"/>
  <c r="U24" i="13" s="1"/>
  <c r="V24" i="13" s="1"/>
  <c r="S40" i="13"/>
  <c r="T40" i="13" s="1"/>
  <c r="U40" i="13" s="1"/>
  <c r="W40" i="13" s="1"/>
  <c r="S90" i="13"/>
  <c r="T90" i="13" s="1"/>
  <c r="U90" i="13" s="1"/>
  <c r="V90" i="13" s="1"/>
  <c r="S37" i="13"/>
  <c r="T37" i="13" s="1"/>
  <c r="U37" i="13" s="1"/>
  <c r="W37" i="13" s="1"/>
  <c r="S79" i="13"/>
  <c r="T79" i="13" s="1"/>
  <c r="U79" i="13" s="1"/>
  <c r="V79" i="13" s="1"/>
  <c r="S38" i="13"/>
  <c r="T38" i="13" s="1"/>
  <c r="U38" i="13" s="1"/>
  <c r="W38" i="13" s="1"/>
  <c r="S64" i="13"/>
  <c r="T64" i="13" s="1"/>
  <c r="U64" i="13" s="1"/>
  <c r="W64" i="13" s="1"/>
  <c r="X63" i="13"/>
  <c r="Y63" i="13" s="1"/>
  <c r="Z63" i="13" s="1"/>
  <c r="AA63" i="13" s="1"/>
  <c r="S109" i="13"/>
  <c r="T109" i="13" s="1"/>
  <c r="U109" i="13" s="1"/>
  <c r="V109" i="13" s="1"/>
  <c r="S98" i="13"/>
  <c r="T98" i="13" s="1"/>
  <c r="U98" i="13" s="1"/>
  <c r="W98" i="13" s="1"/>
  <c r="S46" i="13"/>
  <c r="T46" i="13" s="1"/>
  <c r="U46" i="13" s="1"/>
  <c r="V46" i="13" s="1"/>
  <c r="X58" i="13"/>
  <c r="Y58" i="13" s="1"/>
  <c r="Z58" i="13" s="1"/>
  <c r="AB58" i="13" s="1"/>
  <c r="S32" i="13"/>
  <c r="T32" i="13" s="1"/>
  <c r="U32" i="13" s="1"/>
  <c r="V32" i="13" s="1"/>
  <c r="S71" i="13"/>
  <c r="T71" i="13" s="1"/>
  <c r="U71" i="13" s="1"/>
  <c r="V71" i="13" s="1"/>
  <c r="V83" i="13"/>
  <c r="V45" i="13"/>
  <c r="W45" i="13"/>
  <c r="V91" i="13"/>
  <c r="W91" i="13"/>
  <c r="V74" i="13"/>
  <c r="AB86" i="13"/>
  <c r="AA86" i="13"/>
  <c r="AB93" i="13"/>
  <c r="AA81" i="13"/>
  <c r="AB81" i="13"/>
  <c r="AA21" i="13"/>
  <c r="AB52" i="13"/>
  <c r="AB78" i="13"/>
  <c r="AB43" i="13"/>
  <c r="AA108" i="13"/>
  <c r="AB99" i="13"/>
  <c r="AB36" i="13"/>
  <c r="V48" i="13"/>
  <c r="V61" i="13"/>
  <c r="W24" i="13"/>
  <c r="V40" i="13"/>
  <c r="W90" i="13"/>
  <c r="V37" i="13"/>
  <c r="W79" i="13"/>
  <c r="V38" i="13"/>
  <c r="V64" i="13"/>
  <c r="AB63" i="13"/>
  <c r="V98" i="13"/>
  <c r="W46" i="13"/>
  <c r="AA58" i="13"/>
  <c r="W71" i="13"/>
  <c r="X62" i="13"/>
  <c r="Y62" i="13" s="1"/>
  <c r="Z62" i="13" s="1"/>
  <c r="X22" i="13"/>
  <c r="Y22" i="13" s="1"/>
  <c r="Z22" i="13" s="1"/>
  <c r="X60" i="13"/>
  <c r="Y60" i="13" s="1"/>
  <c r="Z60" i="13" s="1"/>
  <c r="X89" i="13"/>
  <c r="Y89" i="13" s="1"/>
  <c r="Z89" i="13" s="1"/>
  <c r="S95" i="13"/>
  <c r="T95" i="13" s="1"/>
  <c r="U95" i="13" s="1"/>
  <c r="S42" i="13"/>
  <c r="T42" i="13" s="1"/>
  <c r="U42" i="13" s="1"/>
  <c r="S84" i="13"/>
  <c r="T84" i="13" s="1"/>
  <c r="U84" i="13" s="1"/>
  <c r="S56" i="13"/>
  <c r="T56" i="13" s="1"/>
  <c r="U56" i="13" s="1"/>
  <c r="S19" i="13"/>
  <c r="T19" i="13" s="1"/>
  <c r="U19" i="13" s="1"/>
  <c r="W54" i="13"/>
  <c r="V54" i="13"/>
  <c r="W92" i="13"/>
  <c r="V92" i="13"/>
  <c r="W101" i="13"/>
  <c r="V101" i="13"/>
  <c r="X101" i="13" s="1"/>
  <c r="Y101" i="13" s="1"/>
  <c r="Z101" i="13" s="1"/>
  <c r="W73" i="13"/>
  <c r="V73" i="13"/>
  <c r="W30" i="13"/>
  <c r="V30" i="13"/>
  <c r="X33" i="13"/>
  <c r="Y33" i="13" s="1"/>
  <c r="Z33" i="13" s="1"/>
  <c r="S51" i="13"/>
  <c r="T51" i="13" s="1"/>
  <c r="U51" i="13" s="1"/>
  <c r="S104" i="13"/>
  <c r="T104" i="13" s="1"/>
  <c r="U104" i="13" s="1"/>
  <c r="S96" i="13"/>
  <c r="T96" i="13" s="1"/>
  <c r="U96" i="13" s="1"/>
  <c r="X97" i="13"/>
  <c r="Y97" i="13" s="1"/>
  <c r="Z97" i="13" s="1"/>
  <c r="X31" i="13"/>
  <c r="Y31" i="13" s="1"/>
  <c r="Z31" i="13" s="1"/>
  <c r="X55" i="13"/>
  <c r="Y55" i="13" s="1"/>
  <c r="Z55" i="13" s="1"/>
  <c r="S50" i="13"/>
  <c r="T50" i="13" s="1"/>
  <c r="U50" i="13" s="1"/>
  <c r="S28" i="13"/>
  <c r="T28" i="13" s="1"/>
  <c r="U28" i="13" s="1"/>
  <c r="V72" i="13"/>
  <c r="V27" i="13"/>
  <c r="W27" i="13"/>
  <c r="V103" i="13"/>
  <c r="W103" i="13"/>
  <c r="V80" i="13"/>
  <c r="W80" i="13"/>
  <c r="W107" i="13"/>
  <c r="V107" i="13"/>
  <c r="W110" i="13"/>
  <c r="V110" i="13"/>
  <c r="W44" i="13"/>
  <c r="V44" i="13"/>
  <c r="V57" i="13"/>
  <c r="V18" i="13"/>
  <c r="X18" i="13" s="1"/>
  <c r="Y18" i="13" s="1"/>
  <c r="Z18" i="13" s="1"/>
  <c r="W18" i="13"/>
  <c r="R75" i="13"/>
  <c r="Q75" i="13"/>
  <c r="V85" i="13"/>
  <c r="V20" i="13"/>
  <c r="W20" i="13"/>
  <c r="V25" i="13"/>
  <c r="W25" i="13"/>
  <c r="W102" i="13"/>
  <c r="V102" i="13"/>
  <c r="W49" i="13"/>
  <c r="V49" i="13"/>
  <c r="W105" i="13"/>
  <c r="V105" i="13"/>
  <c r="AA26" i="13"/>
  <c r="AB26" i="13"/>
  <c r="AA87" i="13"/>
  <c r="AA39" i="13"/>
  <c r="AB39" i="13"/>
  <c r="AA77" i="13"/>
  <c r="AB77" i="13"/>
  <c r="AA34" i="13"/>
  <c r="AB34" i="13"/>
  <c r="S52" i="12"/>
  <c r="T52" i="12" s="1"/>
  <c r="U52" i="12" s="1"/>
  <c r="W52" i="12" s="1"/>
  <c r="S101" i="12"/>
  <c r="T101" i="12" s="1"/>
  <c r="U101" i="12" s="1"/>
  <c r="V101" i="12" s="1"/>
  <c r="S32" i="12"/>
  <c r="T32" i="12" s="1"/>
  <c r="U32" i="12" s="1"/>
  <c r="W32" i="12" s="1"/>
  <c r="S60" i="12"/>
  <c r="T60" i="12" s="1"/>
  <c r="U60" i="12" s="1"/>
  <c r="V60" i="12" s="1"/>
  <c r="X84" i="12"/>
  <c r="Y84" i="12" s="1"/>
  <c r="Z84" i="12" s="1"/>
  <c r="AA84" i="12" s="1"/>
  <c r="X25" i="12"/>
  <c r="Y25" i="12" s="1"/>
  <c r="Z25" i="12" s="1"/>
  <c r="AA25" i="12" s="1"/>
  <c r="X83" i="12"/>
  <c r="Y83" i="12" s="1"/>
  <c r="Z83" i="12" s="1"/>
  <c r="AB83" i="12" s="1"/>
  <c r="S20" i="12"/>
  <c r="T20" i="12" s="1"/>
  <c r="U20" i="12" s="1"/>
  <c r="V20" i="12" s="1"/>
  <c r="X50" i="12"/>
  <c r="Y50" i="12" s="1"/>
  <c r="Z50" i="12" s="1"/>
  <c r="AB50" i="12" s="1"/>
  <c r="X64" i="12"/>
  <c r="Y64" i="12" s="1"/>
  <c r="Z64" i="12" s="1"/>
  <c r="AB64" i="12" s="1"/>
  <c r="S30" i="12"/>
  <c r="T30" i="12" s="1"/>
  <c r="U30" i="12" s="1"/>
  <c r="V30" i="12" s="1"/>
  <c r="S99" i="12"/>
  <c r="T99" i="12" s="1"/>
  <c r="U99" i="12" s="1"/>
  <c r="V99" i="12" s="1"/>
  <c r="S93" i="12"/>
  <c r="T93" i="12" s="1"/>
  <c r="U93" i="12" s="1"/>
  <c r="W93" i="12" s="1"/>
  <c r="S105" i="12"/>
  <c r="T105" i="12" s="1"/>
  <c r="U105" i="12" s="1"/>
  <c r="W105" i="12" s="1"/>
  <c r="S104" i="12"/>
  <c r="T104" i="12" s="1"/>
  <c r="U104" i="12" s="1"/>
  <c r="V104" i="12" s="1"/>
  <c r="S89" i="12"/>
  <c r="T89" i="12" s="1"/>
  <c r="U89" i="12" s="1"/>
  <c r="W89" i="12" s="1"/>
  <c r="S96" i="12"/>
  <c r="T96" i="12" s="1"/>
  <c r="U96" i="12" s="1"/>
  <c r="W96" i="12" s="1"/>
  <c r="S74" i="12"/>
  <c r="T74" i="12" s="1"/>
  <c r="U74" i="12" s="1"/>
  <c r="W74" i="12" s="1"/>
  <c r="X85" i="12"/>
  <c r="Y85" i="12" s="1"/>
  <c r="Z85" i="12" s="1"/>
  <c r="AA85" i="12" s="1"/>
  <c r="S27" i="12"/>
  <c r="T27" i="12" s="1"/>
  <c r="U27" i="12" s="1"/>
  <c r="W27" i="12" s="1"/>
  <c r="X48" i="12"/>
  <c r="Y48" i="12" s="1"/>
  <c r="Z48" i="12" s="1"/>
  <c r="AB48" i="12" s="1"/>
  <c r="X75" i="12"/>
  <c r="Y75" i="12" s="1"/>
  <c r="Z75" i="12" s="1"/>
  <c r="AA75" i="12" s="1"/>
  <c r="X34" i="12"/>
  <c r="Y34" i="12" s="1"/>
  <c r="Z34" i="12" s="1"/>
  <c r="AB34" i="12" s="1"/>
  <c r="X98" i="12"/>
  <c r="Y98" i="12" s="1"/>
  <c r="Z98" i="12" s="1"/>
  <c r="AB98" i="12" s="1"/>
  <c r="S45" i="12"/>
  <c r="T45" i="12" s="1"/>
  <c r="U45" i="12" s="1"/>
  <c r="W45" i="12" s="1"/>
  <c r="S109" i="12"/>
  <c r="T109" i="12" s="1"/>
  <c r="U109" i="12" s="1"/>
  <c r="V109" i="12" s="1"/>
  <c r="V52" i="12"/>
  <c r="V80" i="12"/>
  <c r="W80" i="12"/>
  <c r="V55" i="12"/>
  <c r="AA95" i="12"/>
  <c r="AA108" i="12"/>
  <c r="AB108" i="12"/>
  <c r="W30" i="12"/>
  <c r="AB75" i="12"/>
  <c r="X57" i="12"/>
  <c r="Y57" i="12" s="1"/>
  <c r="Z57" i="12" s="1"/>
  <c r="X42" i="12"/>
  <c r="Y42" i="12" s="1"/>
  <c r="Z42" i="12" s="1"/>
  <c r="X46" i="12"/>
  <c r="Y46" i="12" s="1"/>
  <c r="Z46" i="12" s="1"/>
  <c r="X44" i="12"/>
  <c r="Y44" i="12" s="1"/>
  <c r="Z44" i="12" s="1"/>
  <c r="S61" i="12"/>
  <c r="T61" i="12" s="1"/>
  <c r="U61" i="12" s="1"/>
  <c r="S36" i="12"/>
  <c r="T36" i="12" s="1"/>
  <c r="U36" i="12" s="1"/>
  <c r="S71" i="12"/>
  <c r="T71" i="12" s="1"/>
  <c r="U71" i="12" s="1"/>
  <c r="S31" i="12"/>
  <c r="T31" i="12" s="1"/>
  <c r="U31" i="12" s="1"/>
  <c r="W97" i="12"/>
  <c r="V97" i="12"/>
  <c r="W91" i="12"/>
  <c r="V91" i="12"/>
  <c r="R26" i="12"/>
  <c r="Q26" i="12"/>
  <c r="R24" i="12"/>
  <c r="Q24" i="12"/>
  <c r="W54" i="12"/>
  <c r="V54" i="12"/>
  <c r="W38" i="12"/>
  <c r="V38" i="12"/>
  <c r="X72" i="12"/>
  <c r="Y72" i="12" s="1"/>
  <c r="Z72" i="12" s="1"/>
  <c r="X92" i="12"/>
  <c r="Y92" i="12" s="1"/>
  <c r="Z92" i="12" s="1"/>
  <c r="S51" i="12"/>
  <c r="T51" i="12" s="1"/>
  <c r="U51" i="12" s="1"/>
  <c r="S81" i="12"/>
  <c r="T81" i="12" s="1"/>
  <c r="U81" i="12" s="1"/>
  <c r="S40" i="12"/>
  <c r="T40" i="12" s="1"/>
  <c r="U40" i="12" s="1"/>
  <c r="X107" i="12"/>
  <c r="Y107" i="12" s="1"/>
  <c r="Z107" i="12" s="1"/>
  <c r="X90" i="12"/>
  <c r="Y90" i="12" s="1"/>
  <c r="Z90" i="12" s="1"/>
  <c r="S77" i="12"/>
  <c r="T77" i="12" s="1"/>
  <c r="U77" i="12" s="1"/>
  <c r="S56" i="12"/>
  <c r="T56" i="12" s="1"/>
  <c r="U56" i="12" s="1"/>
  <c r="S22" i="12"/>
  <c r="T22" i="12" s="1"/>
  <c r="U22" i="12" s="1"/>
  <c r="W78" i="12"/>
  <c r="W101" i="12"/>
  <c r="W37" i="12"/>
  <c r="W58" i="12"/>
  <c r="V58" i="12"/>
  <c r="W43" i="12"/>
  <c r="V43" i="12"/>
  <c r="W49" i="12"/>
  <c r="V49" i="12"/>
  <c r="W39" i="12"/>
  <c r="V62" i="12"/>
  <c r="W62" i="12"/>
  <c r="W60" i="12"/>
  <c r="V103" i="12"/>
  <c r="W103" i="12"/>
  <c r="W79" i="12"/>
  <c r="V79" i="12"/>
  <c r="W86" i="12"/>
  <c r="V86" i="12"/>
  <c r="W19" i="12"/>
  <c r="AB33" i="12"/>
  <c r="AA102" i="12"/>
  <c r="AB102" i="12"/>
  <c r="S77" i="11"/>
  <c r="T77" i="11" s="1"/>
  <c r="U77" i="11" s="1"/>
  <c r="W77" i="11" s="1"/>
  <c r="S33" i="11"/>
  <c r="T33" i="11" s="1"/>
  <c r="U33" i="11" s="1"/>
  <c r="S80" i="11"/>
  <c r="T80" i="11" s="1"/>
  <c r="U80" i="11" s="1"/>
  <c r="V80" i="11" s="1"/>
  <c r="S37" i="11"/>
  <c r="T37" i="11" s="1"/>
  <c r="U37" i="11" s="1"/>
  <c r="W37" i="11" s="1"/>
  <c r="S56" i="11"/>
  <c r="T56" i="11" s="1"/>
  <c r="U56" i="11" s="1"/>
  <c r="V56" i="11" s="1"/>
  <c r="S96" i="11"/>
  <c r="T96" i="11" s="1"/>
  <c r="U96" i="11" s="1"/>
  <c r="V96" i="11" s="1"/>
  <c r="S92" i="11"/>
  <c r="T92" i="11" s="1"/>
  <c r="U92" i="11" s="1"/>
  <c r="V92" i="11" s="1"/>
  <c r="S22" i="11"/>
  <c r="T22" i="11" s="1"/>
  <c r="U22" i="11" s="1"/>
  <c r="W22" i="11" s="1"/>
  <c r="S85" i="11"/>
  <c r="T85" i="11" s="1"/>
  <c r="U85" i="11" s="1"/>
  <c r="V85" i="11" s="1"/>
  <c r="S20" i="11"/>
  <c r="T20" i="11" s="1"/>
  <c r="U20" i="11" s="1"/>
  <c r="S83" i="11"/>
  <c r="T83" i="11" s="1"/>
  <c r="U83" i="11" s="1"/>
  <c r="V83" i="11" s="1"/>
  <c r="S61" i="11"/>
  <c r="T61" i="11" s="1"/>
  <c r="U61" i="11" s="1"/>
  <c r="V61" i="11" s="1"/>
  <c r="X24" i="11"/>
  <c r="Y24" i="11" s="1"/>
  <c r="Z24" i="11" s="1"/>
  <c r="AA24" i="11" s="1"/>
  <c r="X79" i="11"/>
  <c r="Y79" i="11" s="1"/>
  <c r="Z79" i="11" s="1"/>
  <c r="AA79" i="11" s="1"/>
  <c r="S62" i="11"/>
  <c r="T62" i="11" s="1"/>
  <c r="U62" i="11" s="1"/>
  <c r="W62" i="11" s="1"/>
  <c r="S72" i="11"/>
  <c r="T72" i="11" s="1"/>
  <c r="U72" i="11" s="1"/>
  <c r="V72" i="11" s="1"/>
  <c r="X71" i="11"/>
  <c r="Y71" i="11" s="1"/>
  <c r="Z71" i="11" s="1"/>
  <c r="AB71" i="11" s="1"/>
  <c r="X34" i="11"/>
  <c r="Y34" i="11" s="1"/>
  <c r="Z34" i="11" s="1"/>
  <c r="AA34" i="11" s="1"/>
  <c r="S86" i="11"/>
  <c r="T86" i="11" s="1"/>
  <c r="U86" i="11" s="1"/>
  <c r="W86" i="11" s="1"/>
  <c r="S91" i="11"/>
  <c r="T91" i="11" s="1"/>
  <c r="U91" i="11" s="1"/>
  <c r="X60" i="11"/>
  <c r="Y60" i="11" s="1"/>
  <c r="Z60" i="11" s="1"/>
  <c r="AA60" i="11" s="1"/>
  <c r="AB75" i="11"/>
  <c r="AA75" i="11"/>
  <c r="AB46" i="11"/>
  <c r="AA46" i="11"/>
  <c r="AB63" i="11"/>
  <c r="AA63" i="11"/>
  <c r="AB74" i="11"/>
  <c r="AA74" i="11"/>
  <c r="AB28" i="11"/>
  <c r="AA28" i="11"/>
  <c r="V49" i="11"/>
  <c r="W49" i="11"/>
  <c r="V77" i="11"/>
  <c r="W33" i="11"/>
  <c r="V33" i="11"/>
  <c r="W81" i="11"/>
  <c r="V81" i="11"/>
  <c r="W38" i="11"/>
  <c r="V38" i="11"/>
  <c r="V39" i="11"/>
  <c r="W39" i="11"/>
  <c r="W56" i="11"/>
  <c r="AB54" i="11"/>
  <c r="AA54" i="11"/>
  <c r="AB51" i="11"/>
  <c r="AA51" i="11"/>
  <c r="W92" i="11"/>
  <c r="W85" i="11"/>
  <c r="V20" i="11"/>
  <c r="W20" i="11"/>
  <c r="W61" i="11"/>
  <c r="AB24" i="11"/>
  <c r="AB79" i="11"/>
  <c r="W72" i="11"/>
  <c r="AA71" i="11"/>
  <c r="AB34" i="11"/>
  <c r="W91" i="11"/>
  <c r="V91" i="11"/>
  <c r="X90" i="11"/>
  <c r="Y90" i="11" s="1"/>
  <c r="Z90" i="11" s="1"/>
  <c r="X87" i="11"/>
  <c r="Y87" i="11" s="1"/>
  <c r="Z87" i="11" s="1"/>
  <c r="X44" i="11"/>
  <c r="Y44" i="11" s="1"/>
  <c r="Z44" i="11" s="1"/>
  <c r="X18" i="11"/>
  <c r="Y18" i="11" s="1"/>
  <c r="Z18" i="11" s="1"/>
  <c r="X32" i="11"/>
  <c r="Y32" i="11" s="1"/>
  <c r="Z32" i="11" s="1"/>
  <c r="S52" i="11"/>
  <c r="T52" i="11" s="1"/>
  <c r="U52" i="11" s="1"/>
  <c r="S57" i="11"/>
  <c r="T57" i="11" s="1"/>
  <c r="U57" i="11" s="1"/>
  <c r="W89" i="11"/>
  <c r="V89" i="11"/>
  <c r="W97" i="11"/>
  <c r="V97" i="11"/>
  <c r="W84" i="11"/>
  <c r="V84" i="11"/>
  <c r="W31" i="11"/>
  <c r="V31" i="11"/>
  <c r="X27" i="11"/>
  <c r="Y27" i="11" s="1"/>
  <c r="Z27" i="11" s="1"/>
  <c r="S21" i="11"/>
  <c r="T21" i="11" s="1"/>
  <c r="U21" i="11" s="1"/>
  <c r="S26" i="11"/>
  <c r="T26" i="11" s="1"/>
  <c r="U26" i="11" s="1"/>
  <c r="X78" i="11"/>
  <c r="Y78" i="11" s="1"/>
  <c r="Z78" i="11" s="1"/>
  <c r="X95" i="11"/>
  <c r="Y95" i="11" s="1"/>
  <c r="Z95" i="11" s="1"/>
  <c r="S43" i="11"/>
  <c r="T43" i="11" s="1"/>
  <c r="U43" i="11" s="1"/>
  <c r="S48" i="11"/>
  <c r="T48" i="11" s="1"/>
  <c r="U48" i="11" s="1"/>
  <c r="V73" i="11"/>
  <c r="W73" i="11"/>
  <c r="V30" i="11"/>
  <c r="W30" i="11"/>
  <c r="V42" i="11"/>
  <c r="W42" i="11"/>
  <c r="V37" i="11"/>
  <c r="W55" i="11"/>
  <c r="V55" i="11"/>
  <c r="W64" i="11"/>
  <c r="V64" i="11"/>
  <c r="V58" i="11"/>
  <c r="W58" i="11"/>
  <c r="V25" i="11"/>
  <c r="W25" i="11"/>
  <c r="W96" i="11"/>
  <c r="W19" i="11"/>
  <c r="V19" i="11"/>
  <c r="W50" i="11"/>
  <c r="V50" i="11"/>
  <c r="AA40" i="11"/>
  <c r="AB40" i="11"/>
  <c r="S83" i="10"/>
  <c r="T83" i="10" s="1"/>
  <c r="U83" i="10" s="1"/>
  <c r="W83" i="10" s="1"/>
  <c r="S46" i="10"/>
  <c r="T46" i="10" s="1"/>
  <c r="U46" i="10" s="1"/>
  <c r="W46" i="10" s="1"/>
  <c r="S63" i="10"/>
  <c r="T63" i="10" s="1"/>
  <c r="U63" i="10" s="1"/>
  <c r="V63" i="10" s="1"/>
  <c r="N60" i="10"/>
  <c r="O60" i="10" s="1"/>
  <c r="P60" i="10" s="1"/>
  <c r="R60" i="10" s="1"/>
  <c r="S90" i="10"/>
  <c r="T90" i="10" s="1"/>
  <c r="U90" i="10" s="1"/>
  <c r="V90" i="10" s="1"/>
  <c r="S22" i="10"/>
  <c r="T22" i="10" s="1"/>
  <c r="U22" i="10" s="1"/>
  <c r="W22" i="10" s="1"/>
  <c r="S36" i="10"/>
  <c r="T36" i="10" s="1"/>
  <c r="U36" i="10" s="1"/>
  <c r="V36" i="10" s="1"/>
  <c r="X85" i="10"/>
  <c r="Y85" i="10" s="1"/>
  <c r="Z85" i="10" s="1"/>
  <c r="AA85" i="10" s="1"/>
  <c r="X84" i="10"/>
  <c r="Y84" i="10" s="1"/>
  <c r="Z84" i="10" s="1"/>
  <c r="AB84" i="10" s="1"/>
  <c r="S24" i="10"/>
  <c r="T24" i="10" s="1"/>
  <c r="U24" i="10" s="1"/>
  <c r="W24" i="10" s="1"/>
  <c r="N75" i="10"/>
  <c r="O75" i="10" s="1"/>
  <c r="P75" i="10" s="1"/>
  <c r="Q75" i="10" s="1"/>
  <c r="S72" i="10"/>
  <c r="T72" i="10" s="1"/>
  <c r="U72" i="10" s="1"/>
  <c r="V72" i="10" s="1"/>
  <c r="N78" i="10"/>
  <c r="O78" i="10" s="1"/>
  <c r="P78" i="10" s="1"/>
  <c r="R78" i="10" s="1"/>
  <c r="S89" i="10"/>
  <c r="T89" i="10" s="1"/>
  <c r="U89" i="10" s="1"/>
  <c r="W89" i="10" s="1"/>
  <c r="X49" i="10"/>
  <c r="Y49" i="10" s="1"/>
  <c r="Z49" i="10" s="1"/>
  <c r="AA49" i="10" s="1"/>
  <c r="X86" i="10"/>
  <c r="Y86" i="10" s="1"/>
  <c r="Z86" i="10" s="1"/>
  <c r="AA86" i="10" s="1"/>
  <c r="S37" i="10"/>
  <c r="T37" i="10" s="1"/>
  <c r="U37" i="10" s="1"/>
  <c r="W37" i="10" s="1"/>
  <c r="X79" i="10"/>
  <c r="Y79" i="10" s="1"/>
  <c r="Z79" i="10" s="1"/>
  <c r="AB79" i="10" s="1"/>
  <c r="S33" i="10"/>
  <c r="T33" i="10" s="1"/>
  <c r="U33" i="10" s="1"/>
  <c r="V33" i="10" s="1"/>
  <c r="X97" i="10"/>
  <c r="Y97" i="10" s="1"/>
  <c r="Z97" i="10" s="1"/>
  <c r="AB97" i="10" s="1"/>
  <c r="S56" i="10"/>
  <c r="T56" i="10" s="1"/>
  <c r="U56" i="10" s="1"/>
  <c r="V56" i="10" s="1"/>
  <c r="V37" i="10"/>
  <c r="W57" i="10"/>
  <c r="V57" i="10"/>
  <c r="AB93" i="10"/>
  <c r="AA93" i="10"/>
  <c r="Q62" i="10"/>
  <c r="R62" i="10"/>
  <c r="V83" i="10"/>
  <c r="V46" i="10"/>
  <c r="W51" i="10"/>
  <c r="Q60" i="10"/>
  <c r="V22" i="10"/>
  <c r="W96" i="10"/>
  <c r="AB85" i="10"/>
  <c r="V45" i="10"/>
  <c r="W45" i="10"/>
  <c r="X87" i="10"/>
  <c r="Y87" i="10" s="1"/>
  <c r="Z87" i="10" s="1"/>
  <c r="X64" i="10"/>
  <c r="Y64" i="10" s="1"/>
  <c r="Z64" i="10" s="1"/>
  <c r="S55" i="10"/>
  <c r="T55" i="10" s="1"/>
  <c r="U55" i="10" s="1"/>
  <c r="S18" i="10"/>
  <c r="T18" i="10" s="1"/>
  <c r="U18" i="10" s="1"/>
  <c r="S77" i="10"/>
  <c r="T77" i="10" s="1"/>
  <c r="U77" i="10" s="1"/>
  <c r="R39" i="10"/>
  <c r="Q39" i="10"/>
  <c r="W95" i="10"/>
  <c r="V95" i="10"/>
  <c r="R42" i="10"/>
  <c r="Q42" i="10"/>
  <c r="R30" i="10"/>
  <c r="Q30" i="10"/>
  <c r="R26" i="10"/>
  <c r="Q26" i="10"/>
  <c r="R38" i="10"/>
  <c r="Q38" i="10"/>
  <c r="R44" i="10"/>
  <c r="Q44" i="10"/>
  <c r="W80" i="10"/>
  <c r="V80" i="10"/>
  <c r="W54" i="10"/>
  <c r="V54" i="10"/>
  <c r="S73" i="10"/>
  <c r="T73" i="10" s="1"/>
  <c r="U73" i="10" s="1"/>
  <c r="S81" i="10"/>
  <c r="T81" i="10" s="1"/>
  <c r="U81" i="10" s="1"/>
  <c r="S61" i="10"/>
  <c r="T61" i="10" s="1"/>
  <c r="U61" i="10" s="1"/>
  <c r="S48" i="10"/>
  <c r="T48" i="10" s="1"/>
  <c r="U48" i="10" s="1"/>
  <c r="S71" i="10"/>
  <c r="T71" i="10" s="1"/>
  <c r="U71" i="10" s="1"/>
  <c r="V92" i="10"/>
  <c r="W92" i="10"/>
  <c r="V91" i="10"/>
  <c r="W91" i="10"/>
  <c r="Q50" i="10"/>
  <c r="R50" i="10"/>
  <c r="W63" i="10"/>
  <c r="R32" i="10"/>
  <c r="Q32" i="10"/>
  <c r="R40" i="10"/>
  <c r="Q40" i="10"/>
  <c r="R43" i="10"/>
  <c r="Q43" i="10"/>
  <c r="W58" i="10"/>
  <c r="V58" i="10"/>
  <c r="Q52" i="10"/>
  <c r="R52" i="10"/>
  <c r="R27" i="10"/>
  <c r="Q27" i="10"/>
  <c r="R19" i="10"/>
  <c r="Q19" i="10"/>
  <c r="R25" i="10"/>
  <c r="Q25" i="10"/>
  <c r="V31" i="10"/>
  <c r="W31" i="10"/>
  <c r="V21" i="10"/>
  <c r="W21" i="10"/>
  <c r="W36" i="10"/>
  <c r="V34" i="10"/>
  <c r="W34" i="10"/>
  <c r="V20" i="10"/>
  <c r="W20" i="10"/>
  <c r="V24" i="10"/>
  <c r="AA74" i="10"/>
  <c r="AB74" i="10"/>
  <c r="V28" i="10"/>
  <c r="W28" i="10"/>
  <c r="N69" i="4"/>
  <c r="O69" i="4" s="1"/>
  <c r="P69" i="4" s="1"/>
  <c r="Q69" i="4" s="1"/>
  <c r="S38" i="4"/>
  <c r="T38" i="4" s="1"/>
  <c r="U38" i="4" s="1"/>
  <c r="V38" i="4" s="1"/>
  <c r="N20" i="4"/>
  <c r="O20" i="4" s="1"/>
  <c r="P20" i="4" s="1"/>
  <c r="R20" i="4" s="1"/>
  <c r="N79" i="4"/>
  <c r="O79" i="4" s="1"/>
  <c r="P79" i="4" s="1"/>
  <c r="Q79" i="4" s="1"/>
  <c r="N88" i="4"/>
  <c r="O88" i="4" s="1"/>
  <c r="P88" i="4" s="1"/>
  <c r="Q88" i="4" s="1"/>
  <c r="S55" i="4"/>
  <c r="T55" i="4" s="1"/>
  <c r="U55" i="4" s="1"/>
  <c r="V55" i="4" s="1"/>
  <c r="N21" i="4"/>
  <c r="O21" i="4" s="1"/>
  <c r="P21" i="4" s="1"/>
  <c r="R21" i="4" s="1"/>
  <c r="N68" i="4"/>
  <c r="O68" i="4" s="1"/>
  <c r="P68" i="4" s="1"/>
  <c r="R68" i="4" s="1"/>
  <c r="N18" i="4"/>
  <c r="O18" i="4" s="1"/>
  <c r="P18" i="4" s="1"/>
  <c r="R18" i="4" s="1"/>
  <c r="N37" i="4"/>
  <c r="O37" i="4" s="1"/>
  <c r="P37" i="4" s="1"/>
  <c r="Q37" i="4" s="1"/>
  <c r="S43" i="4"/>
  <c r="T43" i="4" s="1"/>
  <c r="U43" i="4" s="1"/>
  <c r="W43" i="4" s="1"/>
  <c r="S53" i="4"/>
  <c r="T53" i="4" s="1"/>
  <c r="U53" i="4" s="1"/>
  <c r="V53" i="4" s="1"/>
  <c r="N19" i="4"/>
  <c r="O19" i="4" s="1"/>
  <c r="P19" i="4" s="1"/>
  <c r="Q19" i="4" s="1"/>
  <c r="N26" i="4"/>
  <c r="O26" i="4" s="1"/>
  <c r="P26" i="4" s="1"/>
  <c r="R26" i="4" s="1"/>
  <c r="N47" i="4"/>
  <c r="O47" i="4" s="1"/>
  <c r="P47" i="4" s="1"/>
  <c r="R47" i="4" s="1"/>
  <c r="Q68" i="4"/>
  <c r="S70" i="4"/>
  <c r="T70" i="4" s="1"/>
  <c r="U70" i="4" s="1"/>
  <c r="S89" i="4"/>
  <c r="T89" i="4" s="1"/>
  <c r="U89" i="4" s="1"/>
  <c r="N29" i="4"/>
  <c r="O29" i="4" s="1"/>
  <c r="P29" i="4" s="1"/>
  <c r="R33" i="4"/>
  <c r="Q33" i="4"/>
  <c r="R56" i="4"/>
  <c r="Q56" i="4"/>
  <c r="R36" i="4"/>
  <c r="Q36" i="4"/>
  <c r="N63" i="4"/>
  <c r="O63" i="4" s="1"/>
  <c r="P63" i="4" s="1"/>
  <c r="R59" i="4"/>
  <c r="Q59" i="4"/>
  <c r="S76" i="4"/>
  <c r="T76" i="4" s="1"/>
  <c r="U76" i="4" s="1"/>
  <c r="N25" i="4"/>
  <c r="O25" i="4" s="1"/>
  <c r="P25" i="4" s="1"/>
  <c r="S86" i="4"/>
  <c r="T86" i="4" s="1"/>
  <c r="U86" i="4" s="1"/>
  <c r="N35" i="4"/>
  <c r="O35" i="4" s="1"/>
  <c r="P35" i="4" s="1"/>
  <c r="N74" i="4"/>
  <c r="O74" i="4" s="1"/>
  <c r="P74" i="4" s="1"/>
  <c r="R77" i="4"/>
  <c r="L42" i="4"/>
  <c r="M42" i="4"/>
  <c r="R48" i="4"/>
  <c r="Q48" i="4"/>
  <c r="R61" i="4"/>
  <c r="Q61" i="4"/>
  <c r="R62" i="4"/>
  <c r="Q62" i="4"/>
  <c r="R60" i="4"/>
  <c r="Q60" i="4"/>
  <c r="R88" i="4"/>
  <c r="Q73" i="4"/>
  <c r="Q41" i="4"/>
  <c r="Q49" i="4"/>
  <c r="W38" i="4"/>
  <c r="N51" i="3"/>
  <c r="O51" i="3" s="1"/>
  <c r="P51" i="3" s="1"/>
  <c r="Q51" i="3" s="1"/>
  <c r="N61" i="3"/>
  <c r="O61" i="3" s="1"/>
  <c r="P61" i="3" s="1"/>
  <c r="R61" i="3" s="1"/>
  <c r="N82" i="3"/>
  <c r="O82" i="3" s="1"/>
  <c r="P82" i="3" s="1"/>
  <c r="R82" i="3" s="1"/>
  <c r="N26" i="3"/>
  <c r="O26" i="3" s="1"/>
  <c r="P26" i="3" s="1"/>
  <c r="R26" i="3" s="1"/>
  <c r="N38" i="3"/>
  <c r="O38" i="3" s="1"/>
  <c r="P38" i="3" s="1"/>
  <c r="R38" i="3" s="1"/>
  <c r="N20" i="3"/>
  <c r="O20" i="3" s="1"/>
  <c r="P20" i="3" s="1"/>
  <c r="R20" i="3" s="1"/>
  <c r="N39" i="3"/>
  <c r="O39" i="3" s="1"/>
  <c r="P39" i="3" s="1"/>
  <c r="Q39" i="3" s="1"/>
  <c r="N87" i="3"/>
  <c r="O87" i="3" s="1"/>
  <c r="P87" i="3" s="1"/>
  <c r="R87" i="3" s="1"/>
  <c r="S59" i="3"/>
  <c r="T59" i="3" s="1"/>
  <c r="U59" i="3" s="1"/>
  <c r="W59" i="3" s="1"/>
  <c r="N45" i="3"/>
  <c r="O45" i="3" s="1"/>
  <c r="P45" i="3" s="1"/>
  <c r="R45" i="3" s="1"/>
  <c r="N23" i="3"/>
  <c r="O23" i="3" s="1"/>
  <c r="P23" i="3" s="1"/>
  <c r="Q23" i="3" s="1"/>
  <c r="N48" i="3"/>
  <c r="O48" i="3" s="1"/>
  <c r="P48" i="3" s="1"/>
  <c r="R48" i="3" s="1"/>
  <c r="N57" i="3"/>
  <c r="O57" i="3" s="1"/>
  <c r="P57" i="3" s="1"/>
  <c r="R57" i="3" s="1"/>
  <c r="S63" i="3"/>
  <c r="T63" i="3" s="1"/>
  <c r="U63" i="3" s="1"/>
  <c r="W63" i="3" s="1"/>
  <c r="S85" i="3"/>
  <c r="T85" i="3" s="1"/>
  <c r="U85" i="3" s="1"/>
  <c r="V85" i="3" s="1"/>
  <c r="S88" i="3"/>
  <c r="T88" i="3" s="1"/>
  <c r="U88" i="3" s="1"/>
  <c r="W88" i="3" s="1"/>
  <c r="N68" i="3"/>
  <c r="O68" i="3" s="1"/>
  <c r="P68" i="3" s="1"/>
  <c r="R68" i="3" s="1"/>
  <c r="N73" i="3"/>
  <c r="O73" i="3" s="1"/>
  <c r="P73" i="3" s="1"/>
  <c r="Q73" i="3" s="1"/>
  <c r="N86" i="3"/>
  <c r="O86" i="3" s="1"/>
  <c r="P86" i="3" s="1"/>
  <c r="R86" i="3" s="1"/>
  <c r="N91" i="3"/>
  <c r="O91" i="3" s="1"/>
  <c r="P91" i="3" s="1"/>
  <c r="R91" i="3" s="1"/>
  <c r="N32" i="3"/>
  <c r="O32" i="3" s="1"/>
  <c r="P32" i="3" s="1"/>
  <c r="R32" i="3" s="1"/>
  <c r="N71" i="3"/>
  <c r="O71" i="3" s="1"/>
  <c r="P71" i="3" s="1"/>
  <c r="R71" i="3" s="1"/>
  <c r="N30" i="3"/>
  <c r="O30" i="3" s="1"/>
  <c r="P30" i="3" s="1"/>
  <c r="R30" i="3" s="1"/>
  <c r="V63" i="3"/>
  <c r="Q68" i="3"/>
  <c r="Q87" i="3"/>
  <c r="Q45" i="3"/>
  <c r="Q50" i="3"/>
  <c r="Q48" i="3"/>
  <c r="Q86" i="3"/>
  <c r="S54" i="3"/>
  <c r="T54" i="3" s="1"/>
  <c r="U54" i="3" s="1"/>
  <c r="S75" i="3"/>
  <c r="T75" i="3" s="1"/>
  <c r="U75" i="3" s="1"/>
  <c r="M21" i="3"/>
  <c r="L21" i="3"/>
  <c r="M24" i="3"/>
  <c r="L24" i="3"/>
  <c r="M43" i="3"/>
  <c r="L43" i="3"/>
  <c r="M25" i="3"/>
  <c r="L25" i="3"/>
  <c r="M44" i="3"/>
  <c r="L44" i="3"/>
  <c r="M62" i="3"/>
  <c r="L62" i="3"/>
  <c r="M83" i="3"/>
  <c r="L83" i="3"/>
  <c r="M36" i="3"/>
  <c r="L36" i="3"/>
  <c r="M27" i="3"/>
  <c r="L27" i="3"/>
  <c r="M47" i="3"/>
  <c r="L47" i="3"/>
  <c r="M67" i="3"/>
  <c r="L67" i="3"/>
  <c r="S49" i="3"/>
  <c r="T49" i="3" s="1"/>
  <c r="U49" i="3" s="1"/>
  <c r="Q77" i="3"/>
  <c r="M41" i="3"/>
  <c r="L41" i="3"/>
  <c r="M33" i="3"/>
  <c r="L33" i="3"/>
  <c r="Q61" i="3"/>
  <c r="M35" i="3"/>
  <c r="L35" i="3"/>
  <c r="M53" i="3"/>
  <c r="L53" i="3"/>
  <c r="M74" i="3"/>
  <c r="L74" i="3"/>
  <c r="M18" i="3"/>
  <c r="L18" i="3"/>
  <c r="M37" i="3"/>
  <c r="L37" i="3"/>
  <c r="M55" i="3"/>
  <c r="L55" i="3"/>
  <c r="M76" i="3"/>
  <c r="L76" i="3"/>
  <c r="Q26" i="3"/>
  <c r="Q42" i="3"/>
  <c r="Q60" i="3"/>
  <c r="R81" i="3"/>
  <c r="Q20" i="3"/>
  <c r="Q57" i="3"/>
  <c r="S74" i="2"/>
  <c r="T74" i="2" s="1"/>
  <c r="U74" i="2" s="1"/>
  <c r="V74" i="2" s="1"/>
  <c r="S80" i="2"/>
  <c r="T80" i="2" s="1"/>
  <c r="U80" i="2" s="1"/>
  <c r="W80" i="2" s="1"/>
  <c r="S50" i="2"/>
  <c r="T50" i="2" s="1"/>
  <c r="U50" i="2" s="1"/>
  <c r="V50" i="2" s="1"/>
  <c r="S32" i="2"/>
  <c r="T32" i="2" s="1"/>
  <c r="U32" i="2" s="1"/>
  <c r="V32" i="2" s="1"/>
  <c r="S33" i="2"/>
  <c r="T33" i="2" s="1"/>
  <c r="U33" i="2" s="1"/>
  <c r="V33" i="2" s="1"/>
  <c r="N73" i="2"/>
  <c r="O73" i="2" s="1"/>
  <c r="P73" i="2" s="1"/>
  <c r="R73" i="2" s="1"/>
  <c r="N76" i="2"/>
  <c r="O76" i="2" s="1"/>
  <c r="P76" i="2" s="1"/>
  <c r="R76" i="2" s="1"/>
  <c r="S56" i="2"/>
  <c r="T56" i="2" s="1"/>
  <c r="U56" i="2" s="1"/>
  <c r="V56" i="2" s="1"/>
  <c r="S43" i="2"/>
  <c r="T43" i="2" s="1"/>
  <c r="U43" i="2" s="1"/>
  <c r="W43" i="2" s="1"/>
  <c r="S48" i="2"/>
  <c r="T48" i="2" s="1"/>
  <c r="U48" i="2" s="1"/>
  <c r="V48" i="2" s="1"/>
  <c r="S75" i="2"/>
  <c r="T75" i="2" s="1"/>
  <c r="U75" i="2" s="1"/>
  <c r="V75" i="2" s="1"/>
  <c r="S79" i="2"/>
  <c r="T79" i="2" s="1"/>
  <c r="U79" i="2" s="1"/>
  <c r="W79" i="2" s="1"/>
  <c r="N82" i="2"/>
  <c r="O82" i="2" s="1"/>
  <c r="P82" i="2" s="1"/>
  <c r="Q82" i="2" s="1"/>
  <c r="N71" i="2"/>
  <c r="O71" i="2" s="1"/>
  <c r="P71" i="2" s="1"/>
  <c r="Q71" i="2" s="1"/>
  <c r="N81" i="2"/>
  <c r="O81" i="2" s="1"/>
  <c r="P81" i="2" s="1"/>
  <c r="Q81" i="2" s="1"/>
  <c r="N17" i="2"/>
  <c r="O17" i="2" s="1"/>
  <c r="P17" i="2" s="1"/>
  <c r="Q17" i="2" s="1"/>
  <c r="N87" i="2"/>
  <c r="O87" i="2" s="1"/>
  <c r="P87" i="2" s="1"/>
  <c r="Q87" i="2" s="1"/>
  <c r="N91" i="2"/>
  <c r="O91" i="2" s="1"/>
  <c r="P91" i="2" s="1"/>
  <c r="R91" i="2" s="1"/>
  <c r="S24" i="2"/>
  <c r="T24" i="2" s="1"/>
  <c r="U24" i="2" s="1"/>
  <c r="V24" i="2" s="1"/>
  <c r="S61" i="2"/>
  <c r="T61" i="2" s="1"/>
  <c r="U61" i="2" s="1"/>
  <c r="W61" i="2" s="1"/>
  <c r="S63" i="2"/>
  <c r="T63" i="2" s="1"/>
  <c r="U63" i="2" s="1"/>
  <c r="V63" i="2" s="1"/>
  <c r="S54" i="2"/>
  <c r="T54" i="2" s="1"/>
  <c r="U54" i="2" s="1"/>
  <c r="W54" i="2" s="1"/>
  <c r="S57" i="2"/>
  <c r="T57" i="2" s="1"/>
  <c r="U57" i="2" s="1"/>
  <c r="V57" i="2" s="1"/>
  <c r="G55" i="1"/>
  <c r="H55" i="1"/>
  <c r="H60" i="1"/>
  <c r="G60" i="1"/>
  <c r="G54" i="1"/>
  <c r="H54" i="1"/>
  <c r="G29" i="1"/>
  <c r="H29" i="1"/>
  <c r="G41" i="1"/>
  <c r="H41" i="1"/>
  <c r="G50" i="1"/>
  <c r="H50" i="1"/>
  <c r="G36" i="1"/>
  <c r="H36" i="1"/>
  <c r="G59" i="1"/>
  <c r="H59" i="1"/>
  <c r="G51" i="1"/>
  <c r="H51" i="1"/>
  <c r="G26" i="1"/>
  <c r="H26" i="1"/>
  <c r="G38" i="1"/>
  <c r="H38" i="1"/>
  <c r="G48" i="1"/>
  <c r="H48" i="1"/>
  <c r="H17" i="1"/>
  <c r="G17" i="1"/>
  <c r="H69" i="1"/>
  <c r="G69" i="1"/>
  <c r="H79" i="1"/>
  <c r="G79" i="1"/>
  <c r="H88" i="1"/>
  <c r="G88" i="1"/>
  <c r="H71" i="1"/>
  <c r="G71" i="1"/>
  <c r="G89" i="1"/>
  <c r="H89" i="1"/>
  <c r="G47" i="1"/>
  <c r="H47" i="1"/>
  <c r="G42" i="1"/>
  <c r="H42" i="1"/>
  <c r="G37" i="1"/>
  <c r="H37" i="1"/>
  <c r="G30" i="1"/>
  <c r="H30" i="1"/>
  <c r="H25" i="1"/>
  <c r="G25" i="1"/>
  <c r="G62" i="1"/>
  <c r="H62" i="1"/>
  <c r="G75" i="1"/>
  <c r="H75" i="1"/>
  <c r="H85" i="1"/>
  <c r="G85" i="1"/>
  <c r="G87" i="1"/>
  <c r="H87" i="1"/>
  <c r="G81" i="1"/>
  <c r="H81" i="1"/>
  <c r="H86" i="1"/>
  <c r="G86" i="1"/>
  <c r="G63" i="1"/>
  <c r="H63" i="1"/>
  <c r="G35" i="1"/>
  <c r="H35" i="1"/>
  <c r="H57" i="1"/>
  <c r="G57" i="1"/>
  <c r="G21" i="1"/>
  <c r="H21" i="1"/>
  <c r="H24" i="1"/>
  <c r="G24" i="1"/>
  <c r="G33" i="1"/>
  <c r="H33" i="1"/>
  <c r="H45" i="1"/>
  <c r="G45" i="1"/>
  <c r="H18" i="1"/>
  <c r="G18" i="1"/>
  <c r="G56" i="1"/>
  <c r="H56" i="1"/>
  <c r="G19" i="1"/>
  <c r="H19" i="1"/>
  <c r="H20" i="1"/>
  <c r="G20" i="1"/>
  <c r="G31" i="1"/>
  <c r="H31" i="1"/>
  <c r="G43" i="1"/>
  <c r="H43" i="1"/>
  <c r="H53" i="1"/>
  <c r="G53" i="1"/>
  <c r="H61" i="1"/>
  <c r="G61" i="1"/>
  <c r="H74" i="1"/>
  <c r="G74" i="1"/>
  <c r="H83" i="1"/>
  <c r="G83" i="1"/>
  <c r="H77" i="1"/>
  <c r="G77" i="1"/>
  <c r="H70" i="1"/>
  <c r="G70" i="1"/>
  <c r="G49" i="1"/>
  <c r="H49" i="1"/>
  <c r="G44" i="1"/>
  <c r="H44" i="1"/>
  <c r="G39" i="1"/>
  <c r="H39" i="1"/>
  <c r="G32" i="1"/>
  <c r="H32" i="1"/>
  <c r="G27" i="1"/>
  <c r="H27" i="1"/>
  <c r="H23" i="1"/>
  <c r="G23" i="1"/>
  <c r="G73" i="1"/>
  <c r="H73" i="1"/>
  <c r="H80" i="1"/>
  <c r="G80" i="1"/>
  <c r="H91" i="1"/>
  <c r="G91" i="1"/>
  <c r="H67" i="1"/>
  <c r="G67" i="1"/>
  <c r="H82" i="1"/>
  <c r="G82" i="1"/>
  <c r="G76" i="1"/>
  <c r="H76" i="1"/>
  <c r="G68" i="1"/>
  <c r="H68" i="1"/>
  <c r="W75" i="2"/>
  <c r="V79" i="2"/>
  <c r="R82" i="2"/>
  <c r="R68" i="2"/>
  <c r="R71" i="2"/>
  <c r="R87" i="2"/>
  <c r="Q91" i="2"/>
  <c r="W24" i="2"/>
  <c r="V61" i="2"/>
  <c r="W57" i="2"/>
  <c r="Q76" i="2"/>
  <c r="W74" i="2"/>
  <c r="V80" i="2"/>
  <c r="Q73" i="2"/>
  <c r="R41" i="2"/>
  <c r="Q41" i="2"/>
  <c r="S85" i="2"/>
  <c r="T85" i="2" s="1"/>
  <c r="U85" i="2" s="1"/>
  <c r="S69" i="2"/>
  <c r="T69" i="2" s="1"/>
  <c r="U69" i="2" s="1"/>
  <c r="S88" i="2"/>
  <c r="T88" i="2" s="1"/>
  <c r="U88" i="2" s="1"/>
  <c r="R25" i="2"/>
  <c r="Q25" i="2"/>
  <c r="R39" i="2"/>
  <c r="Q39" i="2"/>
  <c r="R19" i="2"/>
  <c r="Q19" i="2"/>
  <c r="R55" i="2"/>
  <c r="Q55" i="2"/>
  <c r="R45" i="2"/>
  <c r="Q45" i="2"/>
  <c r="R42" i="2"/>
  <c r="Q42" i="2"/>
  <c r="N44" i="2"/>
  <c r="O44" i="2" s="1"/>
  <c r="P44" i="2" s="1"/>
  <c r="R59" i="2"/>
  <c r="Q59" i="2"/>
  <c r="R49" i="2"/>
  <c r="Q49" i="2"/>
  <c r="R29" i="2"/>
  <c r="Q29" i="2"/>
  <c r="R18" i="2"/>
  <c r="Q18" i="2"/>
  <c r="R62" i="2"/>
  <c r="Q62" i="2"/>
  <c r="S89" i="2"/>
  <c r="T89" i="2" s="1"/>
  <c r="U89" i="2" s="1"/>
  <c r="S83" i="2"/>
  <c r="T83" i="2" s="1"/>
  <c r="U83" i="2" s="1"/>
  <c r="R86" i="2"/>
  <c r="R20" i="2"/>
  <c r="Q20" i="2"/>
  <c r="R51" i="2"/>
  <c r="Q51" i="2"/>
  <c r="R26" i="2"/>
  <c r="Q26" i="2"/>
  <c r="R60" i="2"/>
  <c r="Q60" i="2"/>
  <c r="R77" i="2"/>
  <c r="R81" i="2"/>
  <c r="R27" i="2"/>
  <c r="Q27" i="2"/>
  <c r="R38" i="2"/>
  <c r="Q38" i="2"/>
  <c r="R53" i="2"/>
  <c r="Q53" i="2"/>
  <c r="W56" i="2"/>
  <c r="V67" i="2"/>
  <c r="W32" i="2"/>
  <c r="W48" i="2"/>
  <c r="V62" i="11" l="1"/>
  <c r="V22" i="11"/>
  <c r="AB36" i="11"/>
  <c r="AA36" i="11"/>
  <c r="AA45" i="11"/>
  <c r="AB45" i="11"/>
  <c r="V86" i="11"/>
  <c r="W83" i="11"/>
  <c r="W80" i="11"/>
  <c r="V21" i="2"/>
  <c r="W21" i="2"/>
  <c r="X21" i="2" s="1"/>
  <c r="Y21" i="2" s="1"/>
  <c r="Z21" i="2" s="1"/>
  <c r="AA21" i="2" s="1"/>
  <c r="V35" i="2"/>
  <c r="W35" i="2"/>
  <c r="V23" i="2"/>
  <c r="W23" i="2"/>
  <c r="V54" i="2"/>
  <c r="S47" i="2"/>
  <c r="T47" i="2" s="1"/>
  <c r="U47" i="2" s="1"/>
  <c r="V47" i="2" s="1"/>
  <c r="W36" i="2"/>
  <c r="V36" i="2"/>
  <c r="X36" i="2" s="1"/>
  <c r="Y36" i="2" s="1"/>
  <c r="Z36" i="2" s="1"/>
  <c r="W70" i="2"/>
  <c r="V70" i="2"/>
  <c r="W33" i="2"/>
  <c r="W50" i="2"/>
  <c r="V43" i="2"/>
  <c r="V37" i="2"/>
  <c r="W37" i="2"/>
  <c r="V31" i="2"/>
  <c r="W31" i="2"/>
  <c r="W30" i="2"/>
  <c r="X30" i="2" s="1"/>
  <c r="Y30" i="2" s="1"/>
  <c r="Z30" i="2" s="1"/>
  <c r="AA30" i="2" s="1"/>
  <c r="W63" i="2"/>
  <c r="R17" i="2"/>
  <c r="W85" i="3"/>
  <c r="R24" i="4"/>
  <c r="Q24" i="4"/>
  <c r="W55" i="4"/>
  <c r="S54" i="4"/>
  <c r="T54" i="4" s="1"/>
  <c r="U54" i="4" s="1"/>
  <c r="V54" i="4" s="1"/>
  <c r="X54" i="4" s="1"/>
  <c r="Y54" i="4" s="1"/>
  <c r="Z54" i="4" s="1"/>
  <c r="AB54" i="4" s="1"/>
  <c r="V51" i="4"/>
  <c r="W51" i="4"/>
  <c r="X51" i="4" s="1"/>
  <c r="Y51" i="4" s="1"/>
  <c r="Z51" i="4" s="1"/>
  <c r="AB51" i="4" s="1"/>
  <c r="V75" i="4"/>
  <c r="W75" i="4"/>
  <c r="V67" i="4"/>
  <c r="W67" i="4"/>
  <c r="X67" i="4" s="1"/>
  <c r="Y67" i="4" s="1"/>
  <c r="Z67" i="4" s="1"/>
  <c r="AA67" i="4" s="1"/>
  <c r="R39" i="4"/>
  <c r="Q39" i="4"/>
  <c r="W54" i="4"/>
  <c r="R37" i="4"/>
  <c r="V80" i="4"/>
  <c r="X80" i="4" s="1"/>
  <c r="Y80" i="4" s="1"/>
  <c r="Z80" i="4" s="1"/>
  <c r="AA80" i="4" s="1"/>
  <c r="S91" i="4"/>
  <c r="T91" i="4" s="1"/>
  <c r="U91" i="4" s="1"/>
  <c r="Q44" i="4"/>
  <c r="V43" i="4"/>
  <c r="Q17" i="4"/>
  <c r="Q83" i="4"/>
  <c r="R87" i="4"/>
  <c r="S87" i="4" s="1"/>
  <c r="T87" i="4" s="1"/>
  <c r="U87" i="4" s="1"/>
  <c r="Q20" i="4"/>
  <c r="R19" i="4"/>
  <c r="S19" i="4" s="1"/>
  <c r="T19" i="4" s="1"/>
  <c r="U19" i="4" s="1"/>
  <c r="V19" i="4" s="1"/>
  <c r="Q21" i="4"/>
  <c r="V31" i="4"/>
  <c r="W31" i="4"/>
  <c r="W57" i="4"/>
  <c r="V57" i="4"/>
  <c r="V50" i="4"/>
  <c r="W50" i="4"/>
  <c r="W45" i="4"/>
  <c r="V45" i="4"/>
  <c r="R69" i="4"/>
  <c r="S69" i="4" s="1"/>
  <c r="T69" i="4" s="1"/>
  <c r="U69" i="4" s="1"/>
  <c r="V82" i="4"/>
  <c r="X82" i="4" s="1"/>
  <c r="Y82" i="4" s="1"/>
  <c r="Z82" i="4" s="1"/>
  <c r="R79" i="4"/>
  <c r="S79" i="4" s="1"/>
  <c r="T79" i="4" s="1"/>
  <c r="U79" i="4" s="1"/>
  <c r="W79" i="4" s="1"/>
  <c r="V81" i="4"/>
  <c r="X81" i="4" s="1"/>
  <c r="Y81" i="4" s="1"/>
  <c r="Z81" i="4" s="1"/>
  <c r="AA81" i="4" s="1"/>
  <c r="X75" i="4"/>
  <c r="Y75" i="4" s="1"/>
  <c r="Z75" i="4" s="1"/>
  <c r="Q47" i="4"/>
  <c r="S47" i="4" s="1"/>
  <c r="T47" i="4" s="1"/>
  <c r="U47" i="4" s="1"/>
  <c r="Q26" i="4"/>
  <c r="S26" i="4" s="1"/>
  <c r="T26" i="4" s="1"/>
  <c r="U26" i="4" s="1"/>
  <c r="W26" i="4" s="1"/>
  <c r="W53" i="4"/>
  <c r="X53" i="4" s="1"/>
  <c r="Y53" i="4" s="1"/>
  <c r="Z53" i="4" s="1"/>
  <c r="Q19" i="3"/>
  <c r="R19" i="3"/>
  <c r="R31" i="3"/>
  <c r="Q31" i="3"/>
  <c r="S31" i="3" s="1"/>
  <c r="T31" i="3" s="1"/>
  <c r="U31" i="3" s="1"/>
  <c r="V59" i="3"/>
  <c r="S80" i="3"/>
  <c r="T80" i="3" s="1"/>
  <c r="U80" i="3" s="1"/>
  <c r="V80" i="3" s="1"/>
  <c r="R69" i="3"/>
  <c r="R29" i="3"/>
  <c r="S29" i="3" s="1"/>
  <c r="T29" i="3" s="1"/>
  <c r="U29" i="3" s="1"/>
  <c r="Q29" i="3"/>
  <c r="Q79" i="3"/>
  <c r="R39" i="3"/>
  <c r="S39" i="3" s="1"/>
  <c r="T39" i="3" s="1"/>
  <c r="U39" i="3" s="1"/>
  <c r="R23" i="3"/>
  <c r="S23" i="3" s="1"/>
  <c r="T23" i="3" s="1"/>
  <c r="U23" i="3" s="1"/>
  <c r="Q82" i="3"/>
  <c r="R56" i="3"/>
  <c r="Q38" i="3"/>
  <c r="S38" i="3" s="1"/>
  <c r="T38" i="3" s="1"/>
  <c r="U38" i="3" s="1"/>
  <c r="R51" i="3"/>
  <c r="S51" i="3" s="1"/>
  <c r="T51" i="3" s="1"/>
  <c r="U51" i="3" s="1"/>
  <c r="W51" i="3" s="1"/>
  <c r="Q71" i="3"/>
  <c r="S71" i="3" s="1"/>
  <c r="T71" i="3" s="1"/>
  <c r="U71" i="3" s="1"/>
  <c r="Q91" i="3"/>
  <c r="S91" i="3" s="1"/>
  <c r="T91" i="3" s="1"/>
  <c r="U91" i="3" s="1"/>
  <c r="R73" i="3"/>
  <c r="S73" i="3" s="1"/>
  <c r="T73" i="3" s="1"/>
  <c r="U73" i="3" s="1"/>
  <c r="V88" i="3"/>
  <c r="X88" i="3" s="1"/>
  <c r="Y88" i="3" s="1"/>
  <c r="Z88" i="3" s="1"/>
  <c r="V70" i="3"/>
  <c r="W70" i="3"/>
  <c r="Q30" i="3"/>
  <c r="Q32" i="3"/>
  <c r="AB60" i="11"/>
  <c r="W90" i="10"/>
  <c r="AA84" i="10"/>
  <c r="W56" i="10"/>
  <c r="Q78" i="10"/>
  <c r="V21" i="12"/>
  <c r="W21" i="12"/>
  <c r="AA48" i="12"/>
  <c r="AA83" i="12"/>
  <c r="R156" i="12"/>
  <c r="S156" i="12" s="1"/>
  <c r="T156" i="12" s="1"/>
  <c r="U156" i="12" s="1"/>
  <c r="W33" i="10"/>
  <c r="AB49" i="10"/>
  <c r="R75" i="10"/>
  <c r="I68" i="1"/>
  <c r="J68" i="1" s="1"/>
  <c r="K68" i="1" s="1"/>
  <c r="I76" i="1"/>
  <c r="J76" i="1" s="1"/>
  <c r="K76" i="1" s="1"/>
  <c r="I73" i="1"/>
  <c r="J73" i="1" s="1"/>
  <c r="K73" i="1" s="1"/>
  <c r="I27" i="1"/>
  <c r="J27" i="1" s="1"/>
  <c r="K27" i="1" s="1"/>
  <c r="I32" i="1"/>
  <c r="J32" i="1" s="1"/>
  <c r="K32" i="1" s="1"/>
  <c r="I39" i="1"/>
  <c r="J39" i="1" s="1"/>
  <c r="K39" i="1" s="1"/>
  <c r="I44" i="1"/>
  <c r="J44" i="1" s="1"/>
  <c r="K44" i="1" s="1"/>
  <c r="I49" i="1"/>
  <c r="J49" i="1" s="1"/>
  <c r="K49" i="1" s="1"/>
  <c r="I43" i="1"/>
  <c r="J43" i="1" s="1"/>
  <c r="K43" i="1" s="1"/>
  <c r="I31" i="1"/>
  <c r="J31" i="1" s="1"/>
  <c r="K31" i="1" s="1"/>
  <c r="I19" i="1"/>
  <c r="J19" i="1" s="1"/>
  <c r="K19" i="1" s="1"/>
  <c r="I56" i="1"/>
  <c r="J56" i="1" s="1"/>
  <c r="K56" i="1" s="1"/>
  <c r="I33" i="1"/>
  <c r="J33" i="1" s="1"/>
  <c r="K33" i="1" s="1"/>
  <c r="I21" i="1"/>
  <c r="J21" i="1" s="1"/>
  <c r="K21" i="1" s="1"/>
  <c r="I35" i="1"/>
  <c r="J35" i="1" s="1"/>
  <c r="K35" i="1" s="1"/>
  <c r="I63" i="1"/>
  <c r="J63" i="1" s="1"/>
  <c r="K63" i="1" s="1"/>
  <c r="I81" i="1"/>
  <c r="J81" i="1" s="1"/>
  <c r="K81" i="1" s="1"/>
  <c r="I87" i="1"/>
  <c r="J87" i="1" s="1"/>
  <c r="K87" i="1" s="1"/>
  <c r="I75" i="1"/>
  <c r="J75" i="1" s="1"/>
  <c r="K75" i="1" s="1"/>
  <c r="I62" i="1"/>
  <c r="J62" i="1" s="1"/>
  <c r="K62" i="1" s="1"/>
  <c r="I30" i="1"/>
  <c r="J30" i="1" s="1"/>
  <c r="K30" i="1" s="1"/>
  <c r="I37" i="1"/>
  <c r="J37" i="1" s="1"/>
  <c r="K37" i="1" s="1"/>
  <c r="I42" i="1"/>
  <c r="J42" i="1" s="1"/>
  <c r="K42" i="1" s="1"/>
  <c r="I47" i="1"/>
  <c r="J47" i="1" s="1"/>
  <c r="K47" i="1" s="1"/>
  <c r="I89" i="1"/>
  <c r="J89" i="1" s="1"/>
  <c r="K89" i="1" s="1"/>
  <c r="I48" i="1"/>
  <c r="J48" i="1" s="1"/>
  <c r="K48" i="1" s="1"/>
  <c r="I38" i="1"/>
  <c r="J38" i="1" s="1"/>
  <c r="K38" i="1" s="1"/>
  <c r="I26" i="1"/>
  <c r="J26" i="1" s="1"/>
  <c r="K26" i="1" s="1"/>
  <c r="I51" i="1"/>
  <c r="J51" i="1" s="1"/>
  <c r="K51" i="1" s="1"/>
  <c r="I59" i="1"/>
  <c r="J59" i="1" s="1"/>
  <c r="K59" i="1" s="1"/>
  <c r="I36" i="1"/>
  <c r="J36" i="1" s="1"/>
  <c r="K36" i="1" s="1"/>
  <c r="I50" i="1"/>
  <c r="J50" i="1" s="1"/>
  <c r="K50" i="1" s="1"/>
  <c r="I41" i="1"/>
  <c r="J41" i="1" s="1"/>
  <c r="K41" i="1" s="1"/>
  <c r="I29" i="1"/>
  <c r="J29" i="1" s="1"/>
  <c r="K29" i="1" s="1"/>
  <c r="I54" i="1"/>
  <c r="J54" i="1" s="1"/>
  <c r="K54" i="1" s="1"/>
  <c r="I55" i="1"/>
  <c r="J55" i="1" s="1"/>
  <c r="K55" i="1" s="1"/>
  <c r="N76" i="3"/>
  <c r="O76" i="3" s="1"/>
  <c r="P76" i="3" s="1"/>
  <c r="R76" i="3" s="1"/>
  <c r="S36" i="4"/>
  <c r="T36" i="4" s="1"/>
  <c r="U36" i="4" s="1"/>
  <c r="V36" i="4" s="1"/>
  <c r="S33" i="4"/>
  <c r="T33" i="4" s="1"/>
  <c r="U33" i="4" s="1"/>
  <c r="V33" i="4" s="1"/>
  <c r="S37" i="4"/>
  <c r="T37" i="4" s="1"/>
  <c r="U37" i="4" s="1"/>
  <c r="W37" i="4" s="1"/>
  <c r="Q18" i="4"/>
  <c r="S18" i="4" s="1"/>
  <c r="T18" i="4" s="1"/>
  <c r="U18" i="4" s="1"/>
  <c r="V18" i="4" s="1"/>
  <c r="W18" i="12"/>
  <c r="W32" i="13"/>
  <c r="W109" i="13"/>
  <c r="W72" i="10"/>
  <c r="AA79" i="10"/>
  <c r="AB86" i="10"/>
  <c r="V89" i="10"/>
  <c r="AA97" i="10"/>
  <c r="AB93" i="11"/>
  <c r="AA93" i="11"/>
  <c r="X33" i="11"/>
  <c r="Y33" i="11" s="1"/>
  <c r="Z33" i="11" s="1"/>
  <c r="X97" i="11"/>
  <c r="Y97" i="11" s="1"/>
  <c r="Z97" i="11" s="1"/>
  <c r="X77" i="11"/>
  <c r="Y77" i="11" s="1"/>
  <c r="Z77" i="11" s="1"/>
  <c r="AC28" i="11"/>
  <c r="AD28" i="11" s="1"/>
  <c r="AE28" i="11" s="1"/>
  <c r="AC46" i="11"/>
  <c r="AD46" i="11" s="1"/>
  <c r="AE46" i="11" s="1"/>
  <c r="V96" i="12"/>
  <c r="AA50" i="12"/>
  <c r="AB84" i="12"/>
  <c r="R125" i="12"/>
  <c r="Q125" i="12"/>
  <c r="S125" i="12" s="1"/>
  <c r="T125" i="12" s="1"/>
  <c r="U125" i="12" s="1"/>
  <c r="Q162" i="12"/>
  <c r="R162" i="12"/>
  <c r="Q172" i="12"/>
  <c r="R172" i="12"/>
  <c r="Q163" i="12"/>
  <c r="R163" i="12"/>
  <c r="Q173" i="12"/>
  <c r="R173" i="12"/>
  <c r="AA98" i="12"/>
  <c r="AB85" i="12"/>
  <c r="W104" i="12"/>
  <c r="AA110" i="12"/>
  <c r="AB110" i="12"/>
  <c r="AB28" i="12"/>
  <c r="V87" i="12"/>
  <c r="V105" i="12"/>
  <c r="AA64" i="12"/>
  <c r="W20" i="12"/>
  <c r="AB25" i="12"/>
  <c r="AA63" i="12"/>
  <c r="V32" i="12"/>
  <c r="W109" i="12"/>
  <c r="X109" i="12" s="1"/>
  <c r="Y109" i="12" s="1"/>
  <c r="Z109" i="12" s="1"/>
  <c r="S149" i="12"/>
  <c r="T149" i="12" s="1"/>
  <c r="U149" i="12" s="1"/>
  <c r="S168" i="12"/>
  <c r="T168" i="12" s="1"/>
  <c r="U168" i="12" s="1"/>
  <c r="S129" i="12"/>
  <c r="T129" i="12" s="1"/>
  <c r="U129" i="12" s="1"/>
  <c r="Q113" i="12"/>
  <c r="R113" i="12"/>
  <c r="S122" i="12"/>
  <c r="T122" i="12" s="1"/>
  <c r="U122" i="12" s="1"/>
  <c r="Q126" i="12"/>
  <c r="R126" i="12"/>
  <c r="R111" i="12"/>
  <c r="Q111" i="12"/>
  <c r="Q114" i="12"/>
  <c r="R114" i="12"/>
  <c r="Q148" i="12"/>
  <c r="R148" i="12"/>
  <c r="Q146" i="12"/>
  <c r="R146" i="12"/>
  <c r="R117" i="12"/>
  <c r="Q117" i="12"/>
  <c r="R167" i="12"/>
  <c r="Q167" i="12"/>
  <c r="R120" i="12"/>
  <c r="Q120" i="12"/>
  <c r="R169" i="12"/>
  <c r="Q169" i="12"/>
  <c r="Q145" i="12"/>
  <c r="R145" i="12"/>
  <c r="AA34" i="12"/>
  <c r="V27" i="12"/>
  <c r="V74" i="12"/>
  <c r="V89" i="12"/>
  <c r="X89" i="12" s="1"/>
  <c r="Y89" i="12" s="1"/>
  <c r="Z89" i="12" s="1"/>
  <c r="W99" i="12"/>
  <c r="X99" i="12" s="1"/>
  <c r="Y99" i="12" s="1"/>
  <c r="Z99" i="12" s="1"/>
  <c r="V45" i="12"/>
  <c r="AB73" i="12"/>
  <c r="AA73" i="12"/>
  <c r="S127" i="13"/>
  <c r="T127" i="13" s="1"/>
  <c r="U127" i="13" s="1"/>
  <c r="S142" i="13"/>
  <c r="T142" i="13" s="1"/>
  <c r="U142" i="13" s="1"/>
  <c r="S121" i="13"/>
  <c r="T121" i="13" s="1"/>
  <c r="U121" i="13" s="1"/>
  <c r="S150" i="13"/>
  <c r="T150" i="13" s="1"/>
  <c r="U150" i="13" s="1"/>
  <c r="V150" i="13" s="1"/>
  <c r="X167" i="13"/>
  <c r="Y167" i="13" s="1"/>
  <c r="Z167" i="13" s="1"/>
  <c r="Q126" i="13"/>
  <c r="R126" i="13"/>
  <c r="Q140" i="13"/>
  <c r="R140" i="13"/>
  <c r="Q172" i="13"/>
  <c r="R172" i="13"/>
  <c r="Q149" i="13"/>
  <c r="R149" i="13"/>
  <c r="Q148" i="13"/>
  <c r="R148" i="13"/>
  <c r="R137" i="13"/>
  <c r="Q137" i="13"/>
  <c r="S145" i="13"/>
  <c r="T145" i="13" s="1"/>
  <c r="U145" i="13" s="1"/>
  <c r="S111" i="13"/>
  <c r="T111" i="13" s="1"/>
  <c r="U111" i="13" s="1"/>
  <c r="Q169" i="13"/>
  <c r="R169" i="13"/>
  <c r="Q156" i="13"/>
  <c r="R156" i="13"/>
  <c r="Q136" i="13"/>
  <c r="R136" i="13"/>
  <c r="W150" i="13"/>
  <c r="R160" i="13"/>
  <c r="Q160" i="13"/>
  <c r="Q164" i="13"/>
  <c r="R164" i="13"/>
  <c r="X44" i="13"/>
  <c r="Y44" i="13" s="1"/>
  <c r="Z44" i="13" s="1"/>
  <c r="X98" i="13"/>
  <c r="Y98" i="13" s="1"/>
  <c r="Z98" i="13" s="1"/>
  <c r="X152" i="13"/>
  <c r="Y152" i="13" s="1"/>
  <c r="Z152" i="13" s="1"/>
  <c r="X129" i="13"/>
  <c r="Y129" i="13" s="1"/>
  <c r="Z129" i="13" s="1"/>
  <c r="AA129" i="13" s="1"/>
  <c r="X157" i="13"/>
  <c r="Y157" i="13" s="1"/>
  <c r="Z157" i="13" s="1"/>
  <c r="Q170" i="13"/>
  <c r="R170" i="13"/>
  <c r="R155" i="13"/>
  <c r="Q155" i="13"/>
  <c r="R173" i="13"/>
  <c r="Q173" i="13"/>
  <c r="R116" i="13"/>
  <c r="Q116" i="13"/>
  <c r="R166" i="13"/>
  <c r="Q166" i="13"/>
  <c r="R144" i="13"/>
  <c r="Q144" i="13"/>
  <c r="R174" i="13"/>
  <c r="Q174" i="13"/>
  <c r="R161" i="13"/>
  <c r="Q161" i="13"/>
  <c r="R143" i="13"/>
  <c r="Q143" i="13"/>
  <c r="Q146" i="13"/>
  <c r="R146" i="13"/>
  <c r="Q113" i="13"/>
  <c r="R113" i="13"/>
  <c r="R122" i="13"/>
  <c r="Q122" i="13"/>
  <c r="Q139" i="13"/>
  <c r="R139" i="13"/>
  <c r="V156" i="12"/>
  <c r="X156" i="12" s="1"/>
  <c r="Y156" i="12" s="1"/>
  <c r="Z156" i="12" s="1"/>
  <c r="W156" i="12"/>
  <c r="R123" i="12"/>
  <c r="Q123" i="12"/>
  <c r="S119" i="12"/>
  <c r="T119" i="12" s="1"/>
  <c r="U119" i="12" s="1"/>
  <c r="W119" i="12" s="1"/>
  <c r="S161" i="12"/>
  <c r="T161" i="12" s="1"/>
  <c r="U161" i="12" s="1"/>
  <c r="S164" i="12"/>
  <c r="T164" i="12" s="1"/>
  <c r="U164" i="12" s="1"/>
  <c r="S121" i="12"/>
  <c r="T121" i="12" s="1"/>
  <c r="U121" i="12" s="1"/>
  <c r="X43" i="12"/>
  <c r="Y43" i="12" s="1"/>
  <c r="Z43" i="12" s="1"/>
  <c r="X60" i="12"/>
  <c r="Y60" i="12" s="1"/>
  <c r="Z60" i="12" s="1"/>
  <c r="X39" i="12"/>
  <c r="Y39" i="12" s="1"/>
  <c r="Z39" i="12" s="1"/>
  <c r="AB39" i="12" s="1"/>
  <c r="X58" i="12"/>
  <c r="Y58" i="12" s="1"/>
  <c r="Z58" i="12" s="1"/>
  <c r="X38" i="12"/>
  <c r="Y38" i="12" s="1"/>
  <c r="Z38" i="12" s="1"/>
  <c r="AA38" i="12" s="1"/>
  <c r="S24" i="12"/>
  <c r="T24" i="12" s="1"/>
  <c r="U24" i="12" s="1"/>
  <c r="AC98" i="12"/>
  <c r="AD98" i="12" s="1"/>
  <c r="AC64" i="12"/>
  <c r="AD64" i="12" s="1"/>
  <c r="AE64" i="12" s="1"/>
  <c r="S160" i="12"/>
  <c r="T160" i="12" s="1"/>
  <c r="U160" i="12" s="1"/>
  <c r="S174" i="12"/>
  <c r="T174" i="12" s="1"/>
  <c r="U174" i="12" s="1"/>
  <c r="S166" i="12"/>
  <c r="T166" i="12" s="1"/>
  <c r="U166" i="12" s="1"/>
  <c r="S128" i="12"/>
  <c r="T128" i="12" s="1"/>
  <c r="U128" i="12" s="1"/>
  <c r="S170" i="12"/>
  <c r="T170" i="12" s="1"/>
  <c r="U170" i="12" s="1"/>
  <c r="S137" i="12"/>
  <c r="T137" i="12" s="1"/>
  <c r="U137" i="12" s="1"/>
  <c r="S155" i="12"/>
  <c r="T155" i="12" s="1"/>
  <c r="U155" i="12" s="1"/>
  <c r="R140" i="12"/>
  <c r="Q140" i="12"/>
  <c r="R136" i="12"/>
  <c r="Q136" i="12"/>
  <c r="R144" i="12"/>
  <c r="Q144" i="12"/>
  <c r="R116" i="12"/>
  <c r="Q116" i="12"/>
  <c r="Q142" i="12"/>
  <c r="R142" i="12"/>
  <c r="R154" i="12"/>
  <c r="Q154" i="12"/>
  <c r="R139" i="12"/>
  <c r="Q139" i="12"/>
  <c r="AE98" i="12"/>
  <c r="AF98" i="12" s="1"/>
  <c r="AC75" i="12"/>
  <c r="AD75" i="12" s="1"/>
  <c r="AE75" i="12" s="1"/>
  <c r="AC85" i="12"/>
  <c r="AD85" i="12" s="1"/>
  <c r="AE85" i="12" s="1"/>
  <c r="AF85" i="12" s="1"/>
  <c r="V119" i="12"/>
  <c r="W121" i="12"/>
  <c r="V121" i="12"/>
  <c r="R151" i="12"/>
  <c r="Q151" i="12"/>
  <c r="R143" i="12"/>
  <c r="Q143" i="12"/>
  <c r="R158" i="12"/>
  <c r="Q158" i="12"/>
  <c r="R150" i="12"/>
  <c r="Q150" i="12"/>
  <c r="R152" i="12"/>
  <c r="Q152" i="12"/>
  <c r="Q138" i="12"/>
  <c r="R138" i="12"/>
  <c r="X50" i="11"/>
  <c r="Y50" i="11" s="1"/>
  <c r="Z50" i="11" s="1"/>
  <c r="X19" i="11"/>
  <c r="Y19" i="11" s="1"/>
  <c r="Z19" i="11" s="1"/>
  <c r="X55" i="11"/>
  <c r="Y55" i="11" s="1"/>
  <c r="Z55" i="11" s="1"/>
  <c r="AC71" i="11"/>
  <c r="AD71" i="11" s="1"/>
  <c r="AE71" i="11" s="1"/>
  <c r="S43" i="10"/>
  <c r="T43" i="10" s="1"/>
  <c r="U43" i="10" s="1"/>
  <c r="AC84" i="10"/>
  <c r="AD84" i="10" s="1"/>
  <c r="AE84" i="10" s="1"/>
  <c r="X57" i="10"/>
  <c r="Y57" i="10" s="1"/>
  <c r="Z57" i="10" s="1"/>
  <c r="S38" i="10"/>
  <c r="T38" i="10" s="1"/>
  <c r="U38" i="10" s="1"/>
  <c r="AC86" i="10"/>
  <c r="AD86" i="10" s="1"/>
  <c r="AE86" i="10" s="1"/>
  <c r="X72" i="10"/>
  <c r="Y72" i="10" s="1"/>
  <c r="Z72" i="10" s="1"/>
  <c r="N62" i="3"/>
  <c r="O62" i="3" s="1"/>
  <c r="P62" i="3" s="1"/>
  <c r="R62" i="3" s="1"/>
  <c r="S57" i="3"/>
  <c r="T57" i="3" s="1"/>
  <c r="U57" i="3" s="1"/>
  <c r="V57" i="3" s="1"/>
  <c r="S20" i="3"/>
  <c r="T20" i="3" s="1"/>
  <c r="U20" i="3" s="1"/>
  <c r="V20" i="3" s="1"/>
  <c r="S60" i="3"/>
  <c r="T60" i="3" s="1"/>
  <c r="U60" i="3" s="1"/>
  <c r="W60" i="3" s="1"/>
  <c r="N55" i="3"/>
  <c r="O55" i="3" s="1"/>
  <c r="P55" i="3" s="1"/>
  <c r="Q55" i="3" s="1"/>
  <c r="N37" i="3"/>
  <c r="O37" i="3" s="1"/>
  <c r="P37" i="3" s="1"/>
  <c r="Q37" i="3" s="1"/>
  <c r="N53" i="3"/>
  <c r="O53" i="3" s="1"/>
  <c r="P53" i="3" s="1"/>
  <c r="Q53" i="3" s="1"/>
  <c r="N44" i="3"/>
  <c r="O44" i="3" s="1"/>
  <c r="P44" i="3" s="1"/>
  <c r="R44" i="3" s="1"/>
  <c r="N25" i="3"/>
  <c r="O25" i="3" s="1"/>
  <c r="P25" i="3" s="1"/>
  <c r="R25" i="3" s="1"/>
  <c r="N24" i="3"/>
  <c r="O24" i="3" s="1"/>
  <c r="P24" i="3" s="1"/>
  <c r="R24" i="3" s="1"/>
  <c r="X90" i="10"/>
  <c r="Y90" i="10" s="1"/>
  <c r="Z90" i="10" s="1"/>
  <c r="S40" i="10"/>
  <c r="T40" i="10" s="1"/>
  <c r="U40" i="10" s="1"/>
  <c r="S26" i="10"/>
  <c r="T26" i="10" s="1"/>
  <c r="U26" i="10" s="1"/>
  <c r="S30" i="10"/>
  <c r="T30" i="10" s="1"/>
  <c r="U30" i="10" s="1"/>
  <c r="X95" i="10"/>
  <c r="Y95" i="10" s="1"/>
  <c r="Z95" i="10" s="1"/>
  <c r="X46" i="10"/>
  <c r="Y46" i="10" s="1"/>
  <c r="Z46" i="10" s="1"/>
  <c r="S62" i="10"/>
  <c r="T62" i="10" s="1"/>
  <c r="U62" i="10" s="1"/>
  <c r="V62" i="10" s="1"/>
  <c r="X56" i="10"/>
  <c r="Y56" i="10" s="1"/>
  <c r="Z56" i="10" s="1"/>
  <c r="X89" i="11"/>
  <c r="Y89" i="11" s="1"/>
  <c r="Z89" i="11" s="1"/>
  <c r="X72" i="11"/>
  <c r="Y72" i="11" s="1"/>
  <c r="Z72" i="11" s="1"/>
  <c r="X62" i="11"/>
  <c r="Y62" i="11" s="1"/>
  <c r="Z62" i="11" s="1"/>
  <c r="AC54" i="11"/>
  <c r="AD54" i="11" s="1"/>
  <c r="AE54" i="11" s="1"/>
  <c r="AC75" i="11"/>
  <c r="AD75" i="11" s="1"/>
  <c r="AE75" i="11" s="1"/>
  <c r="AG75" i="11" s="1"/>
  <c r="W125" i="12"/>
  <c r="V125" i="12"/>
  <c r="W127" i="12"/>
  <c r="V127" i="12"/>
  <c r="X157" i="12"/>
  <c r="Y157" i="12" s="1"/>
  <c r="Z157" i="12" s="1"/>
  <c r="W115" i="12"/>
  <c r="V115" i="12"/>
  <c r="AC50" i="12"/>
  <c r="AD50" i="12" s="1"/>
  <c r="AE50" i="12" s="1"/>
  <c r="AF50" i="12" s="1"/>
  <c r="AC83" i="12"/>
  <c r="AD83" i="12" s="1"/>
  <c r="AE83" i="12" s="1"/>
  <c r="AC34" i="12"/>
  <c r="AD34" i="12" s="1"/>
  <c r="AE34" i="12" s="1"/>
  <c r="AF34" i="12" s="1"/>
  <c r="V93" i="12"/>
  <c r="X93" i="12" s="1"/>
  <c r="Y93" i="12" s="1"/>
  <c r="Z93" i="12" s="1"/>
  <c r="AA152" i="13"/>
  <c r="AB152" i="13"/>
  <c r="AB129" i="13"/>
  <c r="AA157" i="13"/>
  <c r="AB157" i="13"/>
  <c r="AA167" i="13"/>
  <c r="AB167" i="13"/>
  <c r="W119" i="13"/>
  <c r="V119" i="13"/>
  <c r="X120" i="13"/>
  <c r="Y120" i="13" s="1"/>
  <c r="Z120" i="13" s="1"/>
  <c r="X154" i="13"/>
  <c r="Y154" i="13" s="1"/>
  <c r="Z154" i="13" s="1"/>
  <c r="W158" i="13"/>
  <c r="V158" i="13"/>
  <c r="X123" i="13"/>
  <c r="Y123" i="13" s="1"/>
  <c r="Z123" i="13" s="1"/>
  <c r="W151" i="13"/>
  <c r="V151" i="13"/>
  <c r="X138" i="13"/>
  <c r="Y138" i="13" s="1"/>
  <c r="Z138" i="13" s="1"/>
  <c r="W115" i="13"/>
  <c r="V115" i="13"/>
  <c r="X163" i="13"/>
  <c r="Y163" i="13" s="1"/>
  <c r="Z163" i="13" s="1"/>
  <c r="X117" i="13"/>
  <c r="Y117" i="13" s="1"/>
  <c r="Z117" i="13" s="1"/>
  <c r="W168" i="13"/>
  <c r="V168" i="13"/>
  <c r="W162" i="13"/>
  <c r="V162" i="13"/>
  <c r="W128" i="13"/>
  <c r="V128" i="13"/>
  <c r="W114" i="13"/>
  <c r="V114" i="13"/>
  <c r="V125" i="13"/>
  <c r="W125" i="13"/>
  <c r="X25" i="13"/>
  <c r="Y25" i="13" s="1"/>
  <c r="Z25" i="13" s="1"/>
  <c r="X85" i="13"/>
  <c r="Y85" i="13" s="1"/>
  <c r="Z85" i="13" s="1"/>
  <c r="AA85" i="13" s="1"/>
  <c r="X110" i="13"/>
  <c r="Y110" i="13" s="1"/>
  <c r="Z110" i="13" s="1"/>
  <c r="X107" i="13"/>
  <c r="Y107" i="13" s="1"/>
  <c r="Z107" i="13" s="1"/>
  <c r="AA107" i="13" s="1"/>
  <c r="X92" i="13"/>
  <c r="Y92" i="13" s="1"/>
  <c r="Z92" i="13" s="1"/>
  <c r="X54" i="13"/>
  <c r="Y54" i="13" s="1"/>
  <c r="Z54" i="13" s="1"/>
  <c r="AA54" i="13" s="1"/>
  <c r="AC58" i="13"/>
  <c r="AD58" i="13" s="1"/>
  <c r="AE58" i="13" s="1"/>
  <c r="X109" i="13"/>
  <c r="Y109" i="13" s="1"/>
  <c r="Z109" i="13" s="1"/>
  <c r="AB109" i="13" s="1"/>
  <c r="X79" i="13"/>
  <c r="Y79" i="13" s="1"/>
  <c r="Z79" i="13" s="1"/>
  <c r="X37" i="13"/>
  <c r="Y37" i="13" s="1"/>
  <c r="Z37" i="13" s="1"/>
  <c r="AA37" i="13" s="1"/>
  <c r="X61" i="13"/>
  <c r="Y61" i="13" s="1"/>
  <c r="Z61" i="13" s="1"/>
  <c r="AC108" i="13"/>
  <c r="AD108" i="13" s="1"/>
  <c r="AE108" i="13" s="1"/>
  <c r="AF108" i="13" s="1"/>
  <c r="AC43" i="13"/>
  <c r="AD43" i="13" s="1"/>
  <c r="AE43" i="13" s="1"/>
  <c r="AC78" i="13"/>
  <c r="AD78" i="13" s="1"/>
  <c r="AE78" i="13" s="1"/>
  <c r="AF78" i="13" s="1"/>
  <c r="AC93" i="13"/>
  <c r="AD93" i="13" s="1"/>
  <c r="AE93" i="13" s="1"/>
  <c r="X105" i="13"/>
  <c r="Y105" i="13" s="1"/>
  <c r="Z105" i="13" s="1"/>
  <c r="AB105" i="13" s="1"/>
  <c r="X49" i="13"/>
  <c r="Y49" i="13" s="1"/>
  <c r="Z49" i="13" s="1"/>
  <c r="X103" i="13"/>
  <c r="Y103" i="13" s="1"/>
  <c r="Z103" i="13" s="1"/>
  <c r="AA103" i="13" s="1"/>
  <c r="X72" i="13"/>
  <c r="Y72" i="13" s="1"/>
  <c r="Z72" i="13" s="1"/>
  <c r="X30" i="13"/>
  <c r="Y30" i="13" s="1"/>
  <c r="Z30" i="13" s="1"/>
  <c r="AA30" i="13" s="1"/>
  <c r="X71" i="13"/>
  <c r="Y71" i="13" s="1"/>
  <c r="Z71" i="13" s="1"/>
  <c r="X40" i="13"/>
  <c r="Y40" i="13" s="1"/>
  <c r="Z40" i="13" s="1"/>
  <c r="AA40" i="13" s="1"/>
  <c r="AC36" i="13"/>
  <c r="AD36" i="13" s="1"/>
  <c r="AE36" i="13" s="1"/>
  <c r="AC21" i="13"/>
  <c r="AD21" i="13" s="1"/>
  <c r="AE21" i="13" s="1"/>
  <c r="AF21" i="13" s="1"/>
  <c r="AC86" i="13"/>
  <c r="AD86" i="13" s="1"/>
  <c r="AE86" i="13" s="1"/>
  <c r="AC34" i="13"/>
  <c r="AD34" i="13" s="1"/>
  <c r="AE34" i="13" s="1"/>
  <c r="AF34" i="13" s="1"/>
  <c r="AC39" i="13"/>
  <c r="AD39" i="13" s="1"/>
  <c r="AE39" i="13" s="1"/>
  <c r="AC26" i="13"/>
  <c r="AD26" i="13" s="1"/>
  <c r="AE26" i="13" s="1"/>
  <c r="AF26" i="13" s="1"/>
  <c r="X102" i="13"/>
  <c r="Y102" i="13" s="1"/>
  <c r="Z102" i="13" s="1"/>
  <c r="S75" i="13"/>
  <c r="T75" i="13" s="1"/>
  <c r="U75" i="13" s="1"/>
  <c r="W75" i="13" s="1"/>
  <c r="X73" i="13"/>
  <c r="Y73" i="13" s="1"/>
  <c r="Z73" i="13" s="1"/>
  <c r="X32" i="13"/>
  <c r="Y32" i="13" s="1"/>
  <c r="Z32" i="13" s="1"/>
  <c r="AB32" i="13" s="1"/>
  <c r="X46" i="13"/>
  <c r="Y46" i="13" s="1"/>
  <c r="Z46" i="13" s="1"/>
  <c r="AC63" i="13"/>
  <c r="AD63" i="13" s="1"/>
  <c r="AE63" i="13" s="1"/>
  <c r="AF63" i="13" s="1"/>
  <c r="X38" i="13"/>
  <c r="Y38" i="13" s="1"/>
  <c r="Z38" i="13" s="1"/>
  <c r="X90" i="13"/>
  <c r="Y90" i="13" s="1"/>
  <c r="Z90" i="13" s="1"/>
  <c r="AB90" i="13" s="1"/>
  <c r="X24" i="13"/>
  <c r="Y24" i="13" s="1"/>
  <c r="Z24" i="13" s="1"/>
  <c r="AC99" i="13"/>
  <c r="AD99" i="13" s="1"/>
  <c r="AE99" i="13" s="1"/>
  <c r="AG99" i="13" s="1"/>
  <c r="AC52" i="13"/>
  <c r="AD52" i="13" s="1"/>
  <c r="AE52" i="13" s="1"/>
  <c r="X74" i="13"/>
  <c r="Y74" i="13" s="1"/>
  <c r="Z74" i="13" s="1"/>
  <c r="AA74" i="13" s="1"/>
  <c r="X45" i="13"/>
  <c r="Y45" i="13" s="1"/>
  <c r="Z45" i="13" s="1"/>
  <c r="AA105" i="13"/>
  <c r="AB25" i="13"/>
  <c r="AA25" i="13"/>
  <c r="AB85" i="13"/>
  <c r="AB18" i="13"/>
  <c r="AA18" i="13"/>
  <c r="AA110" i="13"/>
  <c r="AB110" i="13"/>
  <c r="AB103" i="13"/>
  <c r="AB72" i="13"/>
  <c r="AA72" i="13"/>
  <c r="AA92" i="13"/>
  <c r="AB92" i="13"/>
  <c r="AG58" i="13"/>
  <c r="AF58" i="13"/>
  <c r="AA109" i="13"/>
  <c r="AA79" i="13"/>
  <c r="AB79" i="13"/>
  <c r="AB40" i="13"/>
  <c r="AF43" i="13"/>
  <c r="AG43" i="13"/>
  <c r="AG21" i="13"/>
  <c r="AF86" i="13"/>
  <c r="AG86" i="13"/>
  <c r="AG34" i="13"/>
  <c r="AG39" i="13"/>
  <c r="AF39" i="13"/>
  <c r="AG26" i="13"/>
  <c r="AA102" i="13"/>
  <c r="AB102" i="13"/>
  <c r="V75" i="13"/>
  <c r="AA73" i="13"/>
  <c r="AB73" i="13"/>
  <c r="AA32" i="13"/>
  <c r="AA46" i="13"/>
  <c r="AB46" i="13"/>
  <c r="AG63" i="13"/>
  <c r="AB38" i="13"/>
  <c r="AA38" i="13"/>
  <c r="AA90" i="13"/>
  <c r="AA24" i="13"/>
  <c r="AB24" i="13"/>
  <c r="AF99" i="13"/>
  <c r="AF52" i="13"/>
  <c r="AG52" i="13"/>
  <c r="AB74" i="13"/>
  <c r="AB45" i="13"/>
  <c r="AA45" i="13"/>
  <c r="AC77" i="13"/>
  <c r="AD77" i="13" s="1"/>
  <c r="AE77" i="13" s="1"/>
  <c r="AC87" i="13"/>
  <c r="AD87" i="13" s="1"/>
  <c r="AE87" i="13" s="1"/>
  <c r="X20" i="13"/>
  <c r="Y20" i="13" s="1"/>
  <c r="Z20" i="13" s="1"/>
  <c r="X57" i="13"/>
  <c r="Y57" i="13" s="1"/>
  <c r="Z57" i="13" s="1"/>
  <c r="X80" i="13"/>
  <c r="Y80" i="13" s="1"/>
  <c r="Z80" i="13" s="1"/>
  <c r="X27" i="13"/>
  <c r="Y27" i="13" s="1"/>
  <c r="Z27" i="13" s="1"/>
  <c r="W50" i="13"/>
  <c r="V50" i="13"/>
  <c r="AB31" i="13"/>
  <c r="AA31" i="13"/>
  <c r="W96" i="13"/>
  <c r="V96" i="13"/>
  <c r="W51" i="13"/>
  <c r="V51" i="13"/>
  <c r="W56" i="13"/>
  <c r="V56" i="13"/>
  <c r="W42" i="13"/>
  <c r="V42" i="13"/>
  <c r="AB89" i="13"/>
  <c r="AA89" i="13"/>
  <c r="AB22" i="13"/>
  <c r="AA22" i="13"/>
  <c r="X64" i="13"/>
  <c r="Y64" i="13" s="1"/>
  <c r="Z64" i="13" s="1"/>
  <c r="X48" i="13"/>
  <c r="Y48" i="13" s="1"/>
  <c r="Z48" i="13" s="1"/>
  <c r="AC81" i="13"/>
  <c r="AD81" i="13" s="1"/>
  <c r="AE81" i="13" s="1"/>
  <c r="X91" i="13"/>
  <c r="Y91" i="13" s="1"/>
  <c r="Z91" i="13" s="1"/>
  <c r="X83" i="13"/>
  <c r="Y83" i="13" s="1"/>
  <c r="Z83" i="13" s="1"/>
  <c r="AA49" i="13"/>
  <c r="AB49" i="13"/>
  <c r="AA44" i="13"/>
  <c r="AB44" i="13"/>
  <c r="AB107" i="13"/>
  <c r="W28" i="13"/>
  <c r="V28" i="13"/>
  <c r="AB55" i="13"/>
  <c r="AA55" i="13"/>
  <c r="AB97" i="13"/>
  <c r="AA97" i="13"/>
  <c r="W104" i="13"/>
  <c r="V104" i="13"/>
  <c r="AB33" i="13"/>
  <c r="AA33" i="13"/>
  <c r="AB30" i="13"/>
  <c r="AA101" i="13"/>
  <c r="AB101" i="13"/>
  <c r="AB54" i="13"/>
  <c r="W19" i="13"/>
  <c r="V19" i="13"/>
  <c r="W84" i="13"/>
  <c r="V84" i="13"/>
  <c r="W95" i="13"/>
  <c r="V95" i="13"/>
  <c r="AB60" i="13"/>
  <c r="AA60" i="13"/>
  <c r="AB62" i="13"/>
  <c r="AA62" i="13"/>
  <c r="AA71" i="13"/>
  <c r="AB71" i="13"/>
  <c r="AA98" i="13"/>
  <c r="AB98" i="13"/>
  <c r="AB37" i="13"/>
  <c r="AA61" i="13"/>
  <c r="AB61" i="13"/>
  <c r="AF36" i="13"/>
  <c r="AG36" i="13"/>
  <c r="AG108" i="13"/>
  <c r="AG78" i="13"/>
  <c r="AF93" i="13"/>
  <c r="AG93" i="13"/>
  <c r="X86" i="12"/>
  <c r="Y86" i="12" s="1"/>
  <c r="Z86" i="12" s="1"/>
  <c r="AA86" i="12" s="1"/>
  <c r="X79" i="12"/>
  <c r="Y79" i="12" s="1"/>
  <c r="Z79" i="12" s="1"/>
  <c r="S26" i="12"/>
  <c r="T26" i="12" s="1"/>
  <c r="U26" i="12" s="1"/>
  <c r="W26" i="12" s="1"/>
  <c r="X91" i="12"/>
  <c r="Y91" i="12" s="1"/>
  <c r="Z91" i="12" s="1"/>
  <c r="AC48" i="12"/>
  <c r="AD48" i="12" s="1"/>
  <c r="AE48" i="12" s="1"/>
  <c r="AF48" i="12" s="1"/>
  <c r="X104" i="12"/>
  <c r="Y104" i="12" s="1"/>
  <c r="Z104" i="12" s="1"/>
  <c r="AA104" i="12" s="1"/>
  <c r="AC95" i="12"/>
  <c r="AD95" i="12" s="1"/>
  <c r="AE95" i="12" s="1"/>
  <c r="AC28" i="12"/>
  <c r="AD28" i="12" s="1"/>
  <c r="AE28" i="12" s="1"/>
  <c r="AF28" i="12" s="1"/>
  <c r="AC102" i="12"/>
  <c r="AD102" i="12" s="1"/>
  <c r="AE102" i="12" s="1"/>
  <c r="AC33" i="12"/>
  <c r="AD33" i="12" s="1"/>
  <c r="AE33" i="12" s="1"/>
  <c r="AF33" i="12" s="1"/>
  <c r="X19" i="12"/>
  <c r="Y19" i="12" s="1"/>
  <c r="Z19" i="12" s="1"/>
  <c r="X49" i="12"/>
  <c r="Y49" i="12" s="1"/>
  <c r="Z49" i="12" s="1"/>
  <c r="AB49" i="12" s="1"/>
  <c r="X37" i="12"/>
  <c r="Y37" i="12" s="1"/>
  <c r="Z37" i="12" s="1"/>
  <c r="X78" i="12"/>
  <c r="Y78" i="12" s="1"/>
  <c r="Z78" i="12" s="1"/>
  <c r="AA78" i="12" s="1"/>
  <c r="X54" i="12"/>
  <c r="Y54" i="12" s="1"/>
  <c r="Z54" i="12" s="1"/>
  <c r="X97" i="12"/>
  <c r="Y97" i="12" s="1"/>
  <c r="Z97" i="12" s="1"/>
  <c r="AB97" i="12" s="1"/>
  <c r="X45" i="12"/>
  <c r="Y45" i="12" s="1"/>
  <c r="Z45" i="12" s="1"/>
  <c r="X18" i="12"/>
  <c r="Y18" i="12" s="1"/>
  <c r="Z18" i="12" s="1"/>
  <c r="AB18" i="12" s="1"/>
  <c r="X27" i="12"/>
  <c r="Y27" i="12" s="1"/>
  <c r="Z27" i="12" s="1"/>
  <c r="X96" i="12"/>
  <c r="Y96" i="12" s="1"/>
  <c r="Z96" i="12" s="1"/>
  <c r="AA96" i="12" s="1"/>
  <c r="X30" i="12"/>
  <c r="Y30" i="12" s="1"/>
  <c r="Z30" i="12" s="1"/>
  <c r="X20" i="12"/>
  <c r="Y20" i="12" s="1"/>
  <c r="Z20" i="12" s="1"/>
  <c r="AB20" i="12" s="1"/>
  <c r="AC84" i="12"/>
  <c r="AD84" i="12" s="1"/>
  <c r="AE84" i="12" s="1"/>
  <c r="AC108" i="12"/>
  <c r="AD108" i="12" s="1"/>
  <c r="AE108" i="12" s="1"/>
  <c r="AF108" i="12" s="1"/>
  <c r="X55" i="12"/>
  <c r="Y55" i="12" s="1"/>
  <c r="Z55" i="12" s="1"/>
  <c r="X80" i="12"/>
  <c r="Y80" i="12" s="1"/>
  <c r="Z80" i="12" s="1"/>
  <c r="AA80" i="12" s="1"/>
  <c r="AB60" i="12"/>
  <c r="AA60" i="12"/>
  <c r="AA39" i="12"/>
  <c r="AA58" i="12"/>
  <c r="AB58" i="12"/>
  <c r="AG34" i="12"/>
  <c r="AF64" i="12"/>
  <c r="AG64" i="12"/>
  <c r="AF95" i="12"/>
  <c r="AG95" i="12"/>
  <c r="AG102" i="12"/>
  <c r="AF102" i="12"/>
  <c r="AB19" i="12"/>
  <c r="AA19" i="12"/>
  <c r="AB37" i="12"/>
  <c r="AA37" i="12"/>
  <c r="AA54" i="12"/>
  <c r="AB54" i="12"/>
  <c r="AA45" i="12"/>
  <c r="AB45" i="12"/>
  <c r="AA27" i="12"/>
  <c r="AB27" i="12"/>
  <c r="AB30" i="12"/>
  <c r="AA30" i="12"/>
  <c r="AG84" i="12"/>
  <c r="AF84" i="12"/>
  <c r="AB55" i="12"/>
  <c r="AA55" i="12"/>
  <c r="AC110" i="12"/>
  <c r="AD110" i="12" s="1"/>
  <c r="AE110" i="12" s="1"/>
  <c r="X21" i="12"/>
  <c r="Y21" i="12" s="1"/>
  <c r="Z21" i="12" s="1"/>
  <c r="AC73" i="12"/>
  <c r="AD73" i="12" s="1"/>
  <c r="AE73" i="12" s="1"/>
  <c r="X103" i="12"/>
  <c r="Y103" i="12" s="1"/>
  <c r="Z103" i="12" s="1"/>
  <c r="X62" i="12"/>
  <c r="Y62" i="12" s="1"/>
  <c r="Z62" i="12" s="1"/>
  <c r="X101" i="12"/>
  <c r="Y101" i="12" s="1"/>
  <c r="Z101" i="12" s="1"/>
  <c r="X87" i="12"/>
  <c r="Y87" i="12" s="1"/>
  <c r="Z87" i="12" s="1"/>
  <c r="W22" i="12"/>
  <c r="V22" i="12"/>
  <c r="W77" i="12"/>
  <c r="V77" i="12"/>
  <c r="AB107" i="12"/>
  <c r="AA107" i="12"/>
  <c r="W81" i="12"/>
  <c r="V81" i="12"/>
  <c r="AB92" i="12"/>
  <c r="AA92" i="12"/>
  <c r="W31" i="12"/>
  <c r="V31" i="12"/>
  <c r="W36" i="12"/>
  <c r="V36" i="12"/>
  <c r="AB44" i="12"/>
  <c r="AA44" i="12"/>
  <c r="AB42" i="12"/>
  <c r="AA42" i="12"/>
  <c r="X74" i="12"/>
  <c r="Y74" i="12" s="1"/>
  <c r="Z74" i="12" s="1"/>
  <c r="X105" i="12"/>
  <c r="Y105" i="12" s="1"/>
  <c r="Z105" i="12" s="1"/>
  <c r="AC25" i="12"/>
  <c r="AD25" i="12" s="1"/>
  <c r="AE25" i="12" s="1"/>
  <c r="AC63" i="12"/>
  <c r="AD63" i="12" s="1"/>
  <c r="AE63" i="12" s="1"/>
  <c r="X32" i="12"/>
  <c r="Y32" i="12" s="1"/>
  <c r="Z32" i="12" s="1"/>
  <c r="X52" i="12"/>
  <c r="Y52" i="12" s="1"/>
  <c r="Z52" i="12" s="1"/>
  <c r="AA79" i="12"/>
  <c r="AB79" i="12"/>
  <c r="AA43" i="12"/>
  <c r="AB43" i="12"/>
  <c r="W56" i="12"/>
  <c r="V56" i="12"/>
  <c r="AB90" i="12"/>
  <c r="AA90" i="12"/>
  <c r="W40" i="12"/>
  <c r="V40" i="12"/>
  <c r="W51" i="12"/>
  <c r="V51" i="12"/>
  <c r="AB72" i="12"/>
  <c r="AA72" i="12"/>
  <c r="AB38" i="12"/>
  <c r="V24" i="12"/>
  <c r="W24" i="12"/>
  <c r="AA91" i="12"/>
  <c r="AB91" i="12"/>
  <c r="W71" i="12"/>
  <c r="V71" i="12"/>
  <c r="W61" i="12"/>
  <c r="V61" i="12"/>
  <c r="AB46" i="12"/>
  <c r="AA46" i="12"/>
  <c r="AB57" i="12"/>
  <c r="AA57" i="12"/>
  <c r="AG98" i="12"/>
  <c r="AF75" i="12"/>
  <c r="AG75" i="12"/>
  <c r="AG85" i="12"/>
  <c r="AB104" i="12"/>
  <c r="AA93" i="12"/>
  <c r="AB93" i="12"/>
  <c r="AG50" i="12"/>
  <c r="AF83" i="12"/>
  <c r="AG83" i="12"/>
  <c r="X25" i="11"/>
  <c r="Y25" i="11" s="1"/>
  <c r="Z25" i="11" s="1"/>
  <c r="AA25" i="11" s="1"/>
  <c r="X58" i="11"/>
  <c r="Y58" i="11" s="1"/>
  <c r="Z58" i="11" s="1"/>
  <c r="AA58" i="11" s="1"/>
  <c r="X31" i="11"/>
  <c r="Y31" i="11" s="1"/>
  <c r="Z31" i="11" s="1"/>
  <c r="AA31" i="11" s="1"/>
  <c r="X91" i="11"/>
  <c r="Y91" i="11" s="1"/>
  <c r="Z91" i="11" s="1"/>
  <c r="AB91" i="11" s="1"/>
  <c r="X86" i="11"/>
  <c r="Y86" i="11" s="1"/>
  <c r="Z86" i="11" s="1"/>
  <c r="AC24" i="11"/>
  <c r="AD24" i="11" s="1"/>
  <c r="AE24" i="11" s="1"/>
  <c r="AF24" i="11" s="1"/>
  <c r="X83" i="11"/>
  <c r="Y83" i="11" s="1"/>
  <c r="Z83" i="11" s="1"/>
  <c r="AA83" i="11" s="1"/>
  <c r="X85" i="11"/>
  <c r="Y85" i="11" s="1"/>
  <c r="Z85" i="11" s="1"/>
  <c r="AB85" i="11" s="1"/>
  <c r="X92" i="11"/>
  <c r="Y92" i="11" s="1"/>
  <c r="Z92" i="11" s="1"/>
  <c r="AA92" i="11" s="1"/>
  <c r="AC36" i="11"/>
  <c r="AD36" i="11" s="1"/>
  <c r="AE36" i="11" s="1"/>
  <c r="AF36" i="11" s="1"/>
  <c r="X38" i="11"/>
  <c r="Y38" i="11" s="1"/>
  <c r="Z38" i="11" s="1"/>
  <c r="AA38" i="11" s="1"/>
  <c r="AC74" i="11"/>
  <c r="AD74" i="11" s="1"/>
  <c r="AE74" i="11" s="1"/>
  <c r="AG74" i="11" s="1"/>
  <c r="AC40" i="11"/>
  <c r="AD40" i="11" s="1"/>
  <c r="AE40" i="11" s="1"/>
  <c r="AF40" i="11" s="1"/>
  <c r="AC45" i="11"/>
  <c r="AD45" i="11" s="1"/>
  <c r="AE45" i="11" s="1"/>
  <c r="AG45" i="11" s="1"/>
  <c r="X64" i="11"/>
  <c r="Y64" i="11" s="1"/>
  <c r="Z64" i="11" s="1"/>
  <c r="AB64" i="11" s="1"/>
  <c r="X37" i="11"/>
  <c r="Y37" i="11" s="1"/>
  <c r="Z37" i="11" s="1"/>
  <c r="AA37" i="11" s="1"/>
  <c r="X30" i="11"/>
  <c r="Y30" i="11" s="1"/>
  <c r="Z30" i="11" s="1"/>
  <c r="AA30" i="11" s="1"/>
  <c r="X84" i="11"/>
  <c r="Y84" i="11" s="1"/>
  <c r="Z84" i="11" s="1"/>
  <c r="AA84" i="11" s="1"/>
  <c r="AC60" i="11"/>
  <c r="AD60" i="11" s="1"/>
  <c r="AE60" i="11" s="1"/>
  <c r="AF60" i="11" s="1"/>
  <c r="AC34" i="11"/>
  <c r="AD34" i="11" s="1"/>
  <c r="AE34" i="11" s="1"/>
  <c r="AG34" i="11" s="1"/>
  <c r="AC51" i="11"/>
  <c r="AD51" i="11" s="1"/>
  <c r="AE51" i="11" s="1"/>
  <c r="AG51" i="11" s="1"/>
  <c r="X56" i="11"/>
  <c r="Y56" i="11" s="1"/>
  <c r="Z56" i="11" s="1"/>
  <c r="AB56" i="11" s="1"/>
  <c r="X81" i="11"/>
  <c r="Y81" i="11" s="1"/>
  <c r="Z81" i="11" s="1"/>
  <c r="AB81" i="11" s="1"/>
  <c r="AC63" i="11"/>
  <c r="AD63" i="11" s="1"/>
  <c r="AE63" i="11" s="1"/>
  <c r="AG63" i="11" s="1"/>
  <c r="AA50" i="11"/>
  <c r="AB50" i="11"/>
  <c r="AB25" i="11"/>
  <c r="AB58" i="11"/>
  <c r="AA91" i="11"/>
  <c r="AA72" i="11"/>
  <c r="AB72" i="11"/>
  <c r="AG24" i="11"/>
  <c r="AA85" i="11"/>
  <c r="AG36" i="11"/>
  <c r="AA77" i="11"/>
  <c r="AB77" i="11"/>
  <c r="AF74" i="11"/>
  <c r="AF75" i="11"/>
  <c r="AG40" i="11"/>
  <c r="AB37" i="11"/>
  <c r="AB30" i="11"/>
  <c r="AF34" i="11"/>
  <c r="AF51" i="11"/>
  <c r="AF63" i="11"/>
  <c r="AC93" i="11"/>
  <c r="AD93" i="11" s="1"/>
  <c r="AE93" i="11" s="1"/>
  <c r="X96" i="11"/>
  <c r="Y96" i="11" s="1"/>
  <c r="Z96" i="11" s="1"/>
  <c r="X42" i="11"/>
  <c r="Y42" i="11" s="1"/>
  <c r="Z42" i="11" s="1"/>
  <c r="X73" i="11"/>
  <c r="Y73" i="11" s="1"/>
  <c r="Z73" i="11" s="1"/>
  <c r="W48" i="11"/>
  <c r="V48" i="11"/>
  <c r="AB95" i="11"/>
  <c r="AA95" i="11"/>
  <c r="W26" i="11"/>
  <c r="V26" i="11"/>
  <c r="AA27" i="11"/>
  <c r="AB27" i="11"/>
  <c r="AB18" i="11"/>
  <c r="AA18" i="11"/>
  <c r="AB87" i="11"/>
  <c r="AA87" i="11"/>
  <c r="AC79" i="11"/>
  <c r="AD79" i="11" s="1"/>
  <c r="AE79" i="11" s="1"/>
  <c r="X61" i="11"/>
  <c r="Y61" i="11" s="1"/>
  <c r="Z61" i="11" s="1"/>
  <c r="X20" i="11"/>
  <c r="Y20" i="11" s="1"/>
  <c r="Z20" i="11" s="1"/>
  <c r="X22" i="11"/>
  <c r="Y22" i="11" s="1"/>
  <c r="Z22" i="11" s="1"/>
  <c r="X39" i="11"/>
  <c r="Y39" i="11" s="1"/>
  <c r="Z39" i="11" s="1"/>
  <c r="X80" i="11"/>
  <c r="Y80" i="11" s="1"/>
  <c r="Z80" i="11" s="1"/>
  <c r="X49" i="11"/>
  <c r="Y49" i="11" s="1"/>
  <c r="Z49" i="11" s="1"/>
  <c r="AA19" i="11"/>
  <c r="AB19" i="11"/>
  <c r="AA55" i="11"/>
  <c r="AB55" i="11"/>
  <c r="W43" i="11"/>
  <c r="V43" i="11"/>
  <c r="AB78" i="11"/>
  <c r="AA78" i="11"/>
  <c r="W21" i="11"/>
  <c r="V21" i="11"/>
  <c r="AB31" i="11"/>
  <c r="AA97" i="11"/>
  <c r="AB97" i="11"/>
  <c r="AA89" i="11"/>
  <c r="AB89" i="11"/>
  <c r="W57" i="11"/>
  <c r="V57" i="11"/>
  <c r="W52" i="11"/>
  <c r="V52" i="11"/>
  <c r="AB32" i="11"/>
  <c r="AA32" i="11"/>
  <c r="AB44" i="11"/>
  <c r="AA44" i="11"/>
  <c r="AB90" i="11"/>
  <c r="AA90" i="11"/>
  <c r="AA86" i="11"/>
  <c r="AB86" i="11"/>
  <c r="AF71" i="11"/>
  <c r="AG71" i="11"/>
  <c r="AA62" i="11"/>
  <c r="AB62" i="11"/>
  <c r="AF54" i="11"/>
  <c r="AG54" i="11"/>
  <c r="AB38" i="11"/>
  <c r="AA33" i="11"/>
  <c r="AB33" i="11"/>
  <c r="AG28" i="11"/>
  <c r="AF28" i="11"/>
  <c r="AF46" i="11"/>
  <c r="AG46" i="11"/>
  <c r="AC74" i="10"/>
  <c r="AD74" i="10" s="1"/>
  <c r="AE74" i="10" s="1"/>
  <c r="AG74" i="10" s="1"/>
  <c r="X20" i="10"/>
  <c r="Y20" i="10" s="1"/>
  <c r="Z20" i="10" s="1"/>
  <c r="AB20" i="10" s="1"/>
  <c r="X34" i="10"/>
  <c r="Y34" i="10" s="1"/>
  <c r="Z34" i="10" s="1"/>
  <c r="AB34" i="10" s="1"/>
  <c r="X21" i="10"/>
  <c r="Y21" i="10" s="1"/>
  <c r="Z21" i="10" s="1"/>
  <c r="AA21" i="10" s="1"/>
  <c r="S25" i="10"/>
  <c r="T25" i="10" s="1"/>
  <c r="U25" i="10" s="1"/>
  <c r="V25" i="10" s="1"/>
  <c r="S19" i="10"/>
  <c r="T19" i="10" s="1"/>
  <c r="U19" i="10" s="1"/>
  <c r="W19" i="10" s="1"/>
  <c r="X63" i="10"/>
  <c r="Y63" i="10" s="1"/>
  <c r="Z63" i="10" s="1"/>
  <c r="AB63" i="10" s="1"/>
  <c r="X91" i="10"/>
  <c r="Y91" i="10" s="1"/>
  <c r="Z91" i="10" s="1"/>
  <c r="AA91" i="10" s="1"/>
  <c r="X54" i="10"/>
  <c r="Y54" i="10" s="1"/>
  <c r="Z54" i="10" s="1"/>
  <c r="AA54" i="10" s="1"/>
  <c r="X80" i="10"/>
  <c r="Y80" i="10" s="1"/>
  <c r="Z80" i="10" s="1"/>
  <c r="AB80" i="10" s="1"/>
  <c r="S39" i="10"/>
  <c r="T39" i="10" s="1"/>
  <c r="U39" i="10" s="1"/>
  <c r="V39" i="10" s="1"/>
  <c r="AC85" i="10"/>
  <c r="AD85" i="10" s="1"/>
  <c r="AE85" i="10" s="1"/>
  <c r="AG85" i="10" s="1"/>
  <c r="X96" i="10"/>
  <c r="Y96" i="10" s="1"/>
  <c r="Z96" i="10" s="1"/>
  <c r="AA96" i="10" s="1"/>
  <c r="X51" i="10"/>
  <c r="Y51" i="10" s="1"/>
  <c r="Z51" i="10" s="1"/>
  <c r="AB51" i="10" s="1"/>
  <c r="X89" i="10"/>
  <c r="Y89" i="10" s="1"/>
  <c r="Z89" i="10" s="1"/>
  <c r="AB89" i="10" s="1"/>
  <c r="S27" i="10"/>
  <c r="T27" i="10" s="1"/>
  <c r="U27" i="10" s="1"/>
  <c r="W27" i="10" s="1"/>
  <c r="X58" i="10"/>
  <c r="Y58" i="10" s="1"/>
  <c r="Z58" i="10" s="1"/>
  <c r="AA58" i="10" s="1"/>
  <c r="S32" i="10"/>
  <c r="T32" i="10" s="1"/>
  <c r="U32" i="10" s="1"/>
  <c r="V32" i="10" s="1"/>
  <c r="S44" i="10"/>
  <c r="T44" i="10" s="1"/>
  <c r="U44" i="10" s="1"/>
  <c r="V44" i="10" s="1"/>
  <c r="S42" i="10"/>
  <c r="T42" i="10" s="1"/>
  <c r="U42" i="10" s="1"/>
  <c r="W42" i="10" s="1"/>
  <c r="X22" i="10"/>
  <c r="Y22" i="10" s="1"/>
  <c r="Z22" i="10" s="1"/>
  <c r="AB22" i="10" s="1"/>
  <c r="X83" i="10"/>
  <c r="Y83" i="10" s="1"/>
  <c r="Z83" i="10" s="1"/>
  <c r="AA83" i="10" s="1"/>
  <c r="AC93" i="10"/>
  <c r="AD93" i="10" s="1"/>
  <c r="AE93" i="10" s="1"/>
  <c r="AF93" i="10" s="1"/>
  <c r="AC97" i="10"/>
  <c r="AD97" i="10" s="1"/>
  <c r="AE97" i="10" s="1"/>
  <c r="AF97" i="10" s="1"/>
  <c r="AC79" i="10"/>
  <c r="AD79" i="10" s="1"/>
  <c r="AE79" i="10" s="1"/>
  <c r="AG79" i="10" s="1"/>
  <c r="AA20" i="10"/>
  <c r="AB90" i="10"/>
  <c r="AA90" i="10"/>
  <c r="V40" i="10"/>
  <c r="W40" i="10"/>
  <c r="AA63" i="10"/>
  <c r="AB54" i="10"/>
  <c r="V26" i="10"/>
  <c r="W26" i="10"/>
  <c r="AB46" i="10"/>
  <c r="AA46" i="10"/>
  <c r="W62" i="10"/>
  <c r="AA56" i="10"/>
  <c r="AB56" i="10"/>
  <c r="AA89" i="10"/>
  <c r="V27" i="10"/>
  <c r="AB58" i="10"/>
  <c r="W32" i="10"/>
  <c r="W44" i="10"/>
  <c r="V42" i="10"/>
  <c r="AA22" i="10"/>
  <c r="AB83" i="10"/>
  <c r="AG93" i="10"/>
  <c r="AG97" i="10"/>
  <c r="AF79" i="10"/>
  <c r="X28" i="10"/>
  <c r="Y28" i="10" s="1"/>
  <c r="Z28" i="10" s="1"/>
  <c r="X24" i="10"/>
  <c r="Y24" i="10" s="1"/>
  <c r="Z24" i="10" s="1"/>
  <c r="X36" i="10"/>
  <c r="Y36" i="10" s="1"/>
  <c r="Z36" i="10" s="1"/>
  <c r="X31" i="10"/>
  <c r="Y31" i="10" s="1"/>
  <c r="Z31" i="10" s="1"/>
  <c r="S52" i="10"/>
  <c r="T52" i="10" s="1"/>
  <c r="U52" i="10" s="1"/>
  <c r="S50" i="10"/>
  <c r="T50" i="10" s="1"/>
  <c r="U50" i="10" s="1"/>
  <c r="X92" i="10"/>
  <c r="Y92" i="10" s="1"/>
  <c r="Z92" i="10" s="1"/>
  <c r="W71" i="10"/>
  <c r="V71" i="10"/>
  <c r="W61" i="10"/>
  <c r="V61" i="10"/>
  <c r="W73" i="10"/>
  <c r="V73" i="10"/>
  <c r="W77" i="10"/>
  <c r="V77" i="10"/>
  <c r="W55" i="10"/>
  <c r="V55" i="10"/>
  <c r="AB87" i="10"/>
  <c r="AA87" i="10"/>
  <c r="X45" i="10"/>
  <c r="Y45" i="10" s="1"/>
  <c r="Z45" i="10" s="1"/>
  <c r="S60" i="10"/>
  <c r="T60" i="10" s="1"/>
  <c r="U60" i="10" s="1"/>
  <c r="X33" i="10"/>
  <c r="Y33" i="10" s="1"/>
  <c r="Z33" i="10" s="1"/>
  <c r="X37" i="10"/>
  <c r="Y37" i="10" s="1"/>
  <c r="Z37" i="10" s="1"/>
  <c r="AC49" i="10"/>
  <c r="AD49" i="10" s="1"/>
  <c r="AE49" i="10" s="1"/>
  <c r="S78" i="10"/>
  <c r="T78" i="10" s="1"/>
  <c r="U78" i="10" s="1"/>
  <c r="S75" i="10"/>
  <c r="T75" i="10" s="1"/>
  <c r="U75" i="10" s="1"/>
  <c r="V19" i="10"/>
  <c r="V43" i="10"/>
  <c r="W43" i="10"/>
  <c r="W48" i="10"/>
  <c r="V48" i="10"/>
  <c r="W81" i="10"/>
  <c r="V81" i="10"/>
  <c r="AA80" i="10"/>
  <c r="V38" i="10"/>
  <c r="W38" i="10"/>
  <c r="V30" i="10"/>
  <c r="W30" i="10"/>
  <c r="AA95" i="10"/>
  <c r="AB95" i="10"/>
  <c r="W18" i="10"/>
  <c r="V18" i="10"/>
  <c r="AB64" i="10"/>
  <c r="AA64" i="10"/>
  <c r="AF84" i="10"/>
  <c r="AG84" i="10"/>
  <c r="AA51" i="10"/>
  <c r="AA57" i="10"/>
  <c r="AB57" i="10"/>
  <c r="AF86" i="10"/>
  <c r="AG86" i="10"/>
  <c r="AA72" i="10"/>
  <c r="AB72" i="10"/>
  <c r="S73" i="4"/>
  <c r="T73" i="4" s="1"/>
  <c r="U73" i="4" s="1"/>
  <c r="W73" i="4" s="1"/>
  <c r="S62" i="4"/>
  <c r="T62" i="4" s="1"/>
  <c r="U62" i="4" s="1"/>
  <c r="V62" i="4" s="1"/>
  <c r="S61" i="4"/>
  <c r="T61" i="4" s="1"/>
  <c r="U61" i="4" s="1"/>
  <c r="W61" i="4" s="1"/>
  <c r="S39" i="4"/>
  <c r="T39" i="4" s="1"/>
  <c r="U39" i="4" s="1"/>
  <c r="V39" i="4" s="1"/>
  <c r="S49" i="4"/>
  <c r="T49" i="4" s="1"/>
  <c r="U49" i="4" s="1"/>
  <c r="V49" i="4" s="1"/>
  <c r="S41" i="4"/>
  <c r="T41" i="4" s="1"/>
  <c r="U41" i="4" s="1"/>
  <c r="V41" i="4" s="1"/>
  <c r="N42" i="4"/>
  <c r="O42" i="4" s="1"/>
  <c r="P42" i="4" s="1"/>
  <c r="R42" i="4" s="1"/>
  <c r="S83" i="4"/>
  <c r="T83" i="4" s="1"/>
  <c r="U83" i="4" s="1"/>
  <c r="W83" i="4" s="1"/>
  <c r="S56" i="4"/>
  <c r="T56" i="4" s="1"/>
  <c r="U56" i="4" s="1"/>
  <c r="V56" i="4" s="1"/>
  <c r="S24" i="4"/>
  <c r="T24" i="4" s="1"/>
  <c r="U24" i="4" s="1"/>
  <c r="V24" i="4" s="1"/>
  <c r="S60" i="4"/>
  <c r="T60" i="4" s="1"/>
  <c r="U60" i="4" s="1"/>
  <c r="W60" i="4" s="1"/>
  <c r="S48" i="4"/>
  <c r="T48" i="4" s="1"/>
  <c r="U48" i="4" s="1"/>
  <c r="V48" i="4" s="1"/>
  <c r="S59" i="4"/>
  <c r="T59" i="4" s="1"/>
  <c r="U59" i="4" s="1"/>
  <c r="V59" i="4" s="1"/>
  <c r="S20" i="4"/>
  <c r="T20" i="4" s="1"/>
  <c r="U20" i="4" s="1"/>
  <c r="W20" i="4" s="1"/>
  <c r="S44" i="4"/>
  <c r="T44" i="4" s="1"/>
  <c r="U44" i="4" s="1"/>
  <c r="V44" i="4" s="1"/>
  <c r="X43" i="4"/>
  <c r="Y43" i="4" s="1"/>
  <c r="Z43" i="4" s="1"/>
  <c r="AB43" i="4" s="1"/>
  <c r="S21" i="4"/>
  <c r="T21" i="4" s="1"/>
  <c r="U21" i="4" s="1"/>
  <c r="V21" i="4" s="1"/>
  <c r="W62" i="4"/>
  <c r="X38" i="4"/>
  <c r="Y38" i="4" s="1"/>
  <c r="Z38" i="4" s="1"/>
  <c r="X55" i="4"/>
  <c r="Y55" i="4" s="1"/>
  <c r="Z55" i="4" s="1"/>
  <c r="S17" i="4"/>
  <c r="T17" i="4" s="1"/>
  <c r="U17" i="4" s="1"/>
  <c r="S88" i="4"/>
  <c r="T88" i="4" s="1"/>
  <c r="U88" i="4" s="1"/>
  <c r="S77" i="4"/>
  <c r="T77" i="4" s="1"/>
  <c r="U77" i="4" s="1"/>
  <c r="R35" i="4"/>
  <c r="Q35" i="4"/>
  <c r="W86" i="4"/>
  <c r="V86" i="4"/>
  <c r="R25" i="4"/>
  <c r="Q25" i="4"/>
  <c r="W76" i="4"/>
  <c r="V76" i="4"/>
  <c r="R30" i="4"/>
  <c r="Q30" i="4"/>
  <c r="W89" i="4"/>
  <c r="V89" i="4"/>
  <c r="W91" i="4"/>
  <c r="V91" i="4"/>
  <c r="S68" i="4"/>
  <c r="T68" i="4" s="1"/>
  <c r="U68" i="4" s="1"/>
  <c r="V61" i="4"/>
  <c r="Q74" i="4"/>
  <c r="R74" i="4"/>
  <c r="R32" i="4"/>
  <c r="Q32" i="4"/>
  <c r="W85" i="4"/>
  <c r="V85" i="4"/>
  <c r="R23" i="4"/>
  <c r="Q23" i="4"/>
  <c r="R63" i="4"/>
  <c r="Q63" i="4"/>
  <c r="R27" i="4"/>
  <c r="Q27" i="4"/>
  <c r="R29" i="4"/>
  <c r="Q29" i="4"/>
  <c r="W70" i="4"/>
  <c r="V70" i="4"/>
  <c r="W71" i="4"/>
  <c r="V71" i="4"/>
  <c r="S56" i="3"/>
  <c r="T56" i="3" s="1"/>
  <c r="U56" i="3" s="1"/>
  <c r="V56" i="3" s="1"/>
  <c r="N47" i="3"/>
  <c r="O47" i="3" s="1"/>
  <c r="P47" i="3" s="1"/>
  <c r="Q47" i="3" s="1"/>
  <c r="S32" i="3"/>
  <c r="T32" i="3" s="1"/>
  <c r="U32" i="3" s="1"/>
  <c r="V32" i="3" s="1"/>
  <c r="S48" i="3"/>
  <c r="T48" i="3" s="1"/>
  <c r="U48" i="3" s="1"/>
  <c r="W48" i="3" s="1"/>
  <c r="S50" i="3"/>
  <c r="T50" i="3" s="1"/>
  <c r="U50" i="3" s="1"/>
  <c r="V50" i="3" s="1"/>
  <c r="X59" i="3"/>
  <c r="Y59" i="3" s="1"/>
  <c r="Z59" i="3" s="1"/>
  <c r="AA59" i="3" s="1"/>
  <c r="N35" i="3"/>
  <c r="O35" i="3" s="1"/>
  <c r="P35" i="3" s="1"/>
  <c r="R35" i="3" s="1"/>
  <c r="N33" i="3"/>
  <c r="O33" i="3" s="1"/>
  <c r="P33" i="3" s="1"/>
  <c r="R33" i="3" s="1"/>
  <c r="N27" i="3"/>
  <c r="O27" i="3" s="1"/>
  <c r="P27" i="3" s="1"/>
  <c r="Q27" i="3" s="1"/>
  <c r="N36" i="3"/>
  <c r="O36" i="3" s="1"/>
  <c r="P36" i="3" s="1"/>
  <c r="R36" i="3" s="1"/>
  <c r="N21" i="3"/>
  <c r="O21" i="3" s="1"/>
  <c r="P21" i="3" s="1"/>
  <c r="Q21" i="3" s="1"/>
  <c r="N18" i="3"/>
  <c r="O18" i="3" s="1"/>
  <c r="P18" i="3" s="1"/>
  <c r="R18" i="3" s="1"/>
  <c r="N74" i="3"/>
  <c r="O74" i="3" s="1"/>
  <c r="P74" i="3" s="1"/>
  <c r="R74" i="3" s="1"/>
  <c r="S82" i="3"/>
  <c r="T82" i="3" s="1"/>
  <c r="U82" i="3" s="1"/>
  <c r="W82" i="3" s="1"/>
  <c r="N41" i="3"/>
  <c r="O41" i="3" s="1"/>
  <c r="P41" i="3" s="1"/>
  <c r="Q41" i="3" s="1"/>
  <c r="N67" i="3"/>
  <c r="O67" i="3" s="1"/>
  <c r="P67" i="3" s="1"/>
  <c r="Q67" i="3" s="1"/>
  <c r="N83" i="3"/>
  <c r="O83" i="3" s="1"/>
  <c r="P83" i="3" s="1"/>
  <c r="R83" i="3" s="1"/>
  <c r="N43" i="3"/>
  <c r="O43" i="3" s="1"/>
  <c r="P43" i="3" s="1"/>
  <c r="Q43" i="3" s="1"/>
  <c r="S69" i="3"/>
  <c r="T69" i="3" s="1"/>
  <c r="U69" i="3" s="1"/>
  <c r="V69" i="3" s="1"/>
  <c r="X85" i="3"/>
  <c r="Y85" i="3" s="1"/>
  <c r="Z85" i="3" s="1"/>
  <c r="AB85" i="3" s="1"/>
  <c r="X63" i="3"/>
  <c r="Y63" i="3" s="1"/>
  <c r="Z63" i="3" s="1"/>
  <c r="AB63" i="3" s="1"/>
  <c r="W57" i="3"/>
  <c r="Q35" i="3"/>
  <c r="AA85" i="3"/>
  <c r="W56" i="3"/>
  <c r="Q44" i="3"/>
  <c r="R21" i="3"/>
  <c r="W50" i="3"/>
  <c r="R37" i="3"/>
  <c r="S79" i="3"/>
  <c r="T79" i="3" s="1"/>
  <c r="U79" i="3" s="1"/>
  <c r="S81" i="3"/>
  <c r="T81" i="3" s="1"/>
  <c r="U81" i="3" s="1"/>
  <c r="S42" i="3"/>
  <c r="T42" i="3" s="1"/>
  <c r="U42" i="3" s="1"/>
  <c r="S26" i="3"/>
  <c r="T26" i="3" s="1"/>
  <c r="U26" i="3" s="1"/>
  <c r="S61" i="3"/>
  <c r="T61" i="3" s="1"/>
  <c r="U61" i="3" s="1"/>
  <c r="S77" i="3"/>
  <c r="T77" i="3" s="1"/>
  <c r="U77" i="3" s="1"/>
  <c r="W49" i="3"/>
  <c r="V49" i="3"/>
  <c r="W75" i="3"/>
  <c r="V75" i="3"/>
  <c r="S30" i="3"/>
  <c r="T30" i="3" s="1"/>
  <c r="U30" i="3" s="1"/>
  <c r="S86" i="3"/>
  <c r="T86" i="3" s="1"/>
  <c r="U86" i="3" s="1"/>
  <c r="S45" i="3"/>
  <c r="T45" i="3" s="1"/>
  <c r="U45" i="3" s="1"/>
  <c r="S87" i="3"/>
  <c r="T87" i="3" s="1"/>
  <c r="U87" i="3" s="1"/>
  <c r="S68" i="3"/>
  <c r="T68" i="3" s="1"/>
  <c r="U68" i="3" s="1"/>
  <c r="Q76" i="3"/>
  <c r="Q33" i="3"/>
  <c r="R17" i="3"/>
  <c r="Q17" i="3"/>
  <c r="W89" i="3"/>
  <c r="V89" i="3"/>
  <c r="W80" i="3"/>
  <c r="R47" i="3"/>
  <c r="Q36" i="3"/>
  <c r="Q62" i="3"/>
  <c r="Q24" i="3"/>
  <c r="W54" i="3"/>
  <c r="V54" i="3"/>
  <c r="S27" i="2"/>
  <c r="T27" i="2" s="1"/>
  <c r="U27" i="2" s="1"/>
  <c r="V27" i="2" s="1"/>
  <c r="S60" i="2"/>
  <c r="T60" i="2" s="1"/>
  <c r="U60" i="2" s="1"/>
  <c r="V60" i="2" s="1"/>
  <c r="S42" i="2"/>
  <c r="T42" i="2" s="1"/>
  <c r="U42" i="2" s="1"/>
  <c r="W42" i="2" s="1"/>
  <c r="S55" i="2"/>
  <c r="T55" i="2" s="1"/>
  <c r="U55" i="2" s="1"/>
  <c r="V55" i="2" s="1"/>
  <c r="S19" i="2"/>
  <c r="T19" i="2" s="1"/>
  <c r="U19" i="2" s="1"/>
  <c r="W19" i="2" s="1"/>
  <c r="S25" i="2"/>
  <c r="T25" i="2" s="1"/>
  <c r="U25" i="2" s="1"/>
  <c r="V25" i="2" s="1"/>
  <c r="S18" i="2"/>
  <c r="T18" i="2" s="1"/>
  <c r="U18" i="2" s="1"/>
  <c r="W18" i="2" s="1"/>
  <c r="X74" i="2"/>
  <c r="Y74" i="2" s="1"/>
  <c r="Z74" i="2" s="1"/>
  <c r="AB74" i="2" s="1"/>
  <c r="X70" i="2"/>
  <c r="Y70" i="2" s="1"/>
  <c r="Z70" i="2" s="1"/>
  <c r="S51" i="2"/>
  <c r="T51" i="2" s="1"/>
  <c r="U51" i="2" s="1"/>
  <c r="V51" i="2" s="1"/>
  <c r="S53" i="2"/>
  <c r="T53" i="2" s="1"/>
  <c r="U53" i="2" s="1"/>
  <c r="W53" i="2" s="1"/>
  <c r="S20" i="2"/>
  <c r="T20" i="2" s="1"/>
  <c r="U20" i="2" s="1"/>
  <c r="V20" i="2" s="1"/>
  <c r="S29" i="2"/>
  <c r="T29" i="2" s="1"/>
  <c r="U29" i="2" s="1"/>
  <c r="W29" i="2" s="1"/>
  <c r="S49" i="2"/>
  <c r="T49" i="2" s="1"/>
  <c r="U49" i="2" s="1"/>
  <c r="W49" i="2" s="1"/>
  <c r="S41" i="2"/>
  <c r="T41" i="2" s="1"/>
  <c r="U41" i="2" s="1"/>
  <c r="W41" i="2" s="1"/>
  <c r="S91" i="2"/>
  <c r="T91" i="2" s="1"/>
  <c r="U91" i="2" s="1"/>
  <c r="V91" i="2" s="1"/>
  <c r="S71" i="2"/>
  <c r="T71" i="2" s="1"/>
  <c r="U71" i="2" s="1"/>
  <c r="X79" i="2"/>
  <c r="Y79" i="2" s="1"/>
  <c r="Z79" i="2" s="1"/>
  <c r="AB79" i="2" s="1"/>
  <c r="X33" i="2"/>
  <c r="Y33" i="2" s="1"/>
  <c r="Z33" i="2" s="1"/>
  <c r="AB33" i="2" s="1"/>
  <c r="X32" i="2"/>
  <c r="Y32" i="2" s="1"/>
  <c r="Z32" i="2" s="1"/>
  <c r="AA32" i="2" s="1"/>
  <c r="X67" i="2"/>
  <c r="Y67" i="2" s="1"/>
  <c r="Z67" i="2" s="1"/>
  <c r="X56" i="2"/>
  <c r="Y56" i="2" s="1"/>
  <c r="Z56" i="2" s="1"/>
  <c r="AB56" i="2" s="1"/>
  <c r="S38" i="2"/>
  <c r="T38" i="2" s="1"/>
  <c r="U38" i="2" s="1"/>
  <c r="W38" i="2" s="1"/>
  <c r="S26" i="2"/>
  <c r="T26" i="2" s="1"/>
  <c r="U26" i="2" s="1"/>
  <c r="W26" i="2" s="1"/>
  <c r="S86" i="2"/>
  <c r="T86" i="2" s="1"/>
  <c r="U86" i="2" s="1"/>
  <c r="S62" i="2"/>
  <c r="T62" i="2" s="1"/>
  <c r="U62" i="2" s="1"/>
  <c r="V62" i="2" s="1"/>
  <c r="S59" i="2"/>
  <c r="T59" i="2" s="1"/>
  <c r="U59" i="2" s="1"/>
  <c r="S39" i="2"/>
  <c r="T39" i="2" s="1"/>
  <c r="U39" i="2" s="1"/>
  <c r="W39" i="2" s="1"/>
  <c r="S73" i="2"/>
  <c r="T73" i="2" s="1"/>
  <c r="U73" i="2" s="1"/>
  <c r="X80" i="2"/>
  <c r="Y80" i="2" s="1"/>
  <c r="Z80" i="2" s="1"/>
  <c r="X57" i="2"/>
  <c r="Y57" i="2" s="1"/>
  <c r="Z57" i="2" s="1"/>
  <c r="X63" i="2"/>
  <c r="Y63" i="2" s="1"/>
  <c r="Z63" i="2" s="1"/>
  <c r="AA63" i="2" s="1"/>
  <c r="X23" i="2"/>
  <c r="Y23" i="2" s="1"/>
  <c r="Z23" i="2" s="1"/>
  <c r="AA23" i="2" s="1"/>
  <c r="X75" i="2"/>
  <c r="Y75" i="2" s="1"/>
  <c r="Z75" i="2" s="1"/>
  <c r="AA75" i="2" s="1"/>
  <c r="M76" i="1"/>
  <c r="L76" i="1"/>
  <c r="M27" i="1"/>
  <c r="L27" i="1"/>
  <c r="M39" i="1"/>
  <c r="L39" i="1"/>
  <c r="L49" i="1"/>
  <c r="M49" i="1"/>
  <c r="M19" i="1"/>
  <c r="L19" i="1"/>
  <c r="I82" i="1"/>
  <c r="J82" i="1" s="1"/>
  <c r="K82" i="1" s="1"/>
  <c r="I67" i="1"/>
  <c r="J67" i="1" s="1"/>
  <c r="K67" i="1" s="1"/>
  <c r="I91" i="1"/>
  <c r="J91" i="1" s="1"/>
  <c r="K91" i="1" s="1"/>
  <c r="I80" i="1"/>
  <c r="J80" i="1" s="1"/>
  <c r="K80" i="1" s="1"/>
  <c r="I23" i="1"/>
  <c r="J23" i="1" s="1"/>
  <c r="K23" i="1" s="1"/>
  <c r="I70" i="1"/>
  <c r="J70" i="1" s="1"/>
  <c r="K70" i="1" s="1"/>
  <c r="I77" i="1"/>
  <c r="J77" i="1" s="1"/>
  <c r="K77" i="1" s="1"/>
  <c r="I83" i="1"/>
  <c r="J83" i="1" s="1"/>
  <c r="K83" i="1" s="1"/>
  <c r="I74" i="1"/>
  <c r="J74" i="1" s="1"/>
  <c r="K74" i="1" s="1"/>
  <c r="I61" i="1"/>
  <c r="J61" i="1" s="1"/>
  <c r="K61" i="1" s="1"/>
  <c r="I53" i="1"/>
  <c r="J53" i="1" s="1"/>
  <c r="K53" i="1" s="1"/>
  <c r="I20" i="1"/>
  <c r="J20" i="1" s="1"/>
  <c r="K20" i="1" s="1"/>
  <c r="I18" i="1"/>
  <c r="J18" i="1" s="1"/>
  <c r="K18" i="1" s="1"/>
  <c r="I45" i="1"/>
  <c r="J45" i="1" s="1"/>
  <c r="K45" i="1" s="1"/>
  <c r="I24" i="1"/>
  <c r="J24" i="1" s="1"/>
  <c r="K24" i="1" s="1"/>
  <c r="I57" i="1"/>
  <c r="J57" i="1" s="1"/>
  <c r="K57" i="1" s="1"/>
  <c r="I86" i="1"/>
  <c r="J86" i="1" s="1"/>
  <c r="K86" i="1" s="1"/>
  <c r="I85" i="1"/>
  <c r="J85" i="1" s="1"/>
  <c r="K85" i="1" s="1"/>
  <c r="I25" i="1"/>
  <c r="J25" i="1" s="1"/>
  <c r="K25" i="1" s="1"/>
  <c r="I71" i="1"/>
  <c r="J71" i="1" s="1"/>
  <c r="K71" i="1" s="1"/>
  <c r="I88" i="1"/>
  <c r="J88" i="1" s="1"/>
  <c r="K88" i="1" s="1"/>
  <c r="I79" i="1"/>
  <c r="J79" i="1" s="1"/>
  <c r="K79" i="1" s="1"/>
  <c r="I69" i="1"/>
  <c r="J69" i="1" s="1"/>
  <c r="K69" i="1" s="1"/>
  <c r="I17" i="1"/>
  <c r="J17" i="1" s="1"/>
  <c r="K17" i="1" s="1"/>
  <c r="I60" i="1"/>
  <c r="J60" i="1" s="1"/>
  <c r="K60" i="1" s="1"/>
  <c r="M68" i="1"/>
  <c r="L68" i="1"/>
  <c r="L73" i="1"/>
  <c r="M73" i="1"/>
  <c r="M32" i="1"/>
  <c r="L32" i="1"/>
  <c r="M44" i="1"/>
  <c r="L44" i="1"/>
  <c r="L43" i="1"/>
  <c r="M43" i="1"/>
  <c r="L31" i="1"/>
  <c r="M31" i="1"/>
  <c r="M56" i="1"/>
  <c r="L56" i="1"/>
  <c r="L33" i="1"/>
  <c r="M33" i="1"/>
  <c r="L21" i="1"/>
  <c r="M21" i="1"/>
  <c r="M35" i="1"/>
  <c r="L35" i="1"/>
  <c r="M63" i="1"/>
  <c r="L63" i="1"/>
  <c r="L81" i="1"/>
  <c r="M81" i="1"/>
  <c r="L87" i="1"/>
  <c r="M87" i="1"/>
  <c r="M75" i="1"/>
  <c r="L75" i="1"/>
  <c r="M62" i="1"/>
  <c r="L62" i="1"/>
  <c r="M30" i="1"/>
  <c r="L30" i="1"/>
  <c r="L37" i="1"/>
  <c r="M37" i="1"/>
  <c r="M42" i="1"/>
  <c r="L42" i="1"/>
  <c r="L47" i="1"/>
  <c r="M47" i="1"/>
  <c r="L89" i="1"/>
  <c r="M89" i="1"/>
  <c r="M48" i="1"/>
  <c r="L48" i="1"/>
  <c r="M38" i="1"/>
  <c r="L38" i="1"/>
  <c r="M26" i="1"/>
  <c r="L26" i="1"/>
  <c r="M51" i="1"/>
  <c r="L51" i="1"/>
  <c r="L59" i="1"/>
  <c r="M59" i="1"/>
  <c r="L36" i="1"/>
  <c r="M36" i="1"/>
  <c r="M50" i="1"/>
  <c r="L50" i="1"/>
  <c r="L41" i="1"/>
  <c r="M41" i="1"/>
  <c r="L29" i="1"/>
  <c r="M29" i="1"/>
  <c r="L54" i="1"/>
  <c r="M54" i="1"/>
  <c r="M55" i="1"/>
  <c r="L55" i="1"/>
  <c r="AA33" i="2"/>
  <c r="AB32" i="2"/>
  <c r="AB67" i="2"/>
  <c r="AA67" i="2"/>
  <c r="V38" i="2"/>
  <c r="W86" i="2"/>
  <c r="V86" i="2"/>
  <c r="W62" i="2"/>
  <c r="V59" i="2"/>
  <c r="W59" i="2"/>
  <c r="W73" i="2"/>
  <c r="V73" i="2"/>
  <c r="AA80" i="2"/>
  <c r="AB80" i="2"/>
  <c r="AB57" i="2"/>
  <c r="AA57" i="2"/>
  <c r="AB23" i="2"/>
  <c r="W20" i="2"/>
  <c r="V29" i="2"/>
  <c r="W55" i="2"/>
  <c r="W91" i="2"/>
  <c r="W71" i="2"/>
  <c r="V71" i="2"/>
  <c r="X48" i="2"/>
  <c r="Y48" i="2" s="1"/>
  <c r="Z48" i="2" s="1"/>
  <c r="X50" i="2"/>
  <c r="Y50" i="2" s="1"/>
  <c r="Z50" i="2" s="1"/>
  <c r="S81" i="2"/>
  <c r="T81" i="2" s="1"/>
  <c r="U81" i="2" s="1"/>
  <c r="S77" i="2"/>
  <c r="T77" i="2" s="1"/>
  <c r="U77" i="2" s="1"/>
  <c r="W89" i="2"/>
  <c r="V89" i="2"/>
  <c r="R44" i="2"/>
  <c r="Q44" i="2"/>
  <c r="S45" i="2"/>
  <c r="T45" i="2" s="1"/>
  <c r="U45" i="2" s="1"/>
  <c r="W69" i="2"/>
  <c r="V69" i="2"/>
  <c r="W47" i="2"/>
  <c r="X43" i="2"/>
  <c r="Y43" i="2" s="1"/>
  <c r="Z43" i="2" s="1"/>
  <c r="S76" i="2"/>
  <c r="T76" i="2" s="1"/>
  <c r="U76" i="2" s="1"/>
  <c r="X54" i="2"/>
  <c r="Y54" i="2" s="1"/>
  <c r="Z54" i="2" s="1"/>
  <c r="X61" i="2"/>
  <c r="Y61" i="2" s="1"/>
  <c r="Z61" i="2" s="1"/>
  <c r="X24" i="2"/>
  <c r="Y24" i="2" s="1"/>
  <c r="Z24" i="2" s="1"/>
  <c r="X35" i="2"/>
  <c r="Y35" i="2" s="1"/>
  <c r="Z35" i="2" s="1"/>
  <c r="S87" i="2"/>
  <c r="T87" i="2" s="1"/>
  <c r="U87" i="2" s="1"/>
  <c r="S17" i="2"/>
  <c r="T17" i="2" s="1"/>
  <c r="U17" i="2" s="1"/>
  <c r="S68" i="2"/>
  <c r="T68" i="2" s="1"/>
  <c r="U68" i="2" s="1"/>
  <c r="S82" i="2"/>
  <c r="T82" i="2" s="1"/>
  <c r="U82" i="2" s="1"/>
  <c r="W60" i="2"/>
  <c r="W51" i="2"/>
  <c r="W83" i="2"/>
  <c r="V83" i="2"/>
  <c r="V18" i="2"/>
  <c r="V49" i="2"/>
  <c r="V19" i="2"/>
  <c r="W25" i="2"/>
  <c r="W88" i="2"/>
  <c r="V88" i="2"/>
  <c r="W85" i="2"/>
  <c r="V85" i="2"/>
  <c r="AA70" i="2"/>
  <c r="AB70" i="2"/>
  <c r="AA56" i="11" l="1"/>
  <c r="AB84" i="11"/>
  <c r="AF45" i="11"/>
  <c r="AB83" i="11"/>
  <c r="AA81" i="11"/>
  <c r="AG60" i="11"/>
  <c r="AA64" i="11"/>
  <c r="AB92" i="11"/>
  <c r="V53" i="2"/>
  <c r="V41" i="2"/>
  <c r="X41" i="2" s="1"/>
  <c r="Y41" i="2" s="1"/>
  <c r="Z41" i="2" s="1"/>
  <c r="AB41" i="2" s="1"/>
  <c r="V42" i="2"/>
  <c r="W27" i="2"/>
  <c r="X31" i="2"/>
  <c r="Y31" i="2" s="1"/>
  <c r="Z31" i="2" s="1"/>
  <c r="X37" i="2"/>
  <c r="Y37" i="2" s="1"/>
  <c r="Z37" i="2" s="1"/>
  <c r="AA37" i="2" s="1"/>
  <c r="AA79" i="2"/>
  <c r="AA74" i="2"/>
  <c r="V26" i="2"/>
  <c r="AA56" i="2"/>
  <c r="AB75" i="2"/>
  <c r="AB63" i="2"/>
  <c r="AB21" i="2"/>
  <c r="AB30" i="2"/>
  <c r="V39" i="2"/>
  <c r="X39" i="2" s="1"/>
  <c r="Y39" i="2" s="1"/>
  <c r="Z39" i="2" s="1"/>
  <c r="X83" i="2"/>
  <c r="Y83" i="2" s="1"/>
  <c r="Z83" i="2" s="1"/>
  <c r="AA83" i="2" s="1"/>
  <c r="X89" i="2"/>
  <c r="Y89" i="2" s="1"/>
  <c r="Z89" i="2" s="1"/>
  <c r="AA89" i="2" s="1"/>
  <c r="S19" i="3"/>
  <c r="T19" i="3" s="1"/>
  <c r="U19" i="3" s="1"/>
  <c r="W19" i="3" s="1"/>
  <c r="W36" i="4"/>
  <c r="V37" i="4"/>
  <c r="V73" i="4"/>
  <c r="W69" i="4"/>
  <c r="X69" i="4" s="1"/>
  <c r="Y69" i="4" s="1"/>
  <c r="Z69" i="4" s="1"/>
  <c r="V69" i="4"/>
  <c r="W39" i="4"/>
  <c r="X39" i="4" s="1"/>
  <c r="Y39" i="4" s="1"/>
  <c r="Z39" i="4" s="1"/>
  <c r="W41" i="4"/>
  <c r="AA54" i="4"/>
  <c r="AC54" i="4" s="1"/>
  <c r="AD54" i="4" s="1"/>
  <c r="AE54" i="4" s="1"/>
  <c r="AF54" i="4" s="1"/>
  <c r="V60" i="4"/>
  <c r="X60" i="4" s="1"/>
  <c r="Y60" i="4" s="1"/>
  <c r="Z60" i="4" s="1"/>
  <c r="X45" i="4"/>
  <c r="Y45" i="4" s="1"/>
  <c r="Z45" i="4" s="1"/>
  <c r="AB45" i="4" s="1"/>
  <c r="X50" i="4"/>
  <c r="Y50" i="4" s="1"/>
  <c r="Z50" i="4" s="1"/>
  <c r="AA50" i="4" s="1"/>
  <c r="X57" i="4"/>
  <c r="Y57" i="4" s="1"/>
  <c r="Z57" i="4" s="1"/>
  <c r="AB57" i="4" s="1"/>
  <c r="AC57" i="4" s="1"/>
  <c r="AD57" i="4" s="1"/>
  <c r="AE57" i="4" s="1"/>
  <c r="AF57" i="4" s="1"/>
  <c r="X31" i="4"/>
  <c r="Y31" i="4" s="1"/>
  <c r="Z31" i="4" s="1"/>
  <c r="AA31" i="4" s="1"/>
  <c r="V26" i="4"/>
  <c r="AB80" i="4"/>
  <c r="W24" i="4"/>
  <c r="V83" i="4"/>
  <c r="X83" i="4" s="1"/>
  <c r="Y83" i="4" s="1"/>
  <c r="Z83" i="4" s="1"/>
  <c r="AA83" i="4" s="1"/>
  <c r="V20" i="4"/>
  <c r="X20" i="4" s="1"/>
  <c r="Y20" i="4" s="1"/>
  <c r="Z20" i="4" s="1"/>
  <c r="AA82" i="4"/>
  <c r="AB82" i="4"/>
  <c r="AC82" i="4" s="1"/>
  <c r="AD82" i="4" s="1"/>
  <c r="AE82" i="4" s="1"/>
  <c r="AG82" i="4" s="1"/>
  <c r="AA57" i="4"/>
  <c r="W18" i="4"/>
  <c r="X18" i="4" s="1"/>
  <c r="Y18" i="4" s="1"/>
  <c r="Z18" i="4" s="1"/>
  <c r="W33" i="4"/>
  <c r="X33" i="4" s="1"/>
  <c r="Y33" i="4" s="1"/>
  <c r="Z33" i="4" s="1"/>
  <c r="AB67" i="4"/>
  <c r="AC67" i="4" s="1"/>
  <c r="AD67" i="4" s="1"/>
  <c r="AE67" i="4" s="1"/>
  <c r="W56" i="4"/>
  <c r="X56" i="4" s="1"/>
  <c r="Y56" i="4" s="1"/>
  <c r="Z56" i="4" s="1"/>
  <c r="W49" i="4"/>
  <c r="X49" i="4" s="1"/>
  <c r="Y49" i="4" s="1"/>
  <c r="Z49" i="4" s="1"/>
  <c r="AB49" i="4" s="1"/>
  <c r="W59" i="4"/>
  <c r="V47" i="4"/>
  <c r="W47" i="4"/>
  <c r="AA45" i="4"/>
  <c r="Q42" i="4"/>
  <c r="S42" i="4" s="1"/>
  <c r="T42" i="4" s="1"/>
  <c r="U42" i="4" s="1"/>
  <c r="V42" i="4" s="1"/>
  <c r="W21" i="4"/>
  <c r="X21" i="4" s="1"/>
  <c r="Y21" i="4" s="1"/>
  <c r="Z21" i="4" s="1"/>
  <c r="AA75" i="4"/>
  <c r="AB75" i="4"/>
  <c r="AB81" i="4"/>
  <c r="AC81" i="4" s="1"/>
  <c r="AD81" i="4" s="1"/>
  <c r="AE81" i="4" s="1"/>
  <c r="AB53" i="4"/>
  <c r="AA53" i="4"/>
  <c r="W44" i="4"/>
  <c r="AB31" i="4"/>
  <c r="W48" i="4"/>
  <c r="W19" i="4"/>
  <c r="X19" i="4" s="1"/>
  <c r="Y19" i="4" s="1"/>
  <c r="Z19" i="4" s="1"/>
  <c r="AA51" i="4"/>
  <c r="AC51" i="4" s="1"/>
  <c r="AD51" i="4" s="1"/>
  <c r="AE51" i="4" s="1"/>
  <c r="AC31" i="4"/>
  <c r="AD31" i="4" s="1"/>
  <c r="AE31" i="4" s="1"/>
  <c r="AG31" i="4" s="1"/>
  <c r="R41" i="3"/>
  <c r="AB88" i="3"/>
  <c r="AA88" i="3"/>
  <c r="W91" i="3"/>
  <c r="V91" i="3"/>
  <c r="W23" i="3"/>
  <c r="V23" i="3"/>
  <c r="V31" i="3"/>
  <c r="W31" i="3"/>
  <c r="Q25" i="3"/>
  <c r="R53" i="3"/>
  <c r="AB59" i="3"/>
  <c r="V48" i="3"/>
  <c r="X48" i="3" s="1"/>
  <c r="Y48" i="3" s="1"/>
  <c r="Z48" i="3" s="1"/>
  <c r="W32" i="3"/>
  <c r="W20" i="3"/>
  <c r="X20" i="3" s="1"/>
  <c r="Y20" i="3" s="1"/>
  <c r="Z20" i="3" s="1"/>
  <c r="AA20" i="3" s="1"/>
  <c r="Q83" i="3"/>
  <c r="Q74" i="3"/>
  <c r="R55" i="3"/>
  <c r="V60" i="3"/>
  <c r="X70" i="3"/>
  <c r="Y70" i="3" s="1"/>
  <c r="Z70" i="3" s="1"/>
  <c r="R67" i="3"/>
  <c r="V82" i="3"/>
  <c r="AB70" i="3"/>
  <c r="AC70" i="3" s="1"/>
  <c r="AD70" i="3" s="1"/>
  <c r="AE70" i="3" s="1"/>
  <c r="AA70" i="3"/>
  <c r="W73" i="3"/>
  <c r="V73" i="3"/>
  <c r="R27" i="3"/>
  <c r="S27" i="3" s="1"/>
  <c r="T27" i="3" s="1"/>
  <c r="U27" i="3" s="1"/>
  <c r="W69" i="3"/>
  <c r="X69" i="3" s="1"/>
  <c r="Y69" i="3" s="1"/>
  <c r="Z69" i="3" s="1"/>
  <c r="AA63" i="3"/>
  <c r="AC63" i="3" s="1"/>
  <c r="AD63" i="3" s="1"/>
  <c r="AE63" i="3" s="1"/>
  <c r="V51" i="3"/>
  <c r="X51" i="3" s="1"/>
  <c r="Y51" i="3" s="1"/>
  <c r="Z51" i="3" s="1"/>
  <c r="R43" i="3"/>
  <c r="S43" i="3" s="1"/>
  <c r="T43" i="3" s="1"/>
  <c r="U43" i="3" s="1"/>
  <c r="V19" i="3"/>
  <c r="Q18" i="3"/>
  <c r="S18" i="3" s="1"/>
  <c r="T18" i="3" s="1"/>
  <c r="U18" i="3" s="1"/>
  <c r="AF85" i="10"/>
  <c r="AB91" i="10"/>
  <c r="AC91" i="10" s="1"/>
  <c r="AD91" i="10" s="1"/>
  <c r="AE91" i="10" s="1"/>
  <c r="AB21" i="10"/>
  <c r="AA89" i="12"/>
  <c r="AB89" i="12"/>
  <c r="AB109" i="12"/>
  <c r="AA109" i="12"/>
  <c r="AA18" i="12"/>
  <c r="AB96" i="10"/>
  <c r="W39" i="10"/>
  <c r="X39" i="10" s="1"/>
  <c r="Y39" i="10" s="1"/>
  <c r="Z39" i="10" s="1"/>
  <c r="W25" i="10"/>
  <c r="AA34" i="10"/>
  <c r="AC34" i="10" s="1"/>
  <c r="AD34" i="10" s="1"/>
  <c r="AE34" i="10" s="1"/>
  <c r="AF34" i="10" s="1"/>
  <c r="AF74" i="10"/>
  <c r="X47" i="2"/>
  <c r="Y47" i="2" s="1"/>
  <c r="Z47" i="2" s="1"/>
  <c r="AA47" i="2" s="1"/>
  <c r="X73" i="4"/>
  <c r="Y73" i="4" s="1"/>
  <c r="Z73" i="4" s="1"/>
  <c r="AB73" i="4" s="1"/>
  <c r="AG33" i="12"/>
  <c r="AC55" i="11"/>
  <c r="AD55" i="11" s="1"/>
  <c r="AE55" i="11" s="1"/>
  <c r="AC87" i="11"/>
  <c r="AD87" i="11" s="1"/>
  <c r="AE87" i="11" s="1"/>
  <c r="AH40" i="11"/>
  <c r="AI40" i="11" s="1"/>
  <c r="AJ40" i="11" s="1"/>
  <c r="AG48" i="12"/>
  <c r="S173" i="12"/>
  <c r="T173" i="12" s="1"/>
  <c r="U173" i="12" s="1"/>
  <c r="S163" i="12"/>
  <c r="T163" i="12" s="1"/>
  <c r="U163" i="12" s="1"/>
  <c r="S172" i="12"/>
  <c r="T172" i="12" s="1"/>
  <c r="U172" i="12" s="1"/>
  <c r="S162" i="12"/>
  <c r="T162" i="12" s="1"/>
  <c r="U162" i="12" s="1"/>
  <c r="S113" i="12"/>
  <c r="T113" i="12" s="1"/>
  <c r="U113" i="12" s="1"/>
  <c r="V129" i="12"/>
  <c r="W129" i="12"/>
  <c r="V149" i="12"/>
  <c r="W149" i="12"/>
  <c r="V168" i="12"/>
  <c r="W168" i="12"/>
  <c r="S145" i="12"/>
  <c r="T145" i="12" s="1"/>
  <c r="U145" i="12" s="1"/>
  <c r="S146" i="12"/>
  <c r="T146" i="12" s="1"/>
  <c r="U146" i="12" s="1"/>
  <c r="S148" i="12"/>
  <c r="T148" i="12" s="1"/>
  <c r="U148" i="12" s="1"/>
  <c r="S114" i="12"/>
  <c r="T114" i="12" s="1"/>
  <c r="U114" i="12" s="1"/>
  <c r="S126" i="12"/>
  <c r="T126" i="12" s="1"/>
  <c r="U126" i="12" s="1"/>
  <c r="W122" i="12"/>
  <c r="V122" i="12"/>
  <c r="AA99" i="12"/>
  <c r="AB99" i="12"/>
  <c r="S169" i="12"/>
  <c r="T169" i="12" s="1"/>
  <c r="U169" i="12" s="1"/>
  <c r="S120" i="12"/>
  <c r="T120" i="12" s="1"/>
  <c r="U120" i="12" s="1"/>
  <c r="S167" i="12"/>
  <c r="T167" i="12" s="1"/>
  <c r="U167" i="12" s="1"/>
  <c r="S117" i="12"/>
  <c r="T117" i="12" s="1"/>
  <c r="U117" i="12" s="1"/>
  <c r="S111" i="12"/>
  <c r="T111" i="12" s="1"/>
  <c r="U111" i="12" s="1"/>
  <c r="AB78" i="12"/>
  <c r="AB80" i="12"/>
  <c r="AA20" i="12"/>
  <c r="AC60" i="12"/>
  <c r="AD60" i="12" s="1"/>
  <c r="AE60" i="12" s="1"/>
  <c r="S136" i="13"/>
  <c r="T136" i="13" s="1"/>
  <c r="U136" i="13" s="1"/>
  <c r="S156" i="13"/>
  <c r="T156" i="13" s="1"/>
  <c r="U156" i="13" s="1"/>
  <c r="S169" i="13"/>
  <c r="T169" i="13" s="1"/>
  <c r="U169" i="13" s="1"/>
  <c r="S148" i="13"/>
  <c r="T148" i="13" s="1"/>
  <c r="U148" i="13" s="1"/>
  <c r="S149" i="13"/>
  <c r="T149" i="13" s="1"/>
  <c r="U149" i="13" s="1"/>
  <c r="S172" i="13"/>
  <c r="T172" i="13" s="1"/>
  <c r="U172" i="13" s="1"/>
  <c r="S140" i="13"/>
  <c r="T140" i="13" s="1"/>
  <c r="U140" i="13" s="1"/>
  <c r="S126" i="13"/>
  <c r="T126" i="13" s="1"/>
  <c r="U126" i="13" s="1"/>
  <c r="V142" i="13"/>
  <c r="W142" i="13"/>
  <c r="V121" i="13"/>
  <c r="W121" i="13"/>
  <c r="V127" i="13"/>
  <c r="W127" i="13"/>
  <c r="X28" i="13"/>
  <c r="Y28" i="13" s="1"/>
  <c r="Z28" i="13" s="1"/>
  <c r="X115" i="13"/>
  <c r="Y115" i="13" s="1"/>
  <c r="Z115" i="13" s="1"/>
  <c r="S160" i="13"/>
  <c r="T160" i="13" s="1"/>
  <c r="U160" i="13" s="1"/>
  <c r="S137" i="13"/>
  <c r="T137" i="13" s="1"/>
  <c r="U137" i="13" s="1"/>
  <c r="V172" i="13"/>
  <c r="W172" i="13"/>
  <c r="V126" i="13"/>
  <c r="W126" i="13"/>
  <c r="AC89" i="13"/>
  <c r="AD89" i="13" s="1"/>
  <c r="AE89" i="13" s="1"/>
  <c r="S139" i="13"/>
  <c r="T139" i="13" s="1"/>
  <c r="U139" i="13" s="1"/>
  <c r="W139" i="13" s="1"/>
  <c r="S113" i="13"/>
  <c r="T113" i="13" s="1"/>
  <c r="U113" i="13" s="1"/>
  <c r="S146" i="13"/>
  <c r="T146" i="13" s="1"/>
  <c r="U146" i="13" s="1"/>
  <c r="W146" i="13" s="1"/>
  <c r="S170" i="13"/>
  <c r="T170" i="13" s="1"/>
  <c r="U170" i="13" s="1"/>
  <c r="S164" i="13"/>
  <c r="T164" i="13" s="1"/>
  <c r="U164" i="13" s="1"/>
  <c r="V111" i="13"/>
  <c r="W111" i="13"/>
  <c r="X150" i="13"/>
  <c r="Y150" i="13" s="1"/>
  <c r="Z150" i="13" s="1"/>
  <c r="V156" i="13"/>
  <c r="W156" i="13"/>
  <c r="V145" i="13"/>
  <c r="W145" i="13"/>
  <c r="X42" i="13"/>
  <c r="Y42" i="13" s="1"/>
  <c r="Z42" i="13" s="1"/>
  <c r="X56" i="13"/>
  <c r="Y56" i="13" s="1"/>
  <c r="Z56" i="13" s="1"/>
  <c r="X96" i="13"/>
  <c r="Y96" i="13" s="1"/>
  <c r="Z96" i="13" s="1"/>
  <c r="AH63" i="13"/>
  <c r="AI63" i="13" s="1"/>
  <c r="AJ63" i="13" s="1"/>
  <c r="AC40" i="13"/>
  <c r="AD40" i="13" s="1"/>
  <c r="AE40" i="13" s="1"/>
  <c r="AC18" i="13"/>
  <c r="AD18" i="13" s="1"/>
  <c r="AE18" i="13" s="1"/>
  <c r="X114" i="13"/>
  <c r="Y114" i="13" s="1"/>
  <c r="Z114" i="13" s="1"/>
  <c r="AA114" i="13" s="1"/>
  <c r="S122" i="13"/>
  <c r="T122" i="13" s="1"/>
  <c r="U122" i="13" s="1"/>
  <c r="S143" i="13"/>
  <c r="T143" i="13" s="1"/>
  <c r="U143" i="13" s="1"/>
  <c r="S161" i="13"/>
  <c r="T161" i="13" s="1"/>
  <c r="U161" i="13" s="1"/>
  <c r="S174" i="13"/>
  <c r="T174" i="13" s="1"/>
  <c r="U174" i="13" s="1"/>
  <c r="S144" i="13"/>
  <c r="T144" i="13" s="1"/>
  <c r="U144" i="13" s="1"/>
  <c r="S166" i="13"/>
  <c r="T166" i="13" s="1"/>
  <c r="U166" i="13" s="1"/>
  <c r="S116" i="13"/>
  <c r="T116" i="13" s="1"/>
  <c r="U116" i="13" s="1"/>
  <c r="S173" i="13"/>
  <c r="T173" i="13" s="1"/>
  <c r="U173" i="13" s="1"/>
  <c r="S155" i="13"/>
  <c r="T155" i="13" s="1"/>
  <c r="U155" i="13" s="1"/>
  <c r="V139" i="13"/>
  <c r="W113" i="13"/>
  <c r="V113" i="13"/>
  <c r="V146" i="13"/>
  <c r="S123" i="12"/>
  <c r="T123" i="12" s="1"/>
  <c r="U123" i="12" s="1"/>
  <c r="X56" i="12"/>
  <c r="Y56" i="12" s="1"/>
  <c r="Z56" i="12" s="1"/>
  <c r="AC42" i="12"/>
  <c r="AD42" i="12" s="1"/>
  <c r="AE42" i="12" s="1"/>
  <c r="AC44" i="12"/>
  <c r="AD44" i="12" s="1"/>
  <c r="AE44" i="12" s="1"/>
  <c r="X31" i="12"/>
  <c r="Y31" i="12" s="1"/>
  <c r="Z31" i="12" s="1"/>
  <c r="X77" i="12"/>
  <c r="Y77" i="12" s="1"/>
  <c r="Z77" i="12" s="1"/>
  <c r="AG108" i="12"/>
  <c r="AB96" i="12"/>
  <c r="AA97" i="12"/>
  <c r="AA49" i="12"/>
  <c r="AG28" i="12"/>
  <c r="V26" i="12"/>
  <c r="AC58" i="12"/>
  <c r="AD58" i="12" s="1"/>
  <c r="AE58" i="12" s="1"/>
  <c r="AB86" i="12"/>
  <c r="X115" i="12"/>
  <c r="Y115" i="12" s="1"/>
  <c r="Z115" i="12" s="1"/>
  <c r="AB115" i="12" s="1"/>
  <c r="S152" i="12"/>
  <c r="T152" i="12" s="1"/>
  <c r="U152" i="12" s="1"/>
  <c r="S150" i="12"/>
  <c r="T150" i="12" s="1"/>
  <c r="U150" i="12" s="1"/>
  <c r="V150" i="12" s="1"/>
  <c r="S158" i="12"/>
  <c r="T158" i="12" s="1"/>
  <c r="U158" i="12" s="1"/>
  <c r="S143" i="12"/>
  <c r="T143" i="12" s="1"/>
  <c r="U143" i="12" s="1"/>
  <c r="W143" i="12" s="1"/>
  <c r="S151" i="12"/>
  <c r="T151" i="12" s="1"/>
  <c r="U151" i="12" s="1"/>
  <c r="X121" i="12"/>
  <c r="Y121" i="12" s="1"/>
  <c r="Z121" i="12" s="1"/>
  <c r="X119" i="12"/>
  <c r="Y119" i="12" s="1"/>
  <c r="Z119" i="12" s="1"/>
  <c r="S139" i="12"/>
  <c r="T139" i="12" s="1"/>
  <c r="U139" i="12" s="1"/>
  <c r="W139" i="12" s="1"/>
  <c r="S154" i="12"/>
  <c r="T154" i="12" s="1"/>
  <c r="U154" i="12" s="1"/>
  <c r="S116" i="12"/>
  <c r="T116" i="12" s="1"/>
  <c r="U116" i="12" s="1"/>
  <c r="W116" i="12" s="1"/>
  <c r="S144" i="12"/>
  <c r="T144" i="12" s="1"/>
  <c r="U144" i="12" s="1"/>
  <c r="S136" i="12"/>
  <c r="T136" i="12" s="1"/>
  <c r="U136" i="12" s="1"/>
  <c r="S140" i="12"/>
  <c r="T140" i="12" s="1"/>
  <c r="U140" i="12" s="1"/>
  <c r="W161" i="12"/>
  <c r="V161" i="12"/>
  <c r="V164" i="12"/>
  <c r="W164" i="12"/>
  <c r="AC46" i="12"/>
  <c r="AD46" i="12" s="1"/>
  <c r="AE46" i="12" s="1"/>
  <c r="AG46" i="12" s="1"/>
  <c r="AC55" i="12"/>
  <c r="AD55" i="12" s="1"/>
  <c r="AE55" i="12" s="1"/>
  <c r="AC19" i="12"/>
  <c r="AD19" i="12" s="1"/>
  <c r="AE19" i="12" s="1"/>
  <c r="X127" i="12"/>
  <c r="Y127" i="12" s="1"/>
  <c r="Z127" i="12" s="1"/>
  <c r="X125" i="12"/>
  <c r="Y125" i="12" s="1"/>
  <c r="Z125" i="12" s="1"/>
  <c r="AA125" i="12" s="1"/>
  <c r="S138" i="12"/>
  <c r="T138" i="12" s="1"/>
  <c r="U138" i="12" s="1"/>
  <c r="S142" i="12"/>
  <c r="T142" i="12" s="1"/>
  <c r="U142" i="12" s="1"/>
  <c r="V137" i="12"/>
  <c r="W137" i="12"/>
  <c r="W128" i="12"/>
  <c r="V128" i="12"/>
  <c r="V174" i="12"/>
  <c r="W174" i="12"/>
  <c r="W152" i="12"/>
  <c r="V152" i="12"/>
  <c r="W150" i="12"/>
  <c r="V143" i="12"/>
  <c r="W151" i="12"/>
  <c r="V151" i="12"/>
  <c r="V155" i="12"/>
  <c r="W155" i="12"/>
  <c r="W170" i="12"/>
  <c r="V170" i="12"/>
  <c r="W166" i="12"/>
  <c r="V166" i="12"/>
  <c r="W160" i="12"/>
  <c r="V160" i="12"/>
  <c r="AC64" i="11"/>
  <c r="AD64" i="11" s="1"/>
  <c r="AE64" i="11" s="1"/>
  <c r="AH36" i="11"/>
  <c r="AI36" i="11" s="1"/>
  <c r="AJ36" i="11" s="1"/>
  <c r="AH24" i="11"/>
  <c r="AI24" i="11" s="1"/>
  <c r="AJ24" i="11" s="1"/>
  <c r="AH28" i="11"/>
  <c r="AI28" i="11" s="1"/>
  <c r="AJ28" i="11" s="1"/>
  <c r="AC32" i="11"/>
  <c r="AD32" i="11" s="1"/>
  <c r="AE32" i="11" s="1"/>
  <c r="AC18" i="11"/>
  <c r="AD18" i="11" s="1"/>
  <c r="AE18" i="11" s="1"/>
  <c r="AC95" i="11"/>
  <c r="AD95" i="11" s="1"/>
  <c r="AE95" i="11" s="1"/>
  <c r="AC64" i="10"/>
  <c r="AD64" i="10" s="1"/>
  <c r="AE64" i="10" s="1"/>
  <c r="AG64" i="10" s="1"/>
  <c r="AH79" i="10"/>
  <c r="AI79" i="10" s="1"/>
  <c r="AJ79" i="10" s="1"/>
  <c r="X19" i="10"/>
  <c r="Y19" i="10" s="1"/>
  <c r="Z19" i="10" s="1"/>
  <c r="AB19" i="10" s="1"/>
  <c r="AH97" i="10"/>
  <c r="AI97" i="10" s="1"/>
  <c r="AJ97" i="10" s="1"/>
  <c r="AC22" i="10"/>
  <c r="AD22" i="10" s="1"/>
  <c r="AE22" i="10" s="1"/>
  <c r="AG22" i="10" s="1"/>
  <c r="AC46" i="10"/>
  <c r="AD46" i="10" s="1"/>
  <c r="AE46" i="10" s="1"/>
  <c r="AC90" i="10"/>
  <c r="AD90" i="10" s="1"/>
  <c r="AE90" i="10" s="1"/>
  <c r="AF90" i="10" s="1"/>
  <c r="AA43" i="4"/>
  <c r="AC43" i="4" s="1"/>
  <c r="AD43" i="4" s="1"/>
  <c r="AE43" i="4" s="1"/>
  <c r="V79" i="4"/>
  <c r="X25" i="2"/>
  <c r="Y25" i="2" s="1"/>
  <c r="Z25" i="2" s="1"/>
  <c r="AB25" i="2" s="1"/>
  <c r="X49" i="2"/>
  <c r="Y49" i="2" s="1"/>
  <c r="Z49" i="2" s="1"/>
  <c r="AA49" i="2" s="1"/>
  <c r="X69" i="2"/>
  <c r="Y69" i="2" s="1"/>
  <c r="Z69" i="2" s="1"/>
  <c r="AB69" i="2" s="1"/>
  <c r="X71" i="2"/>
  <c r="Y71" i="2" s="1"/>
  <c r="Z71" i="2" s="1"/>
  <c r="AB71" i="2" s="1"/>
  <c r="X91" i="2"/>
  <c r="Y91" i="2" s="1"/>
  <c r="Z91" i="2" s="1"/>
  <c r="AA91" i="2" s="1"/>
  <c r="AC57" i="2"/>
  <c r="AD57" i="2" s="1"/>
  <c r="AE57" i="2" s="1"/>
  <c r="AF57" i="2" s="1"/>
  <c r="AC67" i="2"/>
  <c r="AD67" i="2" s="1"/>
  <c r="AE67" i="2" s="1"/>
  <c r="AF67" i="2" s="1"/>
  <c r="X79" i="4"/>
  <c r="Y79" i="4" s="1"/>
  <c r="Z79" i="4" s="1"/>
  <c r="AB79" i="4" s="1"/>
  <c r="S23" i="4"/>
  <c r="T23" i="4" s="1"/>
  <c r="U23" i="4" s="1"/>
  <c r="V23" i="4" s="1"/>
  <c r="X85" i="4"/>
  <c r="Y85" i="4" s="1"/>
  <c r="Z85" i="4" s="1"/>
  <c r="AA85" i="4" s="1"/>
  <c r="X89" i="4"/>
  <c r="Y89" i="4" s="1"/>
  <c r="Z89" i="4" s="1"/>
  <c r="AB89" i="4" s="1"/>
  <c r="X86" i="4"/>
  <c r="Y86" i="4" s="1"/>
  <c r="Z86" i="4" s="1"/>
  <c r="AA86" i="4" s="1"/>
  <c r="X75" i="3"/>
  <c r="Y75" i="3" s="1"/>
  <c r="Z75" i="3" s="1"/>
  <c r="AA75" i="3" s="1"/>
  <c r="X54" i="3"/>
  <c r="Y54" i="3" s="1"/>
  <c r="Z54" i="3" s="1"/>
  <c r="AA54" i="3" s="1"/>
  <c r="X19" i="3"/>
  <c r="Y19" i="3" s="1"/>
  <c r="Z19" i="3" s="1"/>
  <c r="AB19" i="3" s="1"/>
  <c r="N54" i="1"/>
  <c r="O54" i="1" s="1"/>
  <c r="P54" i="1" s="1"/>
  <c r="Q54" i="1" s="1"/>
  <c r="N29" i="1"/>
  <c r="O29" i="1" s="1"/>
  <c r="P29" i="1" s="1"/>
  <c r="R29" i="1" s="1"/>
  <c r="N41" i="1"/>
  <c r="O41" i="1" s="1"/>
  <c r="P41" i="1" s="1"/>
  <c r="N36" i="1"/>
  <c r="O36" i="1" s="1"/>
  <c r="P36" i="1" s="1"/>
  <c r="N59" i="1"/>
  <c r="O59" i="1" s="1"/>
  <c r="P59" i="1" s="1"/>
  <c r="N89" i="1"/>
  <c r="O89" i="1" s="1"/>
  <c r="P89" i="1" s="1"/>
  <c r="N47" i="1"/>
  <c r="O47" i="1" s="1"/>
  <c r="P47" i="1" s="1"/>
  <c r="R47" i="1" s="1"/>
  <c r="N37" i="1"/>
  <c r="O37" i="1" s="1"/>
  <c r="P37" i="1" s="1"/>
  <c r="N87" i="1"/>
  <c r="O87" i="1" s="1"/>
  <c r="P87" i="1" s="1"/>
  <c r="N81" i="1"/>
  <c r="O81" i="1" s="1"/>
  <c r="P81" i="1" s="1"/>
  <c r="N21" i="1"/>
  <c r="O21" i="1" s="1"/>
  <c r="P21" i="1" s="1"/>
  <c r="N33" i="1"/>
  <c r="O33" i="1" s="1"/>
  <c r="P33" i="1" s="1"/>
  <c r="N31" i="1"/>
  <c r="O31" i="1" s="1"/>
  <c r="P31" i="1" s="1"/>
  <c r="N43" i="1"/>
  <c r="O43" i="1" s="1"/>
  <c r="P43" i="1" s="1"/>
  <c r="N73" i="1"/>
  <c r="O73" i="1" s="1"/>
  <c r="P73" i="1" s="1"/>
  <c r="AC87" i="10"/>
  <c r="AD87" i="10" s="1"/>
  <c r="AE87" i="10" s="1"/>
  <c r="AF87" i="10" s="1"/>
  <c r="X55" i="10"/>
  <c r="Y55" i="10" s="1"/>
  <c r="Z55" i="10" s="1"/>
  <c r="X77" i="10"/>
  <c r="Y77" i="10" s="1"/>
  <c r="Z77" i="10" s="1"/>
  <c r="AA77" i="10" s="1"/>
  <c r="X40" i="10"/>
  <c r="Y40" i="10" s="1"/>
  <c r="Z40" i="10" s="1"/>
  <c r="AC21" i="10"/>
  <c r="AD21" i="10" s="1"/>
  <c r="AE21" i="10" s="1"/>
  <c r="AF21" i="10" s="1"/>
  <c r="AC20" i="10"/>
  <c r="AD20" i="10" s="1"/>
  <c r="AE20" i="10" s="1"/>
  <c r="X52" i="11"/>
  <c r="Y52" i="11" s="1"/>
  <c r="Z52" i="11" s="1"/>
  <c r="X57" i="11"/>
  <c r="Y57" i="11" s="1"/>
  <c r="Z57" i="11" s="1"/>
  <c r="AH60" i="11"/>
  <c r="AI60" i="11" s="1"/>
  <c r="AJ60" i="11" s="1"/>
  <c r="AC58" i="11"/>
  <c r="AD58" i="11" s="1"/>
  <c r="AE58" i="11" s="1"/>
  <c r="AC25" i="11"/>
  <c r="AD25" i="11" s="1"/>
  <c r="AE25" i="11" s="1"/>
  <c r="AA127" i="12"/>
  <c r="AB127" i="12"/>
  <c r="AA115" i="12"/>
  <c r="AB157" i="12"/>
  <c r="AA157" i="12"/>
  <c r="AB156" i="12"/>
  <c r="AA156" i="12"/>
  <c r="AH83" i="12"/>
  <c r="AI83" i="12" s="1"/>
  <c r="AJ83" i="12" s="1"/>
  <c r="AK83" i="12" s="1"/>
  <c r="AC93" i="12"/>
  <c r="AD93" i="12" s="1"/>
  <c r="AE93" i="12" s="1"/>
  <c r="AH85" i="12"/>
  <c r="AI85" i="12" s="1"/>
  <c r="AJ85" i="12" s="1"/>
  <c r="AK85" i="12" s="1"/>
  <c r="AH98" i="12"/>
  <c r="AI98" i="12" s="1"/>
  <c r="AJ98" i="12" s="1"/>
  <c r="X61" i="12"/>
  <c r="Y61" i="12" s="1"/>
  <c r="Z61" i="12" s="1"/>
  <c r="AB61" i="12" s="1"/>
  <c r="X71" i="12"/>
  <c r="Y71" i="12" s="1"/>
  <c r="Z71" i="12" s="1"/>
  <c r="AC72" i="12"/>
  <c r="AD72" i="12" s="1"/>
  <c r="AE72" i="12" s="1"/>
  <c r="AG72" i="12" s="1"/>
  <c r="X22" i="12"/>
  <c r="Y22" i="12" s="1"/>
  <c r="Z22" i="12" s="1"/>
  <c r="AH108" i="12"/>
  <c r="AI108" i="12" s="1"/>
  <c r="AJ108" i="12" s="1"/>
  <c r="AK108" i="12" s="1"/>
  <c r="AH84" i="12"/>
  <c r="AI84" i="12" s="1"/>
  <c r="AJ84" i="12" s="1"/>
  <c r="AC30" i="12"/>
  <c r="AD30" i="12" s="1"/>
  <c r="AE30" i="12" s="1"/>
  <c r="AG30" i="12" s="1"/>
  <c r="AH33" i="12"/>
  <c r="AI33" i="12" s="1"/>
  <c r="AJ33" i="12" s="1"/>
  <c r="AH102" i="12"/>
  <c r="AI102" i="12" s="1"/>
  <c r="AJ102" i="12" s="1"/>
  <c r="AL102" i="12" s="1"/>
  <c r="AH48" i="12"/>
  <c r="AI48" i="12" s="1"/>
  <c r="AJ48" i="12" s="1"/>
  <c r="AA115" i="13"/>
  <c r="AB115" i="13"/>
  <c r="AB114" i="13"/>
  <c r="X128" i="13"/>
  <c r="Y128" i="13" s="1"/>
  <c r="Z128" i="13" s="1"/>
  <c r="X162" i="13"/>
  <c r="Y162" i="13" s="1"/>
  <c r="Z162" i="13" s="1"/>
  <c r="X168" i="13"/>
  <c r="Y168" i="13" s="1"/>
  <c r="Z168" i="13" s="1"/>
  <c r="AA163" i="13"/>
  <c r="AB163" i="13"/>
  <c r="X151" i="13"/>
  <c r="Y151" i="13" s="1"/>
  <c r="Z151" i="13" s="1"/>
  <c r="AA123" i="13"/>
  <c r="AB123" i="13"/>
  <c r="X158" i="13"/>
  <c r="Y158" i="13" s="1"/>
  <c r="Z158" i="13" s="1"/>
  <c r="AA120" i="13"/>
  <c r="AB120" i="13"/>
  <c r="X119" i="13"/>
  <c r="Y119" i="13" s="1"/>
  <c r="Z119" i="13" s="1"/>
  <c r="AC152" i="13"/>
  <c r="AD152" i="13" s="1"/>
  <c r="AE152" i="13" s="1"/>
  <c r="X125" i="13"/>
  <c r="Y125" i="13" s="1"/>
  <c r="Z125" i="13" s="1"/>
  <c r="AB117" i="13"/>
  <c r="AA117" i="13"/>
  <c r="AA138" i="13"/>
  <c r="AB138" i="13"/>
  <c r="AA154" i="13"/>
  <c r="AB154" i="13"/>
  <c r="AC167" i="13"/>
  <c r="AD167" i="13" s="1"/>
  <c r="AE167" i="13" s="1"/>
  <c r="AC157" i="13"/>
  <c r="AD157" i="13" s="1"/>
  <c r="AE157" i="13" s="1"/>
  <c r="AC129" i="13"/>
  <c r="AD129" i="13" s="1"/>
  <c r="AE129" i="13" s="1"/>
  <c r="X95" i="13"/>
  <c r="Y95" i="13" s="1"/>
  <c r="Z95" i="13" s="1"/>
  <c r="AB95" i="13" s="1"/>
  <c r="AH58" i="13"/>
  <c r="AI58" i="13" s="1"/>
  <c r="AJ58" i="13" s="1"/>
  <c r="AC72" i="13"/>
  <c r="AD72" i="13" s="1"/>
  <c r="AE72" i="13" s="1"/>
  <c r="AF72" i="13" s="1"/>
  <c r="AC103" i="13"/>
  <c r="AD103" i="13" s="1"/>
  <c r="AE103" i="13" s="1"/>
  <c r="X84" i="13"/>
  <c r="Y84" i="13" s="1"/>
  <c r="Z84" i="13" s="1"/>
  <c r="AB84" i="13" s="1"/>
  <c r="X19" i="13"/>
  <c r="Y19" i="13" s="1"/>
  <c r="Z19" i="13" s="1"/>
  <c r="AC33" i="13"/>
  <c r="AD33" i="13" s="1"/>
  <c r="AE33" i="13" s="1"/>
  <c r="AG33" i="13" s="1"/>
  <c r="AH99" i="13"/>
  <c r="AI99" i="13" s="1"/>
  <c r="AJ99" i="13" s="1"/>
  <c r="AC90" i="13"/>
  <c r="AD90" i="13" s="1"/>
  <c r="AE90" i="13" s="1"/>
  <c r="AG90" i="13" s="1"/>
  <c r="AH26" i="13"/>
  <c r="AI26" i="13" s="1"/>
  <c r="AJ26" i="13" s="1"/>
  <c r="AH34" i="13"/>
  <c r="AI34" i="13" s="1"/>
  <c r="AJ34" i="13" s="1"/>
  <c r="AL34" i="13" s="1"/>
  <c r="AC62" i="13"/>
  <c r="AD62" i="13" s="1"/>
  <c r="AE62" i="13" s="1"/>
  <c r="AC101" i="13"/>
  <c r="AD101" i="13" s="1"/>
  <c r="AE101" i="13" s="1"/>
  <c r="AF101" i="13" s="1"/>
  <c r="X104" i="13"/>
  <c r="Y104" i="13" s="1"/>
  <c r="Z104" i="13" s="1"/>
  <c r="AB104" i="13" s="1"/>
  <c r="AC97" i="13"/>
  <c r="AD97" i="13" s="1"/>
  <c r="AE97" i="13" s="1"/>
  <c r="AG97" i="13" s="1"/>
  <c r="AC31" i="13"/>
  <c r="AD31" i="13" s="1"/>
  <c r="AE31" i="13" s="1"/>
  <c r="AC45" i="13"/>
  <c r="AD45" i="13" s="1"/>
  <c r="AE45" i="13" s="1"/>
  <c r="AF45" i="13" s="1"/>
  <c r="AC74" i="13"/>
  <c r="AD74" i="13" s="1"/>
  <c r="AE74" i="13" s="1"/>
  <c r="AH21" i="13"/>
  <c r="AI21" i="13" s="1"/>
  <c r="AJ21" i="13" s="1"/>
  <c r="AL21" i="13" s="1"/>
  <c r="AC85" i="13"/>
  <c r="AD85" i="13" s="1"/>
  <c r="AE85" i="13" s="1"/>
  <c r="AC25" i="13"/>
  <c r="AD25" i="13" s="1"/>
  <c r="AE25" i="13" s="1"/>
  <c r="AG25" i="13" s="1"/>
  <c r="AH93" i="13"/>
  <c r="AI93" i="13" s="1"/>
  <c r="AJ93" i="13" s="1"/>
  <c r="AL93" i="13" s="1"/>
  <c r="AH108" i="13"/>
  <c r="AI108" i="13" s="1"/>
  <c r="AJ108" i="13" s="1"/>
  <c r="AK108" i="13" s="1"/>
  <c r="AC61" i="13"/>
  <c r="AD61" i="13" s="1"/>
  <c r="AE61" i="13" s="1"/>
  <c r="AF61" i="13" s="1"/>
  <c r="AC98" i="13"/>
  <c r="AD98" i="13" s="1"/>
  <c r="AE98" i="13" s="1"/>
  <c r="AF98" i="13" s="1"/>
  <c r="AC60" i="13"/>
  <c r="AD60" i="13" s="1"/>
  <c r="AE60" i="13" s="1"/>
  <c r="AG60" i="13" s="1"/>
  <c r="AC55" i="13"/>
  <c r="AD55" i="13" s="1"/>
  <c r="AE55" i="13" s="1"/>
  <c r="AG55" i="13" s="1"/>
  <c r="AC44" i="13"/>
  <c r="AD44" i="13" s="1"/>
  <c r="AE44" i="13" s="1"/>
  <c r="AG44" i="13" s="1"/>
  <c r="AC22" i="13"/>
  <c r="AD22" i="13" s="1"/>
  <c r="AE22" i="13" s="1"/>
  <c r="AG22" i="13" s="1"/>
  <c r="X51" i="13"/>
  <c r="Y51" i="13" s="1"/>
  <c r="Z51" i="13" s="1"/>
  <c r="AA51" i="13" s="1"/>
  <c r="AC38" i="13"/>
  <c r="AD38" i="13" s="1"/>
  <c r="AE38" i="13" s="1"/>
  <c r="AG38" i="13" s="1"/>
  <c r="AC32" i="13"/>
  <c r="AD32" i="13" s="1"/>
  <c r="AE32" i="13" s="1"/>
  <c r="AF32" i="13" s="1"/>
  <c r="X75" i="13"/>
  <c r="Y75" i="13" s="1"/>
  <c r="Z75" i="13" s="1"/>
  <c r="AA75" i="13" s="1"/>
  <c r="AH39" i="13"/>
  <c r="AI39" i="13" s="1"/>
  <c r="AJ39" i="13" s="1"/>
  <c r="AL39" i="13" s="1"/>
  <c r="AC109" i="13"/>
  <c r="AD109" i="13" s="1"/>
  <c r="AE109" i="13" s="1"/>
  <c r="AF109" i="13" s="1"/>
  <c r="AC92" i="13"/>
  <c r="AD92" i="13" s="1"/>
  <c r="AE92" i="13" s="1"/>
  <c r="AF92" i="13" s="1"/>
  <c r="AL108" i="13"/>
  <c r="AA84" i="13"/>
  <c r="AG101" i="13"/>
  <c r="AA104" i="13"/>
  <c r="AA42" i="13"/>
  <c r="AB42" i="13"/>
  <c r="AF31" i="13"/>
  <c r="AG31" i="13"/>
  <c r="AG45" i="13"/>
  <c r="AL99" i="13"/>
  <c r="AK99" i="13"/>
  <c r="AF90" i="13"/>
  <c r="AK58" i="13"/>
  <c r="AL58" i="13"/>
  <c r="AG72" i="13"/>
  <c r="AF85" i="13"/>
  <c r="AG85" i="13"/>
  <c r="AH78" i="13"/>
  <c r="AI78" i="13" s="1"/>
  <c r="AJ78" i="13" s="1"/>
  <c r="AH36" i="13"/>
  <c r="AI36" i="13" s="1"/>
  <c r="AJ36" i="13" s="1"/>
  <c r="AC37" i="13"/>
  <c r="AD37" i="13" s="1"/>
  <c r="AE37" i="13" s="1"/>
  <c r="AC71" i="13"/>
  <c r="AD71" i="13" s="1"/>
  <c r="AE71" i="13" s="1"/>
  <c r="AC54" i="13"/>
  <c r="AD54" i="13" s="1"/>
  <c r="AE54" i="13" s="1"/>
  <c r="AC30" i="13"/>
  <c r="AD30" i="13" s="1"/>
  <c r="AE30" i="13" s="1"/>
  <c r="AC107" i="13"/>
  <c r="AD107" i="13" s="1"/>
  <c r="AE107" i="13" s="1"/>
  <c r="AC49" i="13"/>
  <c r="AD49" i="13" s="1"/>
  <c r="AE49" i="13" s="1"/>
  <c r="AB83" i="13"/>
  <c r="AA83" i="13"/>
  <c r="AG81" i="13"/>
  <c r="AF81" i="13"/>
  <c r="AB64" i="13"/>
  <c r="AA64" i="13"/>
  <c r="X50" i="13"/>
  <c r="Y50" i="13" s="1"/>
  <c r="Z50" i="13" s="1"/>
  <c r="AB80" i="13"/>
  <c r="AA80" i="13"/>
  <c r="AB20" i="13"/>
  <c r="AA20" i="13"/>
  <c r="AG77" i="13"/>
  <c r="AF77" i="13"/>
  <c r="AH52" i="13"/>
  <c r="AI52" i="13" s="1"/>
  <c r="AJ52" i="13" s="1"/>
  <c r="AC24" i="13"/>
  <c r="AD24" i="13" s="1"/>
  <c r="AE24" i="13" s="1"/>
  <c r="AC46" i="13"/>
  <c r="AD46" i="13" s="1"/>
  <c r="AE46" i="13" s="1"/>
  <c r="AC73" i="13"/>
  <c r="AD73" i="13" s="1"/>
  <c r="AE73" i="13" s="1"/>
  <c r="AC102" i="13"/>
  <c r="AD102" i="13" s="1"/>
  <c r="AE102" i="13" s="1"/>
  <c r="AH86" i="13"/>
  <c r="AI86" i="13" s="1"/>
  <c r="AJ86" i="13" s="1"/>
  <c r="AH43" i="13"/>
  <c r="AI43" i="13" s="1"/>
  <c r="AJ43" i="13" s="1"/>
  <c r="AC79" i="13"/>
  <c r="AD79" i="13" s="1"/>
  <c r="AE79" i="13" s="1"/>
  <c r="AC110" i="13"/>
  <c r="AD110" i="13" s="1"/>
  <c r="AE110" i="13" s="1"/>
  <c r="AC105" i="13"/>
  <c r="AD105" i="13" s="1"/>
  <c r="AE105" i="13" s="1"/>
  <c r="AF62" i="13"/>
  <c r="AG62" i="13"/>
  <c r="AA95" i="13"/>
  <c r="AA19" i="13"/>
  <c r="AB19" i="13"/>
  <c r="AF33" i="13"/>
  <c r="AF97" i="13"/>
  <c r="AA28" i="13"/>
  <c r="AB28" i="13"/>
  <c r="AB91" i="13"/>
  <c r="AA91" i="13"/>
  <c r="AB48" i="13"/>
  <c r="AA48" i="13"/>
  <c r="AF89" i="13"/>
  <c r="AG89" i="13"/>
  <c r="AA56" i="13"/>
  <c r="AB56" i="13"/>
  <c r="AA96" i="13"/>
  <c r="AB96" i="13"/>
  <c r="AB27" i="13"/>
  <c r="AA27" i="13"/>
  <c r="AB57" i="13"/>
  <c r="AA57" i="13"/>
  <c r="AG87" i="13"/>
  <c r="AF87" i="13"/>
  <c r="AF74" i="13"/>
  <c r="AG74" i="13"/>
  <c r="AK63" i="13"/>
  <c r="AL63" i="13"/>
  <c r="AK26" i="13"/>
  <c r="AL26" i="13"/>
  <c r="AK34" i="13"/>
  <c r="AK21" i="13"/>
  <c r="AF40" i="13"/>
  <c r="AG40" i="13"/>
  <c r="AF103" i="13"/>
  <c r="AG103" i="13"/>
  <c r="AF18" i="13"/>
  <c r="AG18" i="13"/>
  <c r="AF25" i="13"/>
  <c r="X24" i="12"/>
  <c r="Y24" i="12" s="1"/>
  <c r="Z24" i="12" s="1"/>
  <c r="AA24" i="12" s="1"/>
  <c r="X51" i="12"/>
  <c r="Y51" i="12" s="1"/>
  <c r="Z51" i="12" s="1"/>
  <c r="X40" i="12"/>
  <c r="Y40" i="12" s="1"/>
  <c r="Z40" i="12" s="1"/>
  <c r="AB40" i="12" s="1"/>
  <c r="AC92" i="12"/>
  <c r="AD92" i="12" s="1"/>
  <c r="AE92" i="12" s="1"/>
  <c r="X81" i="12"/>
  <c r="Y81" i="12" s="1"/>
  <c r="Z81" i="12" s="1"/>
  <c r="AB81" i="12" s="1"/>
  <c r="AC96" i="12"/>
  <c r="AD96" i="12" s="1"/>
  <c r="AE96" i="12" s="1"/>
  <c r="AC78" i="12"/>
  <c r="AD78" i="12" s="1"/>
  <c r="AE78" i="12" s="1"/>
  <c r="AG78" i="12" s="1"/>
  <c r="AC37" i="12"/>
  <c r="AD37" i="12" s="1"/>
  <c r="AE37" i="12" s="1"/>
  <c r="AH95" i="12"/>
  <c r="AI95" i="12" s="1"/>
  <c r="AJ95" i="12" s="1"/>
  <c r="AK95" i="12" s="1"/>
  <c r="AC99" i="12"/>
  <c r="AD99" i="12" s="1"/>
  <c r="AE99" i="12" s="1"/>
  <c r="AC109" i="12"/>
  <c r="AD109" i="12" s="1"/>
  <c r="AE109" i="12" s="1"/>
  <c r="AG109" i="12" s="1"/>
  <c r="AC57" i="12"/>
  <c r="AD57" i="12" s="1"/>
  <c r="AE57" i="12" s="1"/>
  <c r="AC90" i="12"/>
  <c r="AD90" i="12" s="1"/>
  <c r="AE90" i="12" s="1"/>
  <c r="AG90" i="12" s="1"/>
  <c r="AC79" i="12"/>
  <c r="AD79" i="12" s="1"/>
  <c r="AE79" i="12" s="1"/>
  <c r="X36" i="12"/>
  <c r="Y36" i="12" s="1"/>
  <c r="Z36" i="12" s="1"/>
  <c r="AA36" i="12" s="1"/>
  <c r="AC107" i="12"/>
  <c r="AD107" i="12" s="1"/>
  <c r="AE107" i="12" s="1"/>
  <c r="AC80" i="12"/>
  <c r="AD80" i="12" s="1"/>
  <c r="AE80" i="12" s="1"/>
  <c r="AF80" i="12" s="1"/>
  <c r="AC27" i="12"/>
  <c r="AD27" i="12" s="1"/>
  <c r="AE27" i="12" s="1"/>
  <c r="AC45" i="12"/>
  <c r="AD45" i="12" s="1"/>
  <c r="AE45" i="12" s="1"/>
  <c r="AG45" i="12" s="1"/>
  <c r="AC54" i="12"/>
  <c r="AD54" i="12" s="1"/>
  <c r="AE54" i="12" s="1"/>
  <c r="AH28" i="12"/>
  <c r="AI28" i="12" s="1"/>
  <c r="AJ28" i="12" s="1"/>
  <c r="AK28" i="12" s="1"/>
  <c r="AC39" i="12"/>
  <c r="AD39" i="12" s="1"/>
  <c r="AE39" i="12" s="1"/>
  <c r="AF39" i="12" s="1"/>
  <c r="AL83" i="12"/>
  <c r="AG93" i="12"/>
  <c r="AF93" i="12"/>
  <c r="AL85" i="12"/>
  <c r="AL98" i="12"/>
  <c r="AK98" i="12"/>
  <c r="AA61" i="12"/>
  <c r="AB24" i="12"/>
  <c r="AA51" i="12"/>
  <c r="AB51" i="12"/>
  <c r="AF42" i="12"/>
  <c r="AG42" i="12"/>
  <c r="AF92" i="12"/>
  <c r="AG92" i="12"/>
  <c r="AA22" i="12"/>
  <c r="AB22" i="12"/>
  <c r="AL108" i="12"/>
  <c r="AF96" i="12"/>
  <c r="AG96" i="12"/>
  <c r="AK33" i="12"/>
  <c r="AL33" i="12"/>
  <c r="AG99" i="12"/>
  <c r="AF99" i="12"/>
  <c r="AG58" i="12"/>
  <c r="AF58" i="12"/>
  <c r="AF57" i="12"/>
  <c r="AG57" i="12"/>
  <c r="AG79" i="12"/>
  <c r="AF79" i="12"/>
  <c r="AF107" i="12"/>
  <c r="AG107" i="12"/>
  <c r="AG27" i="12"/>
  <c r="AF27" i="12"/>
  <c r="AG54" i="12"/>
  <c r="AF54" i="12"/>
  <c r="AG39" i="12"/>
  <c r="AH50" i="12"/>
  <c r="AI50" i="12" s="1"/>
  <c r="AJ50" i="12" s="1"/>
  <c r="AC104" i="12"/>
  <c r="AD104" i="12" s="1"/>
  <c r="AE104" i="12" s="1"/>
  <c r="AH75" i="12"/>
  <c r="AI75" i="12" s="1"/>
  <c r="AJ75" i="12" s="1"/>
  <c r="AC91" i="12"/>
  <c r="AD91" i="12" s="1"/>
  <c r="AE91" i="12" s="1"/>
  <c r="AC38" i="12"/>
  <c r="AD38" i="12" s="1"/>
  <c r="AE38" i="12" s="1"/>
  <c r="AC43" i="12"/>
  <c r="AD43" i="12" s="1"/>
  <c r="AE43" i="12" s="1"/>
  <c r="AB32" i="12"/>
  <c r="AA32" i="12"/>
  <c r="AG25" i="12"/>
  <c r="AF25" i="12"/>
  <c r="AB74" i="12"/>
  <c r="AA74" i="12"/>
  <c r="AB87" i="12"/>
  <c r="AA87" i="12"/>
  <c r="AB62" i="12"/>
  <c r="AA62" i="12"/>
  <c r="AG73" i="12"/>
  <c r="AF73" i="12"/>
  <c r="AG110" i="12"/>
  <c r="AF110" i="12"/>
  <c r="AC20" i="12"/>
  <c r="AD20" i="12" s="1"/>
  <c r="AE20" i="12" s="1"/>
  <c r="AC18" i="12"/>
  <c r="AD18" i="12" s="1"/>
  <c r="AE18" i="12" s="1"/>
  <c r="AC97" i="12"/>
  <c r="AD97" i="12" s="1"/>
  <c r="AE97" i="12" s="1"/>
  <c r="AC49" i="12"/>
  <c r="AD49" i="12" s="1"/>
  <c r="AE49" i="12" s="1"/>
  <c r="AH64" i="12"/>
  <c r="AI64" i="12" s="1"/>
  <c r="AJ64" i="12" s="1"/>
  <c r="AC89" i="12"/>
  <c r="AD89" i="12" s="1"/>
  <c r="AE89" i="12" s="1"/>
  <c r="AH34" i="12"/>
  <c r="AI34" i="12" s="1"/>
  <c r="AJ34" i="12" s="1"/>
  <c r="X26" i="12"/>
  <c r="Y26" i="12" s="1"/>
  <c r="Z26" i="12" s="1"/>
  <c r="AC86" i="12"/>
  <c r="AD86" i="12" s="1"/>
  <c r="AE86" i="12" s="1"/>
  <c r="AF46" i="12"/>
  <c r="AA71" i="12"/>
  <c r="AB71" i="12"/>
  <c r="AF72" i="12"/>
  <c r="AA40" i="12"/>
  <c r="AA56" i="12"/>
  <c r="AB56" i="12"/>
  <c r="AB52" i="12"/>
  <c r="AA52" i="12"/>
  <c r="AG63" i="12"/>
  <c r="AF63" i="12"/>
  <c r="AB105" i="12"/>
  <c r="AA105" i="12"/>
  <c r="AF44" i="12"/>
  <c r="AG44" i="12"/>
  <c r="AA31" i="12"/>
  <c r="AB31" i="12"/>
  <c r="AA81" i="12"/>
  <c r="AA77" i="12"/>
  <c r="AB77" i="12"/>
  <c r="AB101" i="12"/>
  <c r="AA101" i="12"/>
  <c r="AB103" i="12"/>
  <c r="AA103" i="12"/>
  <c r="AB21" i="12"/>
  <c r="AA21" i="12"/>
  <c r="AF55" i="12"/>
  <c r="AG55" i="12"/>
  <c r="AK84" i="12"/>
  <c r="AL84" i="12"/>
  <c r="AF30" i="12"/>
  <c r="AF37" i="12"/>
  <c r="AG37" i="12"/>
  <c r="AF19" i="12"/>
  <c r="AG19" i="12"/>
  <c r="AK102" i="12"/>
  <c r="AK48" i="12"/>
  <c r="AL48" i="12"/>
  <c r="AF109" i="12"/>
  <c r="AF60" i="12"/>
  <c r="AG60" i="12"/>
  <c r="AH46" i="11"/>
  <c r="AI46" i="11" s="1"/>
  <c r="AJ46" i="11" s="1"/>
  <c r="AC90" i="11"/>
  <c r="AD90" i="11" s="1"/>
  <c r="AE90" i="11" s="1"/>
  <c r="AC97" i="11"/>
  <c r="AD97" i="11" s="1"/>
  <c r="AE97" i="11" s="1"/>
  <c r="AG97" i="11" s="1"/>
  <c r="X21" i="11"/>
  <c r="Y21" i="11" s="1"/>
  <c r="Z21" i="11" s="1"/>
  <c r="AC78" i="11"/>
  <c r="AD78" i="11" s="1"/>
  <c r="AE78" i="11" s="1"/>
  <c r="AF78" i="11" s="1"/>
  <c r="AC27" i="11"/>
  <c r="AD27" i="11" s="1"/>
  <c r="AE27" i="11" s="1"/>
  <c r="AG27" i="11" s="1"/>
  <c r="X48" i="11"/>
  <c r="Y48" i="11" s="1"/>
  <c r="Z48" i="11" s="1"/>
  <c r="AB48" i="11" s="1"/>
  <c r="AC81" i="11"/>
  <c r="AD81" i="11" s="1"/>
  <c r="AE81" i="11" s="1"/>
  <c r="AF81" i="11" s="1"/>
  <c r="AH51" i="11"/>
  <c r="AI51" i="11" s="1"/>
  <c r="AJ51" i="11" s="1"/>
  <c r="AK51" i="11" s="1"/>
  <c r="AC30" i="11"/>
  <c r="AD30" i="11" s="1"/>
  <c r="AE30" i="11" s="1"/>
  <c r="AC92" i="11"/>
  <c r="AD92" i="11" s="1"/>
  <c r="AE92" i="11" s="1"/>
  <c r="AG92" i="11" s="1"/>
  <c r="AC85" i="11"/>
  <c r="AD85" i="11" s="1"/>
  <c r="AE85" i="11" s="1"/>
  <c r="AG85" i="11" s="1"/>
  <c r="AC33" i="11"/>
  <c r="AD33" i="11" s="1"/>
  <c r="AE33" i="11" s="1"/>
  <c r="AF33" i="11" s="1"/>
  <c r="AH54" i="11"/>
  <c r="AI54" i="11" s="1"/>
  <c r="AJ54" i="11" s="1"/>
  <c r="AH71" i="11"/>
  <c r="AI71" i="11" s="1"/>
  <c r="AJ71" i="11" s="1"/>
  <c r="AK71" i="11" s="1"/>
  <c r="AC44" i="11"/>
  <c r="AD44" i="11" s="1"/>
  <c r="AE44" i="11" s="1"/>
  <c r="AG44" i="11" s="1"/>
  <c r="X43" i="11"/>
  <c r="Y43" i="11" s="1"/>
  <c r="Z43" i="11" s="1"/>
  <c r="AB43" i="11" s="1"/>
  <c r="X26" i="11"/>
  <c r="Y26" i="11" s="1"/>
  <c r="Z26" i="11" s="1"/>
  <c r="AB26" i="11" s="1"/>
  <c r="AC56" i="11"/>
  <c r="AD56" i="11" s="1"/>
  <c r="AE56" i="11" s="1"/>
  <c r="AG56" i="11" s="1"/>
  <c r="AC37" i="11"/>
  <c r="AD37" i="11" s="1"/>
  <c r="AE37" i="11" s="1"/>
  <c r="AG37" i="11" s="1"/>
  <c r="AH45" i="11"/>
  <c r="AI45" i="11" s="1"/>
  <c r="AJ45" i="11" s="1"/>
  <c r="AL45" i="11" s="1"/>
  <c r="AH74" i="11"/>
  <c r="AI74" i="11" s="1"/>
  <c r="AJ74" i="11" s="1"/>
  <c r="AK74" i="11" s="1"/>
  <c r="AC83" i="11"/>
  <c r="AD83" i="11" s="1"/>
  <c r="AE83" i="11" s="1"/>
  <c r="AG83" i="11" s="1"/>
  <c r="AC91" i="11"/>
  <c r="AD91" i="11" s="1"/>
  <c r="AE91" i="11" s="1"/>
  <c r="AF91" i="11" s="1"/>
  <c r="AG33" i="11"/>
  <c r="AL54" i="11"/>
  <c r="AK54" i="11"/>
  <c r="AF44" i="11"/>
  <c r="AL46" i="11"/>
  <c r="AK46" i="11"/>
  <c r="AA52" i="11"/>
  <c r="AB52" i="11"/>
  <c r="AF97" i="11"/>
  <c r="AA21" i="11"/>
  <c r="AB21" i="11"/>
  <c r="AG55" i="11"/>
  <c r="AF55" i="11"/>
  <c r="AF18" i="11"/>
  <c r="AG18" i="11"/>
  <c r="AF27" i="11"/>
  <c r="AA48" i="11"/>
  <c r="AG81" i="11"/>
  <c r="AL51" i="11"/>
  <c r="AG64" i="11"/>
  <c r="AF64" i="11"/>
  <c r="AF58" i="11"/>
  <c r="AG58" i="11"/>
  <c r="AC38" i="11"/>
  <c r="AD38" i="11" s="1"/>
  <c r="AE38" i="11" s="1"/>
  <c r="AC62" i="11"/>
  <c r="AD62" i="11" s="1"/>
  <c r="AE62" i="11" s="1"/>
  <c r="AC86" i="11"/>
  <c r="AD86" i="11" s="1"/>
  <c r="AE86" i="11" s="1"/>
  <c r="AC89" i="11"/>
  <c r="AD89" i="11" s="1"/>
  <c r="AE89" i="11" s="1"/>
  <c r="AC31" i="11"/>
  <c r="AD31" i="11" s="1"/>
  <c r="AE31" i="11" s="1"/>
  <c r="AC19" i="11"/>
  <c r="AD19" i="11" s="1"/>
  <c r="AE19" i="11" s="1"/>
  <c r="AB49" i="11"/>
  <c r="AA49" i="11"/>
  <c r="AB39" i="11"/>
  <c r="AA39" i="11"/>
  <c r="AB22" i="11"/>
  <c r="AA22" i="11"/>
  <c r="AB61" i="11"/>
  <c r="AA61" i="11"/>
  <c r="AB73" i="11"/>
  <c r="AA73" i="11"/>
  <c r="AG93" i="11"/>
  <c r="AF93" i="11"/>
  <c r="AH63" i="11"/>
  <c r="AI63" i="11" s="1"/>
  <c r="AJ63" i="11" s="1"/>
  <c r="AH34" i="11"/>
  <c r="AI34" i="11" s="1"/>
  <c r="AJ34" i="11" s="1"/>
  <c r="AC84" i="11"/>
  <c r="AD84" i="11" s="1"/>
  <c r="AE84" i="11" s="1"/>
  <c r="AH75" i="11"/>
  <c r="AI75" i="11" s="1"/>
  <c r="AJ75" i="11" s="1"/>
  <c r="AC77" i="11"/>
  <c r="AD77" i="11" s="1"/>
  <c r="AE77" i="11" s="1"/>
  <c r="AC72" i="11"/>
  <c r="AD72" i="11" s="1"/>
  <c r="AE72" i="11" s="1"/>
  <c r="AC50" i="11"/>
  <c r="AD50" i="11" s="1"/>
  <c r="AE50" i="11" s="1"/>
  <c r="AK28" i="11"/>
  <c r="AL28" i="11"/>
  <c r="AF90" i="11"/>
  <c r="AG90" i="11"/>
  <c r="AF32" i="11"/>
  <c r="AG32" i="11"/>
  <c r="AA57" i="11"/>
  <c r="AB57" i="11"/>
  <c r="AG78" i="11"/>
  <c r="AB80" i="11"/>
  <c r="AA80" i="11"/>
  <c r="AB20" i="11"/>
  <c r="AA20" i="11"/>
  <c r="AG79" i="11"/>
  <c r="AF79" i="11"/>
  <c r="AF87" i="11"/>
  <c r="AG87" i="11"/>
  <c r="AF95" i="11"/>
  <c r="AG95" i="11"/>
  <c r="AB42" i="11"/>
  <c r="AA42" i="11"/>
  <c r="AB96" i="11"/>
  <c r="AA96" i="11"/>
  <c r="AK60" i="11"/>
  <c r="AL60" i="11"/>
  <c r="AF30" i="11"/>
  <c r="AG30" i="11"/>
  <c r="AK40" i="11"/>
  <c r="AL40" i="11"/>
  <c r="AK36" i="11"/>
  <c r="AL36" i="11"/>
  <c r="AF85" i="11"/>
  <c r="AK24" i="11"/>
  <c r="AL24" i="11"/>
  <c r="AF25" i="11"/>
  <c r="AG25" i="11"/>
  <c r="X81" i="10"/>
  <c r="Y81" i="10" s="1"/>
  <c r="Z81" i="10" s="1"/>
  <c r="AB81" i="10" s="1"/>
  <c r="X48" i="10"/>
  <c r="Y48" i="10" s="1"/>
  <c r="Z48" i="10" s="1"/>
  <c r="AA48" i="10" s="1"/>
  <c r="X73" i="10"/>
  <c r="Y73" i="10" s="1"/>
  <c r="Z73" i="10" s="1"/>
  <c r="AA73" i="10" s="1"/>
  <c r="X61" i="10"/>
  <c r="Y61" i="10" s="1"/>
  <c r="Z61" i="10" s="1"/>
  <c r="AA61" i="10" s="1"/>
  <c r="X44" i="10"/>
  <c r="Y44" i="10" s="1"/>
  <c r="Z44" i="10" s="1"/>
  <c r="AB44" i="10" s="1"/>
  <c r="AC58" i="10"/>
  <c r="AD58" i="10" s="1"/>
  <c r="AE58" i="10" s="1"/>
  <c r="AF58" i="10" s="1"/>
  <c r="AC56" i="10"/>
  <c r="AD56" i="10" s="1"/>
  <c r="AE56" i="10" s="1"/>
  <c r="AF56" i="10" s="1"/>
  <c r="AH74" i="10"/>
  <c r="AI74" i="10" s="1"/>
  <c r="AJ74" i="10" s="1"/>
  <c r="AL74" i="10" s="1"/>
  <c r="AH86" i="10"/>
  <c r="AI86" i="10" s="1"/>
  <c r="AJ86" i="10" s="1"/>
  <c r="AK86" i="10" s="1"/>
  <c r="AC51" i="10"/>
  <c r="AD51" i="10" s="1"/>
  <c r="AE51" i="10" s="1"/>
  <c r="AF51" i="10" s="1"/>
  <c r="X18" i="10"/>
  <c r="Y18" i="10" s="1"/>
  <c r="Z18" i="10" s="1"/>
  <c r="AB18" i="10" s="1"/>
  <c r="X30" i="10"/>
  <c r="Y30" i="10" s="1"/>
  <c r="Z30" i="10" s="1"/>
  <c r="AA30" i="10" s="1"/>
  <c r="AC80" i="10"/>
  <c r="AD80" i="10" s="1"/>
  <c r="AE80" i="10" s="1"/>
  <c r="AG80" i="10" s="1"/>
  <c r="X71" i="10"/>
  <c r="Y71" i="10" s="1"/>
  <c r="Z71" i="10" s="1"/>
  <c r="AB71" i="10" s="1"/>
  <c r="AH93" i="10"/>
  <c r="AI93" i="10" s="1"/>
  <c r="AJ93" i="10" s="1"/>
  <c r="AK93" i="10" s="1"/>
  <c r="AC89" i="10"/>
  <c r="AD89" i="10" s="1"/>
  <c r="AE89" i="10" s="1"/>
  <c r="AG89" i="10" s="1"/>
  <c r="X62" i="10"/>
  <c r="Y62" i="10" s="1"/>
  <c r="Z62" i="10" s="1"/>
  <c r="AA62" i="10" s="1"/>
  <c r="AH85" i="10"/>
  <c r="AI85" i="10" s="1"/>
  <c r="AJ85" i="10" s="1"/>
  <c r="AK85" i="10" s="1"/>
  <c r="X26" i="10"/>
  <c r="Y26" i="10" s="1"/>
  <c r="Z26" i="10" s="1"/>
  <c r="AA26" i="10" s="1"/>
  <c r="AC63" i="10"/>
  <c r="AD63" i="10" s="1"/>
  <c r="AE63" i="10" s="1"/>
  <c r="AG63" i="10" s="1"/>
  <c r="AA81" i="10"/>
  <c r="AA19" i="10"/>
  <c r="AG87" i="10"/>
  <c r="AK97" i="10"/>
  <c r="AL97" i="10"/>
  <c r="AF22" i="10"/>
  <c r="AA44" i="10"/>
  <c r="AG58" i="10"/>
  <c r="AG56" i="10"/>
  <c r="AB40" i="10"/>
  <c r="AA40" i="10"/>
  <c r="AG51" i="10"/>
  <c r="AA18" i="10"/>
  <c r="AA71" i="10"/>
  <c r="AC72" i="10"/>
  <c r="AD72" i="10" s="1"/>
  <c r="AE72" i="10" s="1"/>
  <c r="AC57" i="10"/>
  <c r="AD57" i="10" s="1"/>
  <c r="AE57" i="10" s="1"/>
  <c r="AH84" i="10"/>
  <c r="AI84" i="10" s="1"/>
  <c r="AJ84" i="10" s="1"/>
  <c r="AC95" i="10"/>
  <c r="AD95" i="10" s="1"/>
  <c r="AE95" i="10" s="1"/>
  <c r="X38" i="10"/>
  <c r="Y38" i="10" s="1"/>
  <c r="Z38" i="10" s="1"/>
  <c r="X43" i="10"/>
  <c r="Y43" i="10" s="1"/>
  <c r="Z43" i="10" s="1"/>
  <c r="W75" i="10"/>
  <c r="V75" i="10"/>
  <c r="AG49" i="10"/>
  <c r="AF49" i="10"/>
  <c r="AB33" i="10"/>
  <c r="AA33" i="10"/>
  <c r="AB45" i="10"/>
  <c r="AA45" i="10"/>
  <c r="W50" i="10"/>
  <c r="V50" i="10"/>
  <c r="AB31" i="10"/>
  <c r="AA31" i="10"/>
  <c r="AB24" i="10"/>
  <c r="AA24" i="10"/>
  <c r="AC83" i="10"/>
  <c r="AD83" i="10" s="1"/>
  <c r="AE83" i="10" s="1"/>
  <c r="X42" i="10"/>
  <c r="Y42" i="10" s="1"/>
  <c r="Z42" i="10" s="1"/>
  <c r="X32" i="10"/>
  <c r="Y32" i="10" s="1"/>
  <c r="Z32" i="10" s="1"/>
  <c r="X27" i="10"/>
  <c r="Y27" i="10" s="1"/>
  <c r="Z27" i="10" s="1"/>
  <c r="AC96" i="10"/>
  <c r="AD96" i="10" s="1"/>
  <c r="AE96" i="10" s="1"/>
  <c r="AC54" i="10"/>
  <c r="AD54" i="10" s="1"/>
  <c r="AE54" i="10" s="1"/>
  <c r="X25" i="10"/>
  <c r="Y25" i="10" s="1"/>
  <c r="Z25" i="10" s="1"/>
  <c r="AF64" i="10"/>
  <c r="AB48" i="10"/>
  <c r="W78" i="10"/>
  <c r="V78" i="10"/>
  <c r="AB37" i="10"/>
  <c r="AA37" i="10"/>
  <c r="W60" i="10"/>
  <c r="V60" i="10"/>
  <c r="AA55" i="10"/>
  <c r="AB55" i="10"/>
  <c r="AB77" i="10"/>
  <c r="AB61" i="10"/>
  <c r="AB92" i="10"/>
  <c r="AA92" i="10"/>
  <c r="W52" i="10"/>
  <c r="V52" i="10"/>
  <c r="AB36" i="10"/>
  <c r="AA36" i="10"/>
  <c r="AB28" i="10"/>
  <c r="AA28" i="10"/>
  <c r="AK79" i="10"/>
  <c r="AL79" i="10"/>
  <c r="AF46" i="10"/>
  <c r="AG46" i="10"/>
  <c r="AG90" i="10"/>
  <c r="AG21" i="10"/>
  <c r="AF20" i="10"/>
  <c r="AG20" i="10"/>
  <c r="X71" i="4"/>
  <c r="Y71" i="4" s="1"/>
  <c r="Z71" i="4" s="1"/>
  <c r="AA71" i="4" s="1"/>
  <c r="X70" i="4"/>
  <c r="Y70" i="4" s="1"/>
  <c r="Z70" i="4" s="1"/>
  <c r="AA70" i="4" s="1"/>
  <c r="S27" i="4"/>
  <c r="T27" i="4" s="1"/>
  <c r="U27" i="4" s="1"/>
  <c r="W27" i="4" s="1"/>
  <c r="S35" i="4"/>
  <c r="T35" i="4" s="1"/>
  <c r="U35" i="4" s="1"/>
  <c r="V35" i="4" s="1"/>
  <c r="S63" i="4"/>
  <c r="T63" i="4" s="1"/>
  <c r="U63" i="4" s="1"/>
  <c r="V63" i="4" s="1"/>
  <c r="S74" i="4"/>
  <c r="T74" i="4" s="1"/>
  <c r="U74" i="4" s="1"/>
  <c r="W74" i="4" s="1"/>
  <c r="S30" i="4"/>
  <c r="T30" i="4" s="1"/>
  <c r="U30" i="4" s="1"/>
  <c r="V30" i="4" s="1"/>
  <c r="X76" i="4"/>
  <c r="Y76" i="4" s="1"/>
  <c r="Z76" i="4" s="1"/>
  <c r="AA76" i="4" s="1"/>
  <c r="AC80" i="4"/>
  <c r="AD80" i="4" s="1"/>
  <c r="AE80" i="4" s="1"/>
  <c r="AG80" i="4" s="1"/>
  <c r="X37" i="4"/>
  <c r="Y37" i="4" s="1"/>
  <c r="Z37" i="4" s="1"/>
  <c r="AB37" i="4" s="1"/>
  <c r="X59" i="4"/>
  <c r="Y59" i="4" s="1"/>
  <c r="Z59" i="4" s="1"/>
  <c r="AB59" i="4" s="1"/>
  <c r="S29" i="4"/>
  <c r="T29" i="4" s="1"/>
  <c r="U29" i="4" s="1"/>
  <c r="V29" i="4" s="1"/>
  <c r="S32" i="4"/>
  <c r="T32" i="4" s="1"/>
  <c r="U32" i="4" s="1"/>
  <c r="V32" i="4" s="1"/>
  <c r="X91" i="4"/>
  <c r="Y91" i="4" s="1"/>
  <c r="Z91" i="4" s="1"/>
  <c r="AA91" i="4" s="1"/>
  <c r="S25" i="4"/>
  <c r="T25" i="4" s="1"/>
  <c r="U25" i="4" s="1"/>
  <c r="V25" i="4" s="1"/>
  <c r="X44" i="4"/>
  <c r="Y44" i="4" s="1"/>
  <c r="Z44" i="4" s="1"/>
  <c r="AB44" i="4" s="1"/>
  <c r="AB71" i="4"/>
  <c r="AA37" i="4"/>
  <c r="W25" i="4"/>
  <c r="V27" i="4"/>
  <c r="X26" i="4"/>
  <c r="Y26" i="4" s="1"/>
  <c r="Z26" i="4" s="1"/>
  <c r="X36" i="4"/>
  <c r="Y36" i="4" s="1"/>
  <c r="Z36" i="4" s="1"/>
  <c r="X61" i="4"/>
  <c r="Y61" i="4" s="1"/>
  <c r="Z61" i="4" s="1"/>
  <c r="AB50" i="4"/>
  <c r="W88" i="4"/>
  <c r="V88" i="4"/>
  <c r="AB55" i="4"/>
  <c r="AA55" i="4"/>
  <c r="X41" i="4"/>
  <c r="Y41" i="4" s="1"/>
  <c r="Z41" i="4" s="1"/>
  <c r="X24" i="4"/>
  <c r="Y24" i="4" s="1"/>
  <c r="Z24" i="4" s="1"/>
  <c r="X62" i="4"/>
  <c r="Y62" i="4" s="1"/>
  <c r="Z62" i="4" s="1"/>
  <c r="X48" i="4"/>
  <c r="Y48" i="4" s="1"/>
  <c r="Z48" i="4" s="1"/>
  <c r="W63" i="4"/>
  <c r="W68" i="4"/>
  <c r="V68" i="4"/>
  <c r="W87" i="4"/>
  <c r="V87" i="4"/>
  <c r="W77" i="4"/>
  <c r="V77" i="4"/>
  <c r="W17" i="4"/>
  <c r="V17" i="4"/>
  <c r="AB38" i="4"/>
  <c r="AA38" i="4"/>
  <c r="X80" i="3"/>
  <c r="Y80" i="3" s="1"/>
  <c r="Z80" i="3" s="1"/>
  <c r="AA80" i="3" s="1"/>
  <c r="S17" i="3"/>
  <c r="T17" i="3" s="1"/>
  <c r="U17" i="3" s="1"/>
  <c r="V17" i="3" s="1"/>
  <c r="S53" i="3"/>
  <c r="T53" i="3" s="1"/>
  <c r="U53" i="3" s="1"/>
  <c r="W53" i="3" s="1"/>
  <c r="AC59" i="3"/>
  <c r="AD59" i="3" s="1"/>
  <c r="AE59" i="3" s="1"/>
  <c r="AF59" i="3" s="1"/>
  <c r="X91" i="3"/>
  <c r="Y91" i="3" s="1"/>
  <c r="Z91" i="3" s="1"/>
  <c r="AB91" i="3" s="1"/>
  <c r="X56" i="3"/>
  <c r="Y56" i="3" s="1"/>
  <c r="Z56" i="3" s="1"/>
  <c r="AA56" i="3" s="1"/>
  <c r="X49" i="3"/>
  <c r="Y49" i="3" s="1"/>
  <c r="Z49" i="3" s="1"/>
  <c r="AB49" i="3" s="1"/>
  <c r="S44" i="3"/>
  <c r="T44" i="3" s="1"/>
  <c r="U44" i="3" s="1"/>
  <c r="W44" i="3" s="1"/>
  <c r="S83" i="3"/>
  <c r="T83" i="3" s="1"/>
  <c r="U83" i="3" s="1"/>
  <c r="V83" i="3" s="1"/>
  <c r="S41" i="3"/>
  <c r="T41" i="3" s="1"/>
  <c r="U41" i="3" s="1"/>
  <c r="W41" i="3" s="1"/>
  <c r="S74" i="3"/>
  <c r="T74" i="3" s="1"/>
  <c r="U74" i="3" s="1"/>
  <c r="V74" i="3" s="1"/>
  <c r="S35" i="3"/>
  <c r="T35" i="3" s="1"/>
  <c r="U35" i="3" s="1"/>
  <c r="W35" i="3" s="1"/>
  <c r="X60" i="3"/>
  <c r="Y60" i="3" s="1"/>
  <c r="Z60" i="3" s="1"/>
  <c r="AB60" i="3" s="1"/>
  <c r="S24" i="3"/>
  <c r="T24" i="3" s="1"/>
  <c r="U24" i="3" s="1"/>
  <c r="W24" i="3" s="1"/>
  <c r="S62" i="3"/>
  <c r="T62" i="3" s="1"/>
  <c r="U62" i="3" s="1"/>
  <c r="W62" i="3" s="1"/>
  <c r="S47" i="3"/>
  <c r="T47" i="3" s="1"/>
  <c r="U47" i="3" s="1"/>
  <c r="W47" i="3" s="1"/>
  <c r="X89" i="3"/>
  <c r="Y89" i="3" s="1"/>
  <c r="Z89" i="3" s="1"/>
  <c r="AB89" i="3" s="1"/>
  <c r="S76" i="3"/>
  <c r="T76" i="3" s="1"/>
  <c r="U76" i="3" s="1"/>
  <c r="W76" i="3" s="1"/>
  <c r="X50" i="3"/>
  <c r="Y50" i="3" s="1"/>
  <c r="Z50" i="3" s="1"/>
  <c r="AA50" i="3" s="1"/>
  <c r="X32" i="3"/>
  <c r="Y32" i="3" s="1"/>
  <c r="Z32" i="3" s="1"/>
  <c r="AB32" i="3" s="1"/>
  <c r="AC85" i="3"/>
  <c r="AD85" i="3" s="1"/>
  <c r="AE85" i="3" s="1"/>
  <c r="AG85" i="3" s="1"/>
  <c r="X82" i="3"/>
  <c r="Y82" i="3" s="1"/>
  <c r="Z82" i="3" s="1"/>
  <c r="AB82" i="3" s="1"/>
  <c r="X57" i="3"/>
  <c r="Y57" i="3" s="1"/>
  <c r="Z57" i="3" s="1"/>
  <c r="AA57" i="3" s="1"/>
  <c r="AA32" i="3"/>
  <c r="V53" i="3"/>
  <c r="AG59" i="3"/>
  <c r="V44" i="3"/>
  <c r="AA19" i="3"/>
  <c r="W74" i="3"/>
  <c r="AB80" i="3"/>
  <c r="W17" i="3"/>
  <c r="AC88" i="3"/>
  <c r="AD88" i="3" s="1"/>
  <c r="AE88" i="3" s="1"/>
  <c r="S25" i="3"/>
  <c r="T25" i="3" s="1"/>
  <c r="U25" i="3" s="1"/>
  <c r="S36" i="3"/>
  <c r="T36" i="3" s="1"/>
  <c r="U36" i="3" s="1"/>
  <c r="S33" i="3"/>
  <c r="T33" i="3" s="1"/>
  <c r="U33" i="3" s="1"/>
  <c r="W87" i="3"/>
  <c r="V87" i="3"/>
  <c r="W45" i="3"/>
  <c r="V45" i="3"/>
  <c r="W86" i="3"/>
  <c r="V86" i="3"/>
  <c r="W71" i="3"/>
  <c r="V71" i="3"/>
  <c r="W77" i="3"/>
  <c r="V77" i="3"/>
  <c r="W26" i="3"/>
  <c r="V26" i="3"/>
  <c r="W81" i="3"/>
  <c r="V81" i="3"/>
  <c r="W39" i="3"/>
  <c r="V39" i="3"/>
  <c r="S37" i="3"/>
  <c r="T37" i="3" s="1"/>
  <c r="U37" i="3" s="1"/>
  <c r="S21" i="3"/>
  <c r="T21" i="3" s="1"/>
  <c r="U21" i="3" s="1"/>
  <c r="S67" i="3"/>
  <c r="T67" i="3" s="1"/>
  <c r="U67" i="3" s="1"/>
  <c r="S55" i="3"/>
  <c r="T55" i="3" s="1"/>
  <c r="U55" i="3" s="1"/>
  <c r="AB54" i="3"/>
  <c r="W68" i="3"/>
  <c r="V68" i="3"/>
  <c r="W38" i="3"/>
  <c r="V38" i="3"/>
  <c r="W30" i="3"/>
  <c r="V30" i="3"/>
  <c r="AA49" i="3"/>
  <c r="W61" i="3"/>
  <c r="V61" i="3"/>
  <c r="W42" i="3"/>
  <c r="V42" i="3"/>
  <c r="W29" i="3"/>
  <c r="V29" i="3"/>
  <c r="W79" i="3"/>
  <c r="V79" i="3"/>
  <c r="AA91" i="3"/>
  <c r="AB56" i="3"/>
  <c r="X38" i="2"/>
  <c r="Y38" i="2" s="1"/>
  <c r="Z38" i="2" s="1"/>
  <c r="AA38" i="2" s="1"/>
  <c r="AC32" i="2"/>
  <c r="AD32" i="2" s="1"/>
  <c r="AE32" i="2" s="1"/>
  <c r="AG32" i="2" s="1"/>
  <c r="AC33" i="2"/>
  <c r="AD33" i="2" s="1"/>
  <c r="AE33" i="2" s="1"/>
  <c r="AF33" i="2" s="1"/>
  <c r="AC30" i="2"/>
  <c r="AD30" i="2" s="1"/>
  <c r="AE30" i="2" s="1"/>
  <c r="AG30" i="2" s="1"/>
  <c r="AC21" i="2"/>
  <c r="AD21" i="2" s="1"/>
  <c r="AE21" i="2" s="1"/>
  <c r="AG21" i="2" s="1"/>
  <c r="X73" i="2"/>
  <c r="Y73" i="2" s="1"/>
  <c r="Z73" i="2" s="1"/>
  <c r="AB73" i="2" s="1"/>
  <c r="X86" i="2"/>
  <c r="Y86" i="2" s="1"/>
  <c r="Z86" i="2" s="1"/>
  <c r="AB86" i="2" s="1"/>
  <c r="X85" i="2"/>
  <c r="Y85" i="2" s="1"/>
  <c r="Z85" i="2" s="1"/>
  <c r="AA85" i="2" s="1"/>
  <c r="AC23" i="2"/>
  <c r="AD23" i="2" s="1"/>
  <c r="AE23" i="2" s="1"/>
  <c r="AF23" i="2" s="1"/>
  <c r="X59" i="2"/>
  <c r="Y59" i="2" s="1"/>
  <c r="Z59" i="2" s="1"/>
  <c r="AA59" i="2" s="1"/>
  <c r="Q29" i="1"/>
  <c r="X88" i="2"/>
  <c r="Y88" i="2" s="1"/>
  <c r="Z88" i="2" s="1"/>
  <c r="AA88" i="2" s="1"/>
  <c r="X60" i="2"/>
  <c r="Y60" i="2" s="1"/>
  <c r="Z60" i="2" s="1"/>
  <c r="AB60" i="2" s="1"/>
  <c r="X53" i="2"/>
  <c r="Y53" i="2" s="1"/>
  <c r="Z53" i="2" s="1"/>
  <c r="AB53" i="2" s="1"/>
  <c r="S44" i="2"/>
  <c r="T44" i="2" s="1"/>
  <c r="U44" i="2" s="1"/>
  <c r="W44" i="2" s="1"/>
  <c r="AC79" i="2"/>
  <c r="AD79" i="2" s="1"/>
  <c r="AE79" i="2" s="1"/>
  <c r="AG79" i="2" s="1"/>
  <c r="X42" i="2"/>
  <c r="Y42" i="2" s="1"/>
  <c r="Z42" i="2" s="1"/>
  <c r="AB42" i="2" s="1"/>
  <c r="X20" i="2"/>
  <c r="Y20" i="2" s="1"/>
  <c r="Z20" i="2" s="1"/>
  <c r="AB20" i="2" s="1"/>
  <c r="AC63" i="2"/>
  <c r="AD63" i="2" s="1"/>
  <c r="AE63" i="2" s="1"/>
  <c r="AF63" i="2" s="1"/>
  <c r="AC80" i="2"/>
  <c r="AD80" i="2" s="1"/>
  <c r="AE80" i="2" s="1"/>
  <c r="AF80" i="2" s="1"/>
  <c r="AC56" i="2"/>
  <c r="AD56" i="2" s="1"/>
  <c r="AE56" i="2" s="1"/>
  <c r="AF56" i="2" s="1"/>
  <c r="R54" i="1"/>
  <c r="N49" i="1"/>
  <c r="O49" i="1" s="1"/>
  <c r="P49" i="1" s="1"/>
  <c r="Q49" i="1" s="1"/>
  <c r="N55" i="1"/>
  <c r="O55" i="1" s="1"/>
  <c r="P55" i="1" s="1"/>
  <c r="N50" i="1"/>
  <c r="O50" i="1" s="1"/>
  <c r="P50" i="1" s="1"/>
  <c r="N51" i="1"/>
  <c r="O51" i="1" s="1"/>
  <c r="P51" i="1" s="1"/>
  <c r="N26" i="1"/>
  <c r="O26" i="1" s="1"/>
  <c r="P26" i="1" s="1"/>
  <c r="N38" i="1"/>
  <c r="O38" i="1" s="1"/>
  <c r="P38" i="1" s="1"/>
  <c r="N48" i="1"/>
  <c r="O48" i="1" s="1"/>
  <c r="P48" i="1" s="1"/>
  <c r="N42" i="1"/>
  <c r="O42" i="1" s="1"/>
  <c r="P42" i="1" s="1"/>
  <c r="N30" i="1"/>
  <c r="O30" i="1" s="1"/>
  <c r="P30" i="1" s="1"/>
  <c r="N62" i="1"/>
  <c r="O62" i="1" s="1"/>
  <c r="P62" i="1" s="1"/>
  <c r="N75" i="1"/>
  <c r="O75" i="1" s="1"/>
  <c r="P75" i="1" s="1"/>
  <c r="N63" i="1"/>
  <c r="O63" i="1" s="1"/>
  <c r="P63" i="1" s="1"/>
  <c r="N35" i="1"/>
  <c r="O35" i="1" s="1"/>
  <c r="P35" i="1" s="1"/>
  <c r="N56" i="1"/>
  <c r="O56" i="1" s="1"/>
  <c r="P56" i="1" s="1"/>
  <c r="N44" i="1"/>
  <c r="O44" i="1" s="1"/>
  <c r="P44" i="1" s="1"/>
  <c r="N32" i="1"/>
  <c r="O32" i="1" s="1"/>
  <c r="P32" i="1" s="1"/>
  <c r="N68" i="1"/>
  <c r="O68" i="1" s="1"/>
  <c r="P68" i="1" s="1"/>
  <c r="L60" i="1"/>
  <c r="M60" i="1"/>
  <c r="L69" i="1"/>
  <c r="M69" i="1"/>
  <c r="L88" i="1"/>
  <c r="M88" i="1"/>
  <c r="L85" i="1"/>
  <c r="M85" i="1"/>
  <c r="L86" i="1"/>
  <c r="M86" i="1"/>
  <c r="M24" i="1"/>
  <c r="L24" i="1"/>
  <c r="M18" i="1"/>
  <c r="L18" i="1"/>
  <c r="L53" i="1"/>
  <c r="M53" i="1"/>
  <c r="L74" i="1"/>
  <c r="M74" i="1"/>
  <c r="L77" i="1"/>
  <c r="M77" i="1"/>
  <c r="M70" i="1"/>
  <c r="L70" i="1"/>
  <c r="L80" i="1"/>
  <c r="M80" i="1"/>
  <c r="L82" i="1"/>
  <c r="M82" i="1"/>
  <c r="N19" i="1"/>
  <c r="O19" i="1" s="1"/>
  <c r="P19" i="1" s="1"/>
  <c r="N39" i="1"/>
  <c r="O39" i="1" s="1"/>
  <c r="P39" i="1" s="1"/>
  <c r="N27" i="1"/>
  <c r="O27" i="1" s="1"/>
  <c r="P27" i="1" s="1"/>
  <c r="N76" i="1"/>
  <c r="O76" i="1" s="1"/>
  <c r="P76" i="1" s="1"/>
  <c r="R41" i="1"/>
  <c r="Q41" i="1"/>
  <c r="R36" i="1"/>
  <c r="Q36" i="1"/>
  <c r="R89" i="1"/>
  <c r="Q89" i="1"/>
  <c r="Q87" i="1"/>
  <c r="R87" i="1"/>
  <c r="Q81" i="1"/>
  <c r="R81" i="1"/>
  <c r="R33" i="1"/>
  <c r="Q33" i="1"/>
  <c r="R31" i="1"/>
  <c r="Q31" i="1"/>
  <c r="Q73" i="1"/>
  <c r="R73" i="1"/>
  <c r="M17" i="1"/>
  <c r="L17" i="1"/>
  <c r="L79" i="1"/>
  <c r="M79" i="1"/>
  <c r="M71" i="1"/>
  <c r="L71" i="1"/>
  <c r="M25" i="1"/>
  <c r="L25" i="1"/>
  <c r="M57" i="1"/>
  <c r="L57" i="1"/>
  <c r="M45" i="1"/>
  <c r="L45" i="1"/>
  <c r="L20" i="1"/>
  <c r="M20" i="1"/>
  <c r="L61" i="1"/>
  <c r="M61" i="1"/>
  <c r="L83" i="1"/>
  <c r="M83" i="1"/>
  <c r="L23" i="1"/>
  <c r="M23" i="1"/>
  <c r="L91" i="1"/>
  <c r="M91" i="1"/>
  <c r="M67" i="1"/>
  <c r="L67" i="1"/>
  <c r="R49" i="1"/>
  <c r="AB49" i="2"/>
  <c r="AA69" i="2"/>
  <c r="AA60" i="2"/>
  <c r="AG63" i="2"/>
  <c r="AF21" i="2"/>
  <c r="W82" i="2"/>
  <c r="V82" i="2"/>
  <c r="AC70" i="2"/>
  <c r="AD70" i="2" s="1"/>
  <c r="AE70" i="2" s="1"/>
  <c r="X19" i="2"/>
  <c r="Y19" i="2" s="1"/>
  <c r="Z19" i="2" s="1"/>
  <c r="X18" i="2"/>
  <c r="Y18" i="2" s="1"/>
  <c r="Z18" i="2" s="1"/>
  <c r="X51" i="2"/>
  <c r="Y51" i="2" s="1"/>
  <c r="Z51" i="2" s="1"/>
  <c r="W68" i="2"/>
  <c r="V68" i="2"/>
  <c r="W87" i="2"/>
  <c r="V87" i="2"/>
  <c r="AB24" i="2"/>
  <c r="AA24" i="2"/>
  <c r="AB54" i="2"/>
  <c r="AA54" i="2"/>
  <c r="AB36" i="2"/>
  <c r="AA36" i="2"/>
  <c r="W45" i="2"/>
  <c r="V45" i="2"/>
  <c r="W81" i="2"/>
  <c r="V81" i="2"/>
  <c r="AB31" i="2"/>
  <c r="AA31" i="2"/>
  <c r="AB37" i="2"/>
  <c r="AC74" i="2"/>
  <c r="AD74" i="2" s="1"/>
  <c r="AE74" i="2" s="1"/>
  <c r="X55" i="2"/>
  <c r="Y55" i="2" s="1"/>
  <c r="Z55" i="2" s="1"/>
  <c r="X29" i="2"/>
  <c r="Y29" i="2" s="1"/>
  <c r="Z29" i="2" s="1"/>
  <c r="AC75" i="2"/>
  <c r="AD75" i="2" s="1"/>
  <c r="AE75" i="2" s="1"/>
  <c r="X62" i="2"/>
  <c r="Y62" i="2" s="1"/>
  <c r="Z62" i="2" s="1"/>
  <c r="X26" i="2"/>
  <c r="Y26" i="2" s="1"/>
  <c r="Z26" i="2" s="1"/>
  <c r="X27" i="2"/>
  <c r="Y27" i="2" s="1"/>
  <c r="Z27" i="2" s="1"/>
  <c r="AB83" i="2"/>
  <c r="W17" i="2"/>
  <c r="V17" i="2"/>
  <c r="AB35" i="2"/>
  <c r="AA35" i="2"/>
  <c r="AB61" i="2"/>
  <c r="AA61" i="2"/>
  <c r="W76" i="2"/>
  <c r="V76" i="2"/>
  <c r="AB43" i="2"/>
  <c r="AA43" i="2"/>
  <c r="AB47" i="2"/>
  <c r="AB89" i="2"/>
  <c r="W77" i="2"/>
  <c r="V77" i="2"/>
  <c r="AB50" i="2"/>
  <c r="AA50" i="2"/>
  <c r="AB48" i="2"/>
  <c r="AA48" i="2"/>
  <c r="AA71" i="2"/>
  <c r="AB91" i="2"/>
  <c r="AG57" i="2"/>
  <c r="AA86" i="2"/>
  <c r="AG67" i="2"/>
  <c r="AG33" i="2"/>
  <c r="S29" i="1"/>
  <c r="T29" i="1" s="1"/>
  <c r="U29" i="1" s="1"/>
  <c r="S54" i="1"/>
  <c r="T54" i="1" s="1"/>
  <c r="U54" i="1" s="1"/>
  <c r="AF92" i="11" l="1"/>
  <c r="Q47" i="1"/>
  <c r="S47" i="1" s="1"/>
  <c r="T47" i="1" s="1"/>
  <c r="U47" i="1" s="1"/>
  <c r="AF32" i="2"/>
  <c r="AA73" i="2"/>
  <c r="AB85" i="2"/>
  <c r="AB59" i="2"/>
  <c r="AF30" i="2"/>
  <c r="AG56" i="2"/>
  <c r="AF79" i="2"/>
  <c r="AB88" i="2"/>
  <c r="AG23" i="2"/>
  <c r="AB38" i="2"/>
  <c r="AC38" i="2" s="1"/>
  <c r="AD38" i="2" s="1"/>
  <c r="AE38" i="2" s="1"/>
  <c r="AG80" i="2"/>
  <c r="AA20" i="2"/>
  <c r="V44" i="2"/>
  <c r="AA25" i="2"/>
  <c r="AC25" i="2" s="1"/>
  <c r="AD25" i="2" s="1"/>
  <c r="AE25" i="2" s="1"/>
  <c r="AC54" i="2"/>
  <c r="AD54" i="2" s="1"/>
  <c r="AE54" i="2" s="1"/>
  <c r="X87" i="2"/>
  <c r="Y87" i="2" s="1"/>
  <c r="Z87" i="2" s="1"/>
  <c r="AB87" i="2" s="1"/>
  <c r="AH80" i="2"/>
  <c r="AI80" i="2" s="1"/>
  <c r="AJ80" i="2" s="1"/>
  <c r="AA41" i="2"/>
  <c r="AC41" i="2" s="1"/>
  <c r="AD41" i="2" s="1"/>
  <c r="AE41" i="2" s="1"/>
  <c r="AC24" i="2"/>
  <c r="AD24" i="2" s="1"/>
  <c r="AE24" i="2" s="1"/>
  <c r="AA42" i="2"/>
  <c r="AC42" i="2" s="1"/>
  <c r="AD42" i="2" s="1"/>
  <c r="AE42" i="2" s="1"/>
  <c r="AF42" i="2" s="1"/>
  <c r="AA53" i="2"/>
  <c r="AB69" i="4"/>
  <c r="AA69" i="4"/>
  <c r="AC69" i="4" s="1"/>
  <c r="AD69" i="4" s="1"/>
  <c r="AE69" i="4" s="1"/>
  <c r="AA79" i="4"/>
  <c r="AA56" i="4"/>
  <c r="AB56" i="4"/>
  <c r="AB60" i="4"/>
  <c r="AC60" i="4" s="1"/>
  <c r="AD60" i="4" s="1"/>
  <c r="AE60" i="4" s="1"/>
  <c r="AG60" i="4" s="1"/>
  <c r="AA60" i="4"/>
  <c r="AF31" i="4"/>
  <c r="AH31" i="4" s="1"/>
  <c r="AI31" i="4" s="1"/>
  <c r="AJ31" i="4" s="1"/>
  <c r="AK31" i="4" s="1"/>
  <c r="AA89" i="4"/>
  <c r="AA73" i="4"/>
  <c r="AC73" i="4" s="1"/>
  <c r="AD73" i="4" s="1"/>
  <c r="AE73" i="4" s="1"/>
  <c r="W23" i="4"/>
  <c r="X23" i="4" s="1"/>
  <c r="Y23" i="4" s="1"/>
  <c r="Z23" i="4" s="1"/>
  <c r="AA23" i="4" s="1"/>
  <c r="X47" i="4"/>
  <c r="Y47" i="4" s="1"/>
  <c r="Z47" i="4" s="1"/>
  <c r="AB47" i="4" s="1"/>
  <c r="AB76" i="4"/>
  <c r="AC76" i="4" s="1"/>
  <c r="AD76" i="4" s="1"/>
  <c r="AE76" i="4" s="1"/>
  <c r="AB83" i="4"/>
  <c r="V74" i="4"/>
  <c r="X74" i="4" s="1"/>
  <c r="Y74" i="4" s="1"/>
  <c r="Z74" i="4" s="1"/>
  <c r="AF82" i="4"/>
  <c r="AH82" i="4" s="1"/>
  <c r="AI82" i="4" s="1"/>
  <c r="AJ82" i="4" s="1"/>
  <c r="AA59" i="4"/>
  <c r="AA20" i="4"/>
  <c r="AB20" i="4"/>
  <c r="AB86" i="4"/>
  <c r="AC86" i="4" s="1"/>
  <c r="AD86" i="4" s="1"/>
  <c r="AE86" i="4" s="1"/>
  <c r="AB85" i="4"/>
  <c r="AC85" i="4" s="1"/>
  <c r="AD85" i="4" s="1"/>
  <c r="AE85" i="4" s="1"/>
  <c r="AB70" i="4"/>
  <c r="W32" i="4"/>
  <c r="AG51" i="4"/>
  <c r="AH51" i="4" s="1"/>
  <c r="AI51" i="4" s="1"/>
  <c r="AJ51" i="4" s="1"/>
  <c r="AF51" i="4"/>
  <c r="AG67" i="4"/>
  <c r="AF67" i="4"/>
  <c r="AC53" i="4"/>
  <c r="AD53" i="4" s="1"/>
  <c r="AE53" i="4" s="1"/>
  <c r="AF53" i="4" s="1"/>
  <c r="AC75" i="4"/>
  <c r="AD75" i="4" s="1"/>
  <c r="AE75" i="4" s="1"/>
  <c r="AF75" i="4" s="1"/>
  <c r="AC45" i="4"/>
  <c r="AD45" i="4" s="1"/>
  <c r="AE45" i="4" s="1"/>
  <c r="AG45" i="4" s="1"/>
  <c r="AG75" i="4"/>
  <c r="AB21" i="4"/>
  <c r="AA21" i="4"/>
  <c r="W42" i="4"/>
  <c r="X42" i="4" s="1"/>
  <c r="Y42" i="4" s="1"/>
  <c r="Z42" i="4" s="1"/>
  <c r="AA42" i="4" s="1"/>
  <c r="AG57" i="4"/>
  <c r="AH57" i="4" s="1"/>
  <c r="AI57" i="4" s="1"/>
  <c r="AJ57" i="4" s="1"/>
  <c r="AB91" i="4"/>
  <c r="AC91" i="4" s="1"/>
  <c r="AD91" i="4" s="1"/>
  <c r="AE91" i="4" s="1"/>
  <c r="AF91" i="4" s="1"/>
  <c r="AF80" i="4"/>
  <c r="AA49" i="4"/>
  <c r="AC49" i="4" s="1"/>
  <c r="AD49" i="4" s="1"/>
  <c r="AE49" i="4" s="1"/>
  <c r="AG54" i="4"/>
  <c r="W35" i="4"/>
  <c r="AA44" i="4"/>
  <c r="AC44" i="4" s="1"/>
  <c r="AD44" i="4" s="1"/>
  <c r="AE44" i="4" s="1"/>
  <c r="W29" i="4"/>
  <c r="W30" i="4"/>
  <c r="X30" i="4" s="1"/>
  <c r="Y30" i="4" s="1"/>
  <c r="Z30" i="4" s="1"/>
  <c r="AA82" i="3"/>
  <c r="X31" i="3"/>
  <c r="Y31" i="3" s="1"/>
  <c r="Z31" i="3" s="1"/>
  <c r="X23" i="3"/>
  <c r="Y23" i="3" s="1"/>
  <c r="Z23" i="3" s="1"/>
  <c r="AA23" i="3" s="1"/>
  <c r="AG63" i="3"/>
  <c r="AF63" i="3"/>
  <c r="AB48" i="3"/>
  <c r="AA48" i="3"/>
  <c r="AA31" i="3"/>
  <c r="AB31" i="3"/>
  <c r="AB23" i="3"/>
  <c r="AB75" i="3"/>
  <c r="AA60" i="3"/>
  <c r="AC60" i="3" s="1"/>
  <c r="AD60" i="3" s="1"/>
  <c r="AE60" i="3" s="1"/>
  <c r="W83" i="3"/>
  <c r="V47" i="3"/>
  <c r="X73" i="3"/>
  <c r="Y73" i="3" s="1"/>
  <c r="Z73" i="3" s="1"/>
  <c r="AA73" i="3" s="1"/>
  <c r="AB57" i="3"/>
  <c r="AF85" i="3"/>
  <c r="AA51" i="3"/>
  <c r="AB51" i="3"/>
  <c r="AA69" i="3"/>
  <c r="AB69" i="3"/>
  <c r="V76" i="3"/>
  <c r="X76" i="3" s="1"/>
  <c r="Y76" i="3" s="1"/>
  <c r="Z76" i="3" s="1"/>
  <c r="V24" i="3"/>
  <c r="V35" i="3"/>
  <c r="AB73" i="3"/>
  <c r="AA89" i="3"/>
  <c r="V62" i="3"/>
  <c r="X62" i="3" s="1"/>
  <c r="Y62" i="3" s="1"/>
  <c r="Z62" i="3" s="1"/>
  <c r="V41" i="3"/>
  <c r="AB20" i="3"/>
  <c r="AF91" i="10"/>
  <c r="AG91" i="10"/>
  <c r="AL85" i="10"/>
  <c r="AK74" i="10"/>
  <c r="AB73" i="10"/>
  <c r="AF38" i="13"/>
  <c r="AL95" i="12"/>
  <c r="V116" i="12"/>
  <c r="AF63" i="10"/>
  <c r="AF89" i="10"/>
  <c r="AB30" i="10"/>
  <c r="X77" i="3"/>
  <c r="Y77" i="3" s="1"/>
  <c r="Z77" i="3" s="1"/>
  <c r="AB77" i="3" s="1"/>
  <c r="AB50" i="3"/>
  <c r="AG34" i="10"/>
  <c r="AB26" i="10"/>
  <c r="AB62" i="10"/>
  <c r="AL93" i="10"/>
  <c r="AF80" i="10"/>
  <c r="AL86" i="10"/>
  <c r="AF55" i="13"/>
  <c r="AC18" i="10"/>
  <c r="AD18" i="10" s="1"/>
  <c r="AE18" i="10" s="1"/>
  <c r="X127" i="13"/>
  <c r="Y127" i="13" s="1"/>
  <c r="Z127" i="13" s="1"/>
  <c r="AA127" i="13" s="1"/>
  <c r="X121" i="13"/>
  <c r="Y121" i="13" s="1"/>
  <c r="Z121" i="13" s="1"/>
  <c r="X142" i="13"/>
  <c r="Y142" i="13" s="1"/>
  <c r="Z142" i="13" s="1"/>
  <c r="AG91" i="11"/>
  <c r="AF37" i="11"/>
  <c r="AL74" i="11"/>
  <c r="AA26" i="11"/>
  <c r="V172" i="12"/>
  <c r="W172" i="12"/>
  <c r="V173" i="12"/>
  <c r="W173" i="12"/>
  <c r="V162" i="12"/>
  <c r="W162" i="12"/>
  <c r="V163" i="12"/>
  <c r="W163" i="12"/>
  <c r="X122" i="12"/>
  <c r="Y122" i="12" s="1"/>
  <c r="Z122" i="12" s="1"/>
  <c r="X168" i="12"/>
  <c r="Y168" i="12" s="1"/>
  <c r="Z168" i="12" s="1"/>
  <c r="X149" i="12"/>
  <c r="Y149" i="12" s="1"/>
  <c r="Z149" i="12" s="1"/>
  <c r="AA149" i="12" s="1"/>
  <c r="X129" i="12"/>
  <c r="Y129" i="12" s="1"/>
  <c r="Z129" i="12" s="1"/>
  <c r="V113" i="12"/>
  <c r="W113" i="12"/>
  <c r="AF78" i="12"/>
  <c r="AB125" i="12"/>
  <c r="V139" i="12"/>
  <c r="AA129" i="12"/>
  <c r="AB129" i="12"/>
  <c r="W114" i="12"/>
  <c r="V114" i="12"/>
  <c r="W146" i="12"/>
  <c r="V146" i="12"/>
  <c r="W126" i="12"/>
  <c r="V126" i="12"/>
  <c r="W148" i="12"/>
  <c r="V148" i="12"/>
  <c r="W145" i="12"/>
  <c r="V145" i="12"/>
  <c r="AC115" i="12"/>
  <c r="AD115" i="12" s="1"/>
  <c r="AE115" i="12" s="1"/>
  <c r="X155" i="12"/>
  <c r="Y155" i="12" s="1"/>
  <c r="Z155" i="12" s="1"/>
  <c r="X150" i="12"/>
  <c r="Y150" i="12" s="1"/>
  <c r="Z150" i="12" s="1"/>
  <c r="X174" i="12"/>
  <c r="Y174" i="12" s="1"/>
  <c r="Z174" i="12" s="1"/>
  <c r="X137" i="12"/>
  <c r="Y137" i="12" s="1"/>
  <c r="Z137" i="12" s="1"/>
  <c r="X164" i="12"/>
  <c r="Y164" i="12" s="1"/>
  <c r="Z164" i="12" s="1"/>
  <c r="W117" i="12"/>
  <c r="V117" i="12"/>
  <c r="V120" i="12"/>
  <c r="W120" i="12"/>
  <c r="W111" i="12"/>
  <c r="V111" i="12"/>
  <c r="W167" i="12"/>
  <c r="V167" i="12"/>
  <c r="V169" i="12"/>
  <c r="W169" i="12"/>
  <c r="AB36" i="12"/>
  <c r="AH54" i="12"/>
  <c r="AI54" i="12" s="1"/>
  <c r="AJ54" i="12" s="1"/>
  <c r="AF45" i="12"/>
  <c r="AF90" i="12"/>
  <c r="AK39" i="13"/>
  <c r="AF44" i="13"/>
  <c r="AF60" i="13"/>
  <c r="AK93" i="13"/>
  <c r="W148" i="13"/>
  <c r="V148" i="13"/>
  <c r="AB127" i="13"/>
  <c r="W140" i="13"/>
  <c r="V140" i="13"/>
  <c r="W149" i="13"/>
  <c r="V149" i="13"/>
  <c r="V169" i="13"/>
  <c r="X169" i="13" s="1"/>
  <c r="Y169" i="13" s="1"/>
  <c r="Z169" i="13" s="1"/>
  <c r="W169" i="13"/>
  <c r="V136" i="13"/>
  <c r="X136" i="13" s="1"/>
  <c r="Y136" i="13" s="1"/>
  <c r="Z136" i="13" s="1"/>
  <c r="W136" i="13"/>
  <c r="AG92" i="13"/>
  <c r="AH92" i="13" s="1"/>
  <c r="AI92" i="13" s="1"/>
  <c r="AJ92" i="13" s="1"/>
  <c r="AG32" i="13"/>
  <c r="AB51" i="13"/>
  <c r="AG61" i="13"/>
  <c r="X111" i="13"/>
  <c r="Y111" i="13" s="1"/>
  <c r="Z111" i="13" s="1"/>
  <c r="AA111" i="13" s="1"/>
  <c r="X126" i="13"/>
  <c r="Y126" i="13" s="1"/>
  <c r="Z126" i="13" s="1"/>
  <c r="X172" i="13"/>
  <c r="Y172" i="13" s="1"/>
  <c r="Z172" i="13" s="1"/>
  <c r="V160" i="13"/>
  <c r="W160" i="13"/>
  <c r="AM99" i="13"/>
  <c r="AN99" i="13" s="1"/>
  <c r="AO99" i="13" s="1"/>
  <c r="AG109" i="13"/>
  <c r="V137" i="13"/>
  <c r="W137" i="13"/>
  <c r="AC91" i="13"/>
  <c r="AD91" i="13" s="1"/>
  <c r="AE91" i="13" s="1"/>
  <c r="AB75" i="13"/>
  <c r="AC75" i="13" s="1"/>
  <c r="AD75" i="13" s="1"/>
  <c r="AE75" i="13" s="1"/>
  <c r="AF22" i="13"/>
  <c r="AG98" i="13"/>
  <c r="X113" i="13"/>
  <c r="Y113" i="13" s="1"/>
  <c r="Z113" i="13" s="1"/>
  <c r="X145" i="13"/>
  <c r="Y145" i="13" s="1"/>
  <c r="Z145" i="13" s="1"/>
  <c r="X156" i="13"/>
  <c r="Y156" i="13" s="1"/>
  <c r="Z156" i="13" s="1"/>
  <c r="W164" i="13"/>
  <c r="V164" i="13"/>
  <c r="AH109" i="13"/>
  <c r="AI109" i="13" s="1"/>
  <c r="AJ109" i="13" s="1"/>
  <c r="AM108" i="13"/>
  <c r="AN108" i="13" s="1"/>
  <c r="AO108" i="13" s="1"/>
  <c r="AA150" i="13"/>
  <c r="AB150" i="13"/>
  <c r="AB111" i="13"/>
  <c r="V170" i="13"/>
  <c r="W170" i="13"/>
  <c r="AC96" i="13"/>
  <c r="AD96" i="13" s="1"/>
  <c r="AE96" i="13" s="1"/>
  <c r="AH89" i="13"/>
  <c r="AI89" i="13" s="1"/>
  <c r="AJ89" i="13" s="1"/>
  <c r="AH77" i="13"/>
  <c r="AI77" i="13" s="1"/>
  <c r="AJ77" i="13" s="1"/>
  <c r="AC20" i="13"/>
  <c r="AD20" i="13" s="1"/>
  <c r="AE20" i="13" s="1"/>
  <c r="AH85" i="13"/>
  <c r="AI85" i="13" s="1"/>
  <c r="AJ85" i="13" s="1"/>
  <c r="AK85" i="13" s="1"/>
  <c r="AM58" i="13"/>
  <c r="AN58" i="13" s="1"/>
  <c r="AO58" i="13" s="1"/>
  <c r="AH101" i="13"/>
  <c r="AI101" i="13" s="1"/>
  <c r="AJ101" i="13" s="1"/>
  <c r="AL101" i="13" s="1"/>
  <c r="AC115" i="13"/>
  <c r="AD115" i="13" s="1"/>
  <c r="AE115" i="13" s="1"/>
  <c r="AG115" i="13" s="1"/>
  <c r="X146" i="13"/>
  <c r="Y146" i="13" s="1"/>
  <c r="Z146" i="13" s="1"/>
  <c r="X139" i="13"/>
  <c r="Y139" i="13" s="1"/>
  <c r="Z139" i="13" s="1"/>
  <c r="W173" i="13"/>
  <c r="V173" i="13"/>
  <c r="W166" i="13"/>
  <c r="V166" i="13"/>
  <c r="V174" i="13"/>
  <c r="W174" i="13"/>
  <c r="V143" i="13"/>
  <c r="W143" i="13"/>
  <c r="AB113" i="13"/>
  <c r="AA113" i="13"/>
  <c r="W155" i="13"/>
  <c r="V155" i="13"/>
  <c r="V116" i="13"/>
  <c r="W116" i="13"/>
  <c r="V144" i="13"/>
  <c r="W144" i="13"/>
  <c r="V161" i="13"/>
  <c r="W161" i="13"/>
  <c r="V122" i="13"/>
  <c r="W122" i="13"/>
  <c r="AC24" i="12"/>
  <c r="AD24" i="12" s="1"/>
  <c r="AE24" i="12" s="1"/>
  <c r="W123" i="12"/>
  <c r="V123" i="12"/>
  <c r="AC40" i="12"/>
  <c r="AD40" i="12" s="1"/>
  <c r="AE40" i="12" s="1"/>
  <c r="AC71" i="12"/>
  <c r="AD71" i="12" s="1"/>
  <c r="AE71" i="12" s="1"/>
  <c r="AH110" i="12"/>
  <c r="AI110" i="12" s="1"/>
  <c r="AJ110" i="12" s="1"/>
  <c r="AH73" i="12"/>
  <c r="AI73" i="12" s="1"/>
  <c r="AJ73" i="12" s="1"/>
  <c r="AC87" i="12"/>
  <c r="AD87" i="12" s="1"/>
  <c r="AE87" i="12" s="1"/>
  <c r="AL28" i="12"/>
  <c r="AG80" i="12"/>
  <c r="X161" i="12"/>
  <c r="Y161" i="12" s="1"/>
  <c r="Z161" i="12" s="1"/>
  <c r="W140" i="12"/>
  <c r="V140" i="12"/>
  <c r="V144" i="12"/>
  <c r="W144" i="12"/>
  <c r="W154" i="12"/>
  <c r="V154" i="12"/>
  <c r="AA119" i="12"/>
  <c r="AB119" i="12"/>
  <c r="W158" i="12"/>
  <c r="V158" i="12"/>
  <c r="W136" i="12"/>
  <c r="V136" i="12"/>
  <c r="AA121" i="12"/>
  <c r="AB121" i="12"/>
  <c r="AM33" i="12"/>
  <c r="AN33" i="12" s="1"/>
  <c r="AO33" i="12" s="1"/>
  <c r="AH96" i="12"/>
  <c r="AI96" i="12" s="1"/>
  <c r="AJ96" i="12" s="1"/>
  <c r="AK96" i="12" s="1"/>
  <c r="AC22" i="12"/>
  <c r="AD22" i="12" s="1"/>
  <c r="AE22" i="12" s="1"/>
  <c r="AH42" i="12"/>
  <c r="AI42" i="12" s="1"/>
  <c r="AJ42" i="12" s="1"/>
  <c r="AK42" i="12" s="1"/>
  <c r="AM98" i="12"/>
  <c r="AN98" i="12" s="1"/>
  <c r="AO98" i="12" s="1"/>
  <c r="AH93" i="12"/>
  <c r="AI93" i="12" s="1"/>
  <c r="AJ93" i="12" s="1"/>
  <c r="AC156" i="12"/>
  <c r="AD156" i="12" s="1"/>
  <c r="AE156" i="12" s="1"/>
  <c r="AF156" i="12" s="1"/>
  <c r="X160" i="12"/>
  <c r="Y160" i="12" s="1"/>
  <c r="Z160" i="12" s="1"/>
  <c r="X166" i="12"/>
  <c r="Y166" i="12" s="1"/>
  <c r="Z166" i="12" s="1"/>
  <c r="X170" i="12"/>
  <c r="Y170" i="12" s="1"/>
  <c r="Z170" i="12" s="1"/>
  <c r="X116" i="12"/>
  <c r="Y116" i="12" s="1"/>
  <c r="Z116" i="12" s="1"/>
  <c r="X139" i="12"/>
  <c r="Y139" i="12" s="1"/>
  <c r="Z139" i="12" s="1"/>
  <c r="X151" i="12"/>
  <c r="Y151" i="12" s="1"/>
  <c r="Z151" i="12" s="1"/>
  <c r="X143" i="12"/>
  <c r="Y143" i="12" s="1"/>
  <c r="Z143" i="12" s="1"/>
  <c r="X152" i="12"/>
  <c r="Y152" i="12" s="1"/>
  <c r="Z152" i="12" s="1"/>
  <c r="X128" i="12"/>
  <c r="Y128" i="12" s="1"/>
  <c r="Z128" i="12" s="1"/>
  <c r="W142" i="12"/>
  <c r="V142" i="12"/>
  <c r="AA155" i="12"/>
  <c r="AB155" i="12"/>
  <c r="W138" i="12"/>
  <c r="V138" i="12"/>
  <c r="AK45" i="11"/>
  <c r="AA43" i="11"/>
  <c r="AF83" i="11"/>
  <c r="AF56" i="11"/>
  <c r="AL71" i="11"/>
  <c r="AH32" i="11"/>
  <c r="AI32" i="11" s="1"/>
  <c r="AJ32" i="11" s="1"/>
  <c r="AM28" i="11"/>
  <c r="AN28" i="11" s="1"/>
  <c r="AO28" i="11" s="1"/>
  <c r="AH93" i="11"/>
  <c r="AI93" i="11" s="1"/>
  <c r="AJ93" i="11" s="1"/>
  <c r="AC73" i="11"/>
  <c r="AD73" i="11" s="1"/>
  <c r="AE73" i="11" s="1"/>
  <c r="AC49" i="11"/>
  <c r="AD49" i="11" s="1"/>
  <c r="AE49" i="11" s="1"/>
  <c r="X60" i="10"/>
  <c r="Y60" i="10" s="1"/>
  <c r="Z60" i="10" s="1"/>
  <c r="AC77" i="10"/>
  <c r="AD77" i="10" s="1"/>
  <c r="AE77" i="10" s="1"/>
  <c r="AC37" i="10"/>
  <c r="AD37" i="10" s="1"/>
  <c r="AE37" i="10" s="1"/>
  <c r="X78" i="10"/>
  <c r="Y78" i="10" s="1"/>
  <c r="Z78" i="10" s="1"/>
  <c r="AC24" i="10"/>
  <c r="AD24" i="10" s="1"/>
  <c r="AE24" i="10" s="1"/>
  <c r="AC33" i="10"/>
  <c r="AD33" i="10" s="1"/>
  <c r="AE33" i="10" s="1"/>
  <c r="AM93" i="10"/>
  <c r="AN93" i="10" s="1"/>
  <c r="AO93" i="10" s="1"/>
  <c r="AH58" i="10"/>
  <c r="AI58" i="10" s="1"/>
  <c r="AJ58" i="10" s="1"/>
  <c r="AC44" i="10"/>
  <c r="AD44" i="10" s="1"/>
  <c r="AE44" i="10" s="1"/>
  <c r="AG43" i="4"/>
  <c r="AF43" i="4"/>
  <c r="X83" i="3"/>
  <c r="Y83" i="3" s="1"/>
  <c r="Z83" i="3" s="1"/>
  <c r="AB83" i="3" s="1"/>
  <c r="AC59" i="4"/>
  <c r="AD59" i="4" s="1"/>
  <c r="AE59" i="4" s="1"/>
  <c r="AG59" i="4" s="1"/>
  <c r="AC38" i="4"/>
  <c r="AD38" i="4" s="1"/>
  <c r="AE38" i="4" s="1"/>
  <c r="AF38" i="4" s="1"/>
  <c r="X77" i="4"/>
  <c r="Y77" i="4" s="1"/>
  <c r="Z77" i="4" s="1"/>
  <c r="AA77" i="4" s="1"/>
  <c r="AC55" i="4"/>
  <c r="AD55" i="4" s="1"/>
  <c r="AE55" i="4" s="1"/>
  <c r="AG55" i="4" s="1"/>
  <c r="AH21" i="2"/>
  <c r="AI21" i="2" s="1"/>
  <c r="AJ21" i="2" s="1"/>
  <c r="AL21" i="2" s="1"/>
  <c r="AH56" i="2"/>
  <c r="AI56" i="2" s="1"/>
  <c r="AJ56" i="2" s="1"/>
  <c r="AC20" i="2"/>
  <c r="AD20" i="2" s="1"/>
  <c r="AE20" i="2" s="1"/>
  <c r="AG20" i="2" s="1"/>
  <c r="AC53" i="2"/>
  <c r="AD53" i="2" s="1"/>
  <c r="AE53" i="2" s="1"/>
  <c r="AG53" i="2" s="1"/>
  <c r="AC48" i="2"/>
  <c r="AD48" i="2" s="1"/>
  <c r="AE48" i="2" s="1"/>
  <c r="S73" i="1"/>
  <c r="T73" i="1" s="1"/>
  <c r="U73" i="1" s="1"/>
  <c r="S81" i="1"/>
  <c r="T81" i="1" s="1"/>
  <c r="U81" i="1" s="1"/>
  <c r="S87" i="1"/>
  <c r="T87" i="1" s="1"/>
  <c r="U87" i="1" s="1"/>
  <c r="V87" i="1" s="1"/>
  <c r="N82" i="1"/>
  <c r="O82" i="1" s="1"/>
  <c r="P82" i="1" s="1"/>
  <c r="N80" i="1"/>
  <c r="O80" i="1" s="1"/>
  <c r="P80" i="1" s="1"/>
  <c r="N77" i="1"/>
  <c r="O77" i="1" s="1"/>
  <c r="P77" i="1" s="1"/>
  <c r="N74" i="1"/>
  <c r="O74" i="1" s="1"/>
  <c r="P74" i="1" s="1"/>
  <c r="N53" i="1"/>
  <c r="O53" i="1" s="1"/>
  <c r="P53" i="1" s="1"/>
  <c r="N86" i="1"/>
  <c r="O86" i="1" s="1"/>
  <c r="P86" i="1" s="1"/>
  <c r="N85" i="1"/>
  <c r="O85" i="1" s="1"/>
  <c r="P85" i="1" s="1"/>
  <c r="N88" i="1"/>
  <c r="O88" i="1" s="1"/>
  <c r="P88" i="1" s="1"/>
  <c r="N69" i="1"/>
  <c r="O69" i="1" s="1"/>
  <c r="P69" i="1" s="1"/>
  <c r="N60" i="1"/>
  <c r="O60" i="1" s="1"/>
  <c r="P60" i="1" s="1"/>
  <c r="R43" i="1"/>
  <c r="Q43" i="1"/>
  <c r="Q37" i="1"/>
  <c r="R37" i="1"/>
  <c r="Q21" i="1"/>
  <c r="R21" i="1"/>
  <c r="R59" i="1"/>
  <c r="Q59" i="1"/>
  <c r="W87" i="1"/>
  <c r="AC28" i="10"/>
  <c r="AD28" i="10" s="1"/>
  <c r="AE28" i="10" s="1"/>
  <c r="AH49" i="10"/>
  <c r="AI49" i="10" s="1"/>
  <c r="AJ49" i="10" s="1"/>
  <c r="X75" i="10"/>
  <c r="Y75" i="10" s="1"/>
  <c r="Z75" i="10" s="1"/>
  <c r="AH89" i="10"/>
  <c r="AI89" i="10" s="1"/>
  <c r="AJ89" i="10" s="1"/>
  <c r="AH80" i="10"/>
  <c r="AI80" i="10" s="1"/>
  <c r="AJ80" i="10" s="1"/>
  <c r="AM86" i="10"/>
  <c r="AN86" i="10" s="1"/>
  <c r="AO86" i="10" s="1"/>
  <c r="AC96" i="11"/>
  <c r="AD96" i="11" s="1"/>
  <c r="AE96" i="11" s="1"/>
  <c r="AC20" i="11"/>
  <c r="AD20" i="11" s="1"/>
  <c r="AE20" i="11" s="1"/>
  <c r="AH64" i="11"/>
  <c r="AI64" i="11" s="1"/>
  <c r="AJ64" i="11" s="1"/>
  <c r="AM51" i="11"/>
  <c r="AN51" i="11" s="1"/>
  <c r="AO51" i="11" s="1"/>
  <c r="AC157" i="12"/>
  <c r="AD157" i="12" s="1"/>
  <c r="AE157" i="12" s="1"/>
  <c r="AC125" i="12"/>
  <c r="AD125" i="12" s="1"/>
  <c r="AE125" i="12" s="1"/>
  <c r="AG115" i="12"/>
  <c r="AF115" i="12"/>
  <c r="AC127" i="12"/>
  <c r="AD127" i="12" s="1"/>
  <c r="AE127" i="12" s="1"/>
  <c r="AC21" i="12"/>
  <c r="AD21" i="12" s="1"/>
  <c r="AE21" i="12" s="1"/>
  <c r="AC103" i="12"/>
  <c r="AD103" i="12" s="1"/>
  <c r="AE103" i="12" s="1"/>
  <c r="AG103" i="12" s="1"/>
  <c r="AC105" i="12"/>
  <c r="AD105" i="12" s="1"/>
  <c r="AE105" i="12" s="1"/>
  <c r="AH39" i="12"/>
  <c r="AI39" i="12" s="1"/>
  <c r="AJ39" i="12" s="1"/>
  <c r="AL39" i="12" s="1"/>
  <c r="AH45" i="12"/>
  <c r="AI45" i="12" s="1"/>
  <c r="AJ45" i="12" s="1"/>
  <c r="AH27" i="12"/>
  <c r="AI27" i="12" s="1"/>
  <c r="AJ27" i="12" s="1"/>
  <c r="AL27" i="12" s="1"/>
  <c r="AH79" i="12"/>
  <c r="AI79" i="12" s="1"/>
  <c r="AJ79" i="12" s="1"/>
  <c r="AG129" i="13"/>
  <c r="AF129" i="13"/>
  <c r="AG167" i="13"/>
  <c r="AF167" i="13"/>
  <c r="AC154" i="13"/>
  <c r="AD154" i="13" s="1"/>
  <c r="AE154" i="13" s="1"/>
  <c r="AC117" i="13"/>
  <c r="AD117" i="13" s="1"/>
  <c r="AE117" i="13" s="1"/>
  <c r="AA119" i="13"/>
  <c r="AB119" i="13"/>
  <c r="AA158" i="13"/>
  <c r="AB158" i="13"/>
  <c r="AA162" i="13"/>
  <c r="AB162" i="13"/>
  <c r="AC114" i="13"/>
  <c r="AD114" i="13" s="1"/>
  <c r="AE114" i="13" s="1"/>
  <c r="AG157" i="13"/>
  <c r="AF157" i="13"/>
  <c r="AC138" i="13"/>
  <c r="AD138" i="13" s="1"/>
  <c r="AE138" i="13" s="1"/>
  <c r="AB125" i="13"/>
  <c r="AA125" i="13"/>
  <c r="AG152" i="13"/>
  <c r="AF152" i="13"/>
  <c r="AC120" i="13"/>
  <c r="AD120" i="13" s="1"/>
  <c r="AE120" i="13" s="1"/>
  <c r="AC123" i="13"/>
  <c r="AD123" i="13" s="1"/>
  <c r="AE123" i="13" s="1"/>
  <c r="AA151" i="13"/>
  <c r="AB151" i="13"/>
  <c r="AC163" i="13"/>
  <c r="AD163" i="13" s="1"/>
  <c r="AE163" i="13" s="1"/>
  <c r="AA168" i="13"/>
  <c r="AB168" i="13"/>
  <c r="AA128" i="13"/>
  <c r="AB128" i="13"/>
  <c r="AF115" i="13"/>
  <c r="AM93" i="13"/>
  <c r="AN93" i="13" s="1"/>
  <c r="AO93" i="13" s="1"/>
  <c r="AP93" i="13" s="1"/>
  <c r="AH87" i="13"/>
  <c r="AI87" i="13" s="1"/>
  <c r="AJ87" i="13" s="1"/>
  <c r="AC57" i="13"/>
  <c r="AD57" i="13" s="1"/>
  <c r="AE57" i="13" s="1"/>
  <c r="AF57" i="13" s="1"/>
  <c r="AC64" i="13"/>
  <c r="AD64" i="13" s="1"/>
  <c r="AE64" i="13" s="1"/>
  <c r="AH81" i="13"/>
  <c r="AI81" i="13" s="1"/>
  <c r="AJ81" i="13" s="1"/>
  <c r="AK81" i="13" s="1"/>
  <c r="AH32" i="13"/>
  <c r="AI32" i="13" s="1"/>
  <c r="AJ32" i="13" s="1"/>
  <c r="AH44" i="13"/>
  <c r="AI44" i="13" s="1"/>
  <c r="AJ44" i="13" s="1"/>
  <c r="AL44" i="13" s="1"/>
  <c r="AH98" i="13"/>
  <c r="AI98" i="13" s="1"/>
  <c r="AJ98" i="13" s="1"/>
  <c r="AH25" i="13"/>
  <c r="AI25" i="13" s="1"/>
  <c r="AJ25" i="13" s="1"/>
  <c r="AK25" i="13" s="1"/>
  <c r="AH103" i="13"/>
  <c r="AI103" i="13" s="1"/>
  <c r="AJ103" i="13" s="1"/>
  <c r="AM21" i="13"/>
  <c r="AN21" i="13" s="1"/>
  <c r="AO21" i="13" s="1"/>
  <c r="AP21" i="13" s="1"/>
  <c r="AM26" i="13"/>
  <c r="AN26" i="13" s="1"/>
  <c r="AO26" i="13" s="1"/>
  <c r="AH74" i="13"/>
  <c r="AI74" i="13" s="1"/>
  <c r="AJ74" i="13" s="1"/>
  <c r="AK74" i="13" s="1"/>
  <c r="AC27" i="13"/>
  <c r="AD27" i="13" s="1"/>
  <c r="AE27" i="13" s="1"/>
  <c r="AC48" i="13"/>
  <c r="AD48" i="13" s="1"/>
  <c r="AE48" i="13" s="1"/>
  <c r="AG48" i="13" s="1"/>
  <c r="AH97" i="13"/>
  <c r="AI97" i="13" s="1"/>
  <c r="AJ97" i="13" s="1"/>
  <c r="AC19" i="13"/>
  <c r="AD19" i="13" s="1"/>
  <c r="AE19" i="13" s="1"/>
  <c r="AF19" i="13" s="1"/>
  <c r="AH62" i="13"/>
  <c r="AI62" i="13" s="1"/>
  <c r="AJ62" i="13" s="1"/>
  <c r="AC80" i="13"/>
  <c r="AD80" i="13" s="1"/>
  <c r="AE80" i="13" s="1"/>
  <c r="AF80" i="13" s="1"/>
  <c r="AC83" i="13"/>
  <c r="AD83" i="13" s="1"/>
  <c r="AE83" i="13" s="1"/>
  <c r="AH90" i="13"/>
  <c r="AI90" i="13" s="1"/>
  <c r="AJ90" i="13" s="1"/>
  <c r="AK90" i="13" s="1"/>
  <c r="AH31" i="13"/>
  <c r="AI31" i="13" s="1"/>
  <c r="AJ31" i="13" s="1"/>
  <c r="AC104" i="13"/>
  <c r="AD104" i="13" s="1"/>
  <c r="AE104" i="13" s="1"/>
  <c r="AG104" i="13" s="1"/>
  <c r="AC84" i="13"/>
  <c r="AD84" i="13" s="1"/>
  <c r="AE84" i="13" s="1"/>
  <c r="AH38" i="13"/>
  <c r="AI38" i="13" s="1"/>
  <c r="AJ38" i="13" s="1"/>
  <c r="AL38" i="13" s="1"/>
  <c r="AH22" i="13"/>
  <c r="AI22" i="13" s="1"/>
  <c r="AJ22" i="13" s="1"/>
  <c r="AH55" i="13"/>
  <c r="AI55" i="13" s="1"/>
  <c r="AJ55" i="13" s="1"/>
  <c r="AL55" i="13" s="1"/>
  <c r="AH61" i="13"/>
  <c r="AI61" i="13" s="1"/>
  <c r="AJ61" i="13" s="1"/>
  <c r="AK87" i="13"/>
  <c r="AL87" i="13"/>
  <c r="AG96" i="13"/>
  <c r="AF96" i="13"/>
  <c r="AL89" i="13"/>
  <c r="AK89" i="13"/>
  <c r="AK77" i="13"/>
  <c r="AL77" i="13"/>
  <c r="AF64" i="13"/>
  <c r="AG64" i="13"/>
  <c r="AL85" i="13"/>
  <c r="AQ58" i="13"/>
  <c r="AP58" i="13"/>
  <c r="AK101" i="13"/>
  <c r="AK32" i="13"/>
  <c r="AL32" i="13"/>
  <c r="AK44" i="13"/>
  <c r="AL103" i="13"/>
  <c r="AK103" i="13"/>
  <c r="AQ21" i="13"/>
  <c r="AQ26" i="13"/>
  <c r="AP26" i="13"/>
  <c r="AF27" i="13"/>
  <c r="AG27" i="13"/>
  <c r="AL97" i="13"/>
  <c r="AK97" i="13"/>
  <c r="AL62" i="13"/>
  <c r="AK62" i="13"/>
  <c r="AG80" i="13"/>
  <c r="AF83" i="13"/>
  <c r="AG83" i="13"/>
  <c r="AL31" i="13"/>
  <c r="AK31" i="13"/>
  <c r="AG84" i="13"/>
  <c r="AF84" i="13"/>
  <c r="AL22" i="13"/>
  <c r="AK22" i="13"/>
  <c r="AK61" i="13"/>
  <c r="AL61" i="13"/>
  <c r="AH18" i="13"/>
  <c r="AI18" i="13" s="1"/>
  <c r="AJ18" i="13" s="1"/>
  <c r="AH40" i="13"/>
  <c r="AI40" i="13" s="1"/>
  <c r="AJ40" i="13" s="1"/>
  <c r="AM34" i="13"/>
  <c r="AN34" i="13" s="1"/>
  <c r="AO34" i="13" s="1"/>
  <c r="AM63" i="13"/>
  <c r="AN63" i="13" s="1"/>
  <c r="AO63" i="13" s="1"/>
  <c r="AC56" i="13"/>
  <c r="AD56" i="13" s="1"/>
  <c r="AE56" i="13" s="1"/>
  <c r="AC28" i="13"/>
  <c r="AD28" i="13" s="1"/>
  <c r="AE28" i="13" s="1"/>
  <c r="AH33" i="13"/>
  <c r="AI33" i="13" s="1"/>
  <c r="AJ33" i="13" s="1"/>
  <c r="AC95" i="13"/>
  <c r="AD95" i="13" s="1"/>
  <c r="AE95" i="13" s="1"/>
  <c r="AG110" i="13"/>
  <c r="AF110" i="13"/>
  <c r="AL43" i="13"/>
  <c r="AK43" i="13"/>
  <c r="AG102" i="13"/>
  <c r="AF102" i="13"/>
  <c r="AG46" i="13"/>
  <c r="AF46" i="13"/>
  <c r="AL52" i="13"/>
  <c r="AK52" i="13"/>
  <c r="AB50" i="13"/>
  <c r="AA50" i="13"/>
  <c r="AG49" i="13"/>
  <c r="AF49" i="13"/>
  <c r="AG30" i="13"/>
  <c r="AF30" i="13"/>
  <c r="AG71" i="13"/>
  <c r="AF71" i="13"/>
  <c r="AL36" i="13"/>
  <c r="AK36" i="13"/>
  <c r="AH72" i="13"/>
  <c r="AI72" i="13" s="1"/>
  <c r="AJ72" i="13" s="1"/>
  <c r="AH45" i="13"/>
  <c r="AI45" i="13" s="1"/>
  <c r="AJ45" i="13" s="1"/>
  <c r="AC42" i="13"/>
  <c r="AD42" i="13" s="1"/>
  <c r="AE42" i="13" s="1"/>
  <c r="AM39" i="13"/>
  <c r="AN39" i="13" s="1"/>
  <c r="AO39" i="13" s="1"/>
  <c r="AC51" i="13"/>
  <c r="AD51" i="13" s="1"/>
  <c r="AE51" i="13" s="1"/>
  <c r="AH60" i="13"/>
  <c r="AI60" i="13" s="1"/>
  <c r="AJ60" i="13" s="1"/>
  <c r="AG57" i="13"/>
  <c r="AF91" i="13"/>
  <c r="AG91" i="13"/>
  <c r="AG105" i="13"/>
  <c r="AF105" i="13"/>
  <c r="AG79" i="13"/>
  <c r="AF79" i="13"/>
  <c r="AL86" i="13"/>
  <c r="AK86" i="13"/>
  <c r="AG73" i="13"/>
  <c r="AF73" i="13"/>
  <c r="AG24" i="13"/>
  <c r="AF24" i="13"/>
  <c r="AF20" i="13"/>
  <c r="AG20" i="13"/>
  <c r="AG107" i="13"/>
  <c r="AF107" i="13"/>
  <c r="AG54" i="13"/>
  <c r="AF54" i="13"/>
  <c r="AG37" i="13"/>
  <c r="AF37" i="13"/>
  <c r="AL78" i="13"/>
  <c r="AK78" i="13"/>
  <c r="AP99" i="13"/>
  <c r="AQ99" i="13"/>
  <c r="AK109" i="13"/>
  <c r="AL109" i="13"/>
  <c r="AK98" i="13"/>
  <c r="AL98" i="13"/>
  <c r="AP108" i="13"/>
  <c r="AQ108" i="13"/>
  <c r="AC77" i="12"/>
  <c r="AD77" i="12" s="1"/>
  <c r="AE77" i="12" s="1"/>
  <c r="AG77" i="12" s="1"/>
  <c r="AC31" i="12"/>
  <c r="AD31" i="12" s="1"/>
  <c r="AE31" i="12" s="1"/>
  <c r="AF31" i="12" s="1"/>
  <c r="AH63" i="12"/>
  <c r="AI63" i="12" s="1"/>
  <c r="AJ63" i="12" s="1"/>
  <c r="AK63" i="12" s="1"/>
  <c r="AC52" i="12"/>
  <c r="AD52" i="12" s="1"/>
  <c r="AE52" i="12" s="1"/>
  <c r="AG52" i="12" s="1"/>
  <c r="AC74" i="12"/>
  <c r="AD74" i="12" s="1"/>
  <c r="AE74" i="12" s="1"/>
  <c r="AF74" i="12" s="1"/>
  <c r="AH25" i="12"/>
  <c r="AI25" i="12" s="1"/>
  <c r="AJ25" i="12" s="1"/>
  <c r="AL25" i="12" s="1"/>
  <c r="AH107" i="12"/>
  <c r="AI107" i="12" s="1"/>
  <c r="AJ107" i="12" s="1"/>
  <c r="AL107" i="12" s="1"/>
  <c r="AH58" i="12"/>
  <c r="AI58" i="12" s="1"/>
  <c r="AJ58" i="12" s="1"/>
  <c r="AL58" i="12" s="1"/>
  <c r="AH99" i="12"/>
  <c r="AI99" i="12" s="1"/>
  <c r="AJ99" i="12" s="1"/>
  <c r="AM83" i="12"/>
  <c r="AN83" i="12" s="1"/>
  <c r="AO83" i="12" s="1"/>
  <c r="AQ83" i="12" s="1"/>
  <c r="AH60" i="12"/>
  <c r="AI60" i="12" s="1"/>
  <c r="AJ60" i="12" s="1"/>
  <c r="AL60" i="12" s="1"/>
  <c r="AM48" i="12"/>
  <c r="AN48" i="12" s="1"/>
  <c r="AO48" i="12" s="1"/>
  <c r="AP48" i="12" s="1"/>
  <c r="AH19" i="12"/>
  <c r="AI19" i="12" s="1"/>
  <c r="AJ19" i="12" s="1"/>
  <c r="AL19" i="12" s="1"/>
  <c r="AH30" i="12"/>
  <c r="AI30" i="12" s="1"/>
  <c r="AJ30" i="12" s="1"/>
  <c r="AK30" i="12" s="1"/>
  <c r="AH55" i="12"/>
  <c r="AI55" i="12" s="1"/>
  <c r="AJ55" i="12" s="1"/>
  <c r="AL55" i="12" s="1"/>
  <c r="AC101" i="12"/>
  <c r="AD101" i="12" s="1"/>
  <c r="AE101" i="12" s="1"/>
  <c r="AG101" i="12" s="1"/>
  <c r="AC62" i="12"/>
  <c r="AD62" i="12" s="1"/>
  <c r="AE62" i="12" s="1"/>
  <c r="AF62" i="12" s="1"/>
  <c r="AC32" i="12"/>
  <c r="AD32" i="12" s="1"/>
  <c r="AE32" i="12" s="1"/>
  <c r="AG32" i="12" s="1"/>
  <c r="AH57" i="12"/>
  <c r="AI57" i="12" s="1"/>
  <c r="AJ57" i="12" s="1"/>
  <c r="AL57" i="12" s="1"/>
  <c r="AM95" i="12"/>
  <c r="AN95" i="12" s="1"/>
  <c r="AO95" i="12" s="1"/>
  <c r="AQ95" i="12" s="1"/>
  <c r="AM85" i="12"/>
  <c r="AN85" i="12" s="1"/>
  <c r="AO85" i="12" s="1"/>
  <c r="AP85" i="12" s="1"/>
  <c r="AF21" i="12"/>
  <c r="AG21" i="12"/>
  <c r="AG31" i="12"/>
  <c r="AG40" i="12"/>
  <c r="AF40" i="12"/>
  <c r="AG71" i="12"/>
  <c r="AF71" i="12"/>
  <c r="AK110" i="12"/>
  <c r="AL110" i="12"/>
  <c r="AK39" i="12"/>
  <c r="AK45" i="12"/>
  <c r="AL45" i="12"/>
  <c r="AQ33" i="12"/>
  <c r="AP33" i="12"/>
  <c r="AL96" i="12"/>
  <c r="AG22" i="12"/>
  <c r="AF22" i="12"/>
  <c r="AL42" i="12"/>
  <c r="AP83" i="12"/>
  <c r="AL30" i="12"/>
  <c r="AF32" i="12"/>
  <c r="AH109" i="12"/>
  <c r="AI109" i="12" s="1"/>
  <c r="AJ109" i="12" s="1"/>
  <c r="AM102" i="12"/>
  <c r="AN102" i="12" s="1"/>
  <c r="AO102" i="12" s="1"/>
  <c r="AH37" i="12"/>
  <c r="AI37" i="12" s="1"/>
  <c r="AJ37" i="12" s="1"/>
  <c r="AM84" i="12"/>
  <c r="AN84" i="12" s="1"/>
  <c r="AO84" i="12" s="1"/>
  <c r="AC81" i="12"/>
  <c r="AD81" i="12" s="1"/>
  <c r="AE81" i="12" s="1"/>
  <c r="AH44" i="12"/>
  <c r="AI44" i="12" s="1"/>
  <c r="AJ44" i="12" s="1"/>
  <c r="AC56" i="12"/>
  <c r="AD56" i="12" s="1"/>
  <c r="AE56" i="12" s="1"/>
  <c r="AH72" i="12"/>
  <c r="AI72" i="12" s="1"/>
  <c r="AJ72" i="12" s="1"/>
  <c r="AH46" i="12"/>
  <c r="AI46" i="12" s="1"/>
  <c r="AJ46" i="12" s="1"/>
  <c r="AG86" i="12"/>
  <c r="AF86" i="12"/>
  <c r="AL34" i="12"/>
  <c r="AK34" i="12"/>
  <c r="AL64" i="12"/>
  <c r="AK64" i="12"/>
  <c r="AG97" i="12"/>
  <c r="AF97" i="12"/>
  <c r="AG20" i="12"/>
  <c r="AF20" i="12"/>
  <c r="AG43" i="12"/>
  <c r="AF43" i="12"/>
  <c r="AG91" i="12"/>
  <c r="AF91" i="12"/>
  <c r="AG104" i="12"/>
  <c r="AF104" i="12"/>
  <c r="AM28" i="12"/>
  <c r="AN28" i="12" s="1"/>
  <c r="AO28" i="12" s="1"/>
  <c r="AH80" i="12"/>
  <c r="AI80" i="12" s="1"/>
  <c r="AJ80" i="12" s="1"/>
  <c r="AC36" i="12"/>
  <c r="AD36" i="12" s="1"/>
  <c r="AE36" i="12" s="1"/>
  <c r="AH90" i="12"/>
  <c r="AI90" i="12" s="1"/>
  <c r="AJ90" i="12" s="1"/>
  <c r="AH78" i="12"/>
  <c r="AI78" i="12" s="1"/>
  <c r="AJ78" i="12" s="1"/>
  <c r="AM108" i="12"/>
  <c r="AN108" i="12" s="1"/>
  <c r="AO108" i="12" s="1"/>
  <c r="AH92" i="12"/>
  <c r="AI92" i="12" s="1"/>
  <c r="AJ92" i="12" s="1"/>
  <c r="AC51" i="12"/>
  <c r="AD51" i="12" s="1"/>
  <c r="AE51" i="12" s="1"/>
  <c r="AC61" i="12"/>
  <c r="AD61" i="12" s="1"/>
  <c r="AE61" i="12" s="1"/>
  <c r="AF103" i="12"/>
  <c r="AF105" i="12"/>
  <c r="AG105" i="12"/>
  <c r="AF52" i="12"/>
  <c r="AB26" i="12"/>
  <c r="AA26" i="12"/>
  <c r="AG89" i="12"/>
  <c r="AF89" i="12"/>
  <c r="AG49" i="12"/>
  <c r="AF49" i="12"/>
  <c r="AG18" i="12"/>
  <c r="AF18" i="12"/>
  <c r="AK73" i="12"/>
  <c r="AL73" i="12"/>
  <c r="AF87" i="12"/>
  <c r="AG87" i="12"/>
  <c r="AK25" i="12"/>
  <c r="AG38" i="12"/>
  <c r="AF38" i="12"/>
  <c r="AL75" i="12"/>
  <c r="AK75" i="12"/>
  <c r="AL50" i="12"/>
  <c r="AK50" i="12"/>
  <c r="AK54" i="12"/>
  <c r="AL54" i="12"/>
  <c r="AK27" i="12"/>
  <c r="AK79" i="12"/>
  <c r="AL79" i="12"/>
  <c r="AK99" i="12"/>
  <c r="AL99" i="12"/>
  <c r="AF24" i="12"/>
  <c r="AG24" i="12"/>
  <c r="AP98" i="12"/>
  <c r="AQ98" i="12"/>
  <c r="AK93" i="12"/>
  <c r="AL93" i="12"/>
  <c r="AH95" i="11"/>
  <c r="AI95" i="11" s="1"/>
  <c r="AJ95" i="11" s="1"/>
  <c r="AH87" i="11"/>
  <c r="AI87" i="11" s="1"/>
  <c r="AJ87" i="11" s="1"/>
  <c r="AL87" i="11" s="1"/>
  <c r="AC80" i="11"/>
  <c r="AD80" i="11" s="1"/>
  <c r="AE80" i="11" s="1"/>
  <c r="AC61" i="11"/>
  <c r="AD61" i="11" s="1"/>
  <c r="AE61" i="11" s="1"/>
  <c r="AF61" i="11" s="1"/>
  <c r="AC22" i="11"/>
  <c r="AD22" i="11" s="1"/>
  <c r="AE22" i="11" s="1"/>
  <c r="AC48" i="11"/>
  <c r="AD48" i="11" s="1"/>
  <c r="AE48" i="11" s="1"/>
  <c r="AG48" i="11" s="1"/>
  <c r="AH18" i="11"/>
  <c r="AI18" i="11" s="1"/>
  <c r="AJ18" i="11" s="1"/>
  <c r="AC21" i="11"/>
  <c r="AD21" i="11" s="1"/>
  <c r="AE21" i="11" s="1"/>
  <c r="AG21" i="11" s="1"/>
  <c r="AC52" i="11"/>
  <c r="AD52" i="11" s="1"/>
  <c r="AE52" i="11" s="1"/>
  <c r="AH91" i="11"/>
  <c r="AI91" i="11" s="1"/>
  <c r="AJ91" i="11" s="1"/>
  <c r="AK91" i="11" s="1"/>
  <c r="AM74" i="11"/>
  <c r="AN74" i="11" s="1"/>
  <c r="AO74" i="11" s="1"/>
  <c r="AP74" i="11" s="1"/>
  <c r="AM71" i="11"/>
  <c r="AN71" i="11" s="1"/>
  <c r="AO71" i="11" s="1"/>
  <c r="AP71" i="11" s="1"/>
  <c r="AM54" i="11"/>
  <c r="AN54" i="11" s="1"/>
  <c r="AO54" i="11" s="1"/>
  <c r="AH25" i="11"/>
  <c r="AI25" i="11" s="1"/>
  <c r="AJ25" i="11" s="1"/>
  <c r="AH30" i="11"/>
  <c r="AI30" i="11" s="1"/>
  <c r="AJ30" i="11" s="1"/>
  <c r="AL30" i="11" s="1"/>
  <c r="AC42" i="11"/>
  <c r="AD42" i="11" s="1"/>
  <c r="AE42" i="11" s="1"/>
  <c r="AF42" i="11" s="1"/>
  <c r="AH79" i="11"/>
  <c r="AI79" i="11" s="1"/>
  <c r="AJ79" i="11" s="1"/>
  <c r="AK79" i="11" s="1"/>
  <c r="AC39" i="11"/>
  <c r="AD39" i="11" s="1"/>
  <c r="AE39" i="11" s="1"/>
  <c r="AG39" i="11" s="1"/>
  <c r="AH92" i="11"/>
  <c r="AI92" i="11" s="1"/>
  <c r="AJ92" i="11" s="1"/>
  <c r="AL92" i="11" s="1"/>
  <c r="AH81" i="11"/>
  <c r="AI81" i="11" s="1"/>
  <c r="AJ81" i="11" s="1"/>
  <c r="AH27" i="11"/>
  <c r="AI27" i="11" s="1"/>
  <c r="AJ27" i="11" s="1"/>
  <c r="AK27" i="11" s="1"/>
  <c r="AH55" i="11"/>
  <c r="AI55" i="11" s="1"/>
  <c r="AJ55" i="11" s="1"/>
  <c r="AK55" i="11" s="1"/>
  <c r="AH97" i="11"/>
  <c r="AI97" i="11" s="1"/>
  <c r="AJ97" i="11" s="1"/>
  <c r="AK97" i="11" s="1"/>
  <c r="AM46" i="11"/>
  <c r="AN46" i="11" s="1"/>
  <c r="AO46" i="11" s="1"/>
  <c r="AQ46" i="11" s="1"/>
  <c r="AH83" i="11"/>
  <c r="AI83" i="11" s="1"/>
  <c r="AJ83" i="11" s="1"/>
  <c r="AK83" i="11" s="1"/>
  <c r="AM45" i="11"/>
  <c r="AN45" i="11" s="1"/>
  <c r="AO45" i="11" s="1"/>
  <c r="AP45" i="11" s="1"/>
  <c r="AH56" i="11"/>
  <c r="AI56" i="11" s="1"/>
  <c r="AJ56" i="11" s="1"/>
  <c r="AL56" i="11" s="1"/>
  <c r="AH44" i="11"/>
  <c r="AI44" i="11" s="1"/>
  <c r="AJ44" i="11" s="1"/>
  <c r="AK44" i="11" s="1"/>
  <c r="AH33" i="11"/>
  <c r="AI33" i="11" s="1"/>
  <c r="AJ33" i="11" s="1"/>
  <c r="AL33" i="11" s="1"/>
  <c r="AL25" i="11"/>
  <c r="AK25" i="11"/>
  <c r="AG42" i="11"/>
  <c r="AL79" i="11"/>
  <c r="AF39" i="11"/>
  <c r="AK81" i="11"/>
  <c r="AL81" i="11"/>
  <c r="AL27" i="11"/>
  <c r="AL55" i="11"/>
  <c r="AL83" i="11"/>
  <c r="AL44" i="11"/>
  <c r="AL95" i="11"/>
  <c r="AK95" i="11"/>
  <c r="AK87" i="11"/>
  <c r="AL32" i="11"/>
  <c r="AK32" i="11"/>
  <c r="AQ28" i="11"/>
  <c r="AP28" i="11"/>
  <c r="AG61" i="11"/>
  <c r="AK64" i="11"/>
  <c r="AL64" i="11"/>
  <c r="AF48" i="11"/>
  <c r="AL18" i="11"/>
  <c r="AK18" i="11"/>
  <c r="AF21" i="11"/>
  <c r="AG52" i="11"/>
  <c r="AF52" i="11"/>
  <c r="AL91" i="11"/>
  <c r="AQ74" i="11"/>
  <c r="AQ71" i="11"/>
  <c r="AM24" i="11"/>
  <c r="AN24" i="11" s="1"/>
  <c r="AO24" i="11" s="1"/>
  <c r="AH85" i="11"/>
  <c r="AI85" i="11" s="1"/>
  <c r="AJ85" i="11" s="1"/>
  <c r="AM36" i="11"/>
  <c r="AN36" i="11" s="1"/>
  <c r="AO36" i="11" s="1"/>
  <c r="AM40" i="11"/>
  <c r="AN40" i="11" s="1"/>
  <c r="AO40" i="11" s="1"/>
  <c r="AM60" i="11"/>
  <c r="AN60" i="11" s="1"/>
  <c r="AO60" i="11" s="1"/>
  <c r="AH78" i="11"/>
  <c r="AI78" i="11" s="1"/>
  <c r="AJ78" i="11" s="1"/>
  <c r="AC57" i="11"/>
  <c r="AD57" i="11" s="1"/>
  <c r="AE57" i="11" s="1"/>
  <c r="AH90" i="11"/>
  <c r="AI90" i="11" s="1"/>
  <c r="AJ90" i="11" s="1"/>
  <c r="AL75" i="11"/>
  <c r="AK75" i="11"/>
  <c r="AL34" i="11"/>
  <c r="AK34" i="11"/>
  <c r="AG31" i="11"/>
  <c r="AF31" i="11"/>
  <c r="AG86" i="11"/>
  <c r="AF86" i="11"/>
  <c r="AG38" i="11"/>
  <c r="AF38" i="11"/>
  <c r="AH58" i="11"/>
  <c r="AI58" i="11" s="1"/>
  <c r="AJ58" i="11" s="1"/>
  <c r="AH37" i="11"/>
  <c r="AI37" i="11" s="1"/>
  <c r="AJ37" i="11" s="1"/>
  <c r="AC26" i="11"/>
  <c r="AD26" i="11" s="1"/>
  <c r="AE26" i="11" s="1"/>
  <c r="AC43" i="11"/>
  <c r="AD43" i="11" s="1"/>
  <c r="AE43" i="11" s="1"/>
  <c r="AF96" i="11"/>
  <c r="AG96" i="11"/>
  <c r="AF20" i="11"/>
  <c r="AG20" i="11"/>
  <c r="AF80" i="11"/>
  <c r="AG80" i="11"/>
  <c r="AG50" i="11"/>
  <c r="AF50" i="11"/>
  <c r="AG72" i="11"/>
  <c r="AF72" i="11"/>
  <c r="AG77" i="11"/>
  <c r="AF77" i="11"/>
  <c r="AG84" i="11"/>
  <c r="AF84" i="11"/>
  <c r="AL63" i="11"/>
  <c r="AK63" i="11"/>
  <c r="AK93" i="11"/>
  <c r="AL93" i="11"/>
  <c r="AF73" i="11"/>
  <c r="AG73" i="11"/>
  <c r="AF22" i="11"/>
  <c r="AG22" i="11"/>
  <c r="AF49" i="11"/>
  <c r="AG49" i="11"/>
  <c r="AG19" i="11"/>
  <c r="AF19" i="11"/>
  <c r="AG89" i="11"/>
  <c r="AF89" i="11"/>
  <c r="AG62" i="11"/>
  <c r="AF62" i="11"/>
  <c r="AP51" i="11"/>
  <c r="AQ51" i="11"/>
  <c r="AP54" i="11"/>
  <c r="AQ54" i="11"/>
  <c r="AH21" i="10"/>
  <c r="AI21" i="10" s="1"/>
  <c r="AJ21" i="10" s="1"/>
  <c r="AL21" i="10" s="1"/>
  <c r="AH91" i="10"/>
  <c r="AI91" i="10" s="1"/>
  <c r="AJ91" i="10" s="1"/>
  <c r="AK91" i="10" s="1"/>
  <c r="AC36" i="10"/>
  <c r="AD36" i="10" s="1"/>
  <c r="AE36" i="10" s="1"/>
  <c r="AF36" i="10" s="1"/>
  <c r="X52" i="10"/>
  <c r="Y52" i="10" s="1"/>
  <c r="Z52" i="10" s="1"/>
  <c r="AA52" i="10" s="1"/>
  <c r="AC31" i="10"/>
  <c r="AD31" i="10" s="1"/>
  <c r="AE31" i="10" s="1"/>
  <c r="AF31" i="10" s="1"/>
  <c r="X50" i="10"/>
  <c r="Y50" i="10" s="1"/>
  <c r="Z50" i="10" s="1"/>
  <c r="AA50" i="10" s="1"/>
  <c r="AC26" i="10"/>
  <c r="AD26" i="10" s="1"/>
  <c r="AE26" i="10" s="1"/>
  <c r="AF26" i="10" s="1"/>
  <c r="AM85" i="10"/>
  <c r="AN85" i="10" s="1"/>
  <c r="AO85" i="10" s="1"/>
  <c r="AP85" i="10" s="1"/>
  <c r="AC40" i="10"/>
  <c r="AD40" i="10" s="1"/>
  <c r="AE40" i="10" s="1"/>
  <c r="AF40" i="10" s="1"/>
  <c r="AM97" i="10"/>
  <c r="AN97" i="10" s="1"/>
  <c r="AO97" i="10" s="1"/>
  <c r="AP97" i="10" s="1"/>
  <c r="AH87" i="10"/>
  <c r="AI87" i="10" s="1"/>
  <c r="AJ87" i="10" s="1"/>
  <c r="AL87" i="10" s="1"/>
  <c r="AC92" i="10"/>
  <c r="AD92" i="10" s="1"/>
  <c r="AE92" i="10" s="1"/>
  <c r="AG92" i="10" s="1"/>
  <c r="AC45" i="10"/>
  <c r="AD45" i="10" s="1"/>
  <c r="AE45" i="10" s="1"/>
  <c r="AF45" i="10" s="1"/>
  <c r="AH34" i="10"/>
  <c r="AI34" i="10" s="1"/>
  <c r="AJ34" i="10" s="1"/>
  <c r="AK34" i="10" s="1"/>
  <c r="AH63" i="10"/>
  <c r="AI63" i="10" s="1"/>
  <c r="AJ63" i="10" s="1"/>
  <c r="AL63" i="10" s="1"/>
  <c r="AC30" i="10"/>
  <c r="AD30" i="10" s="1"/>
  <c r="AE30" i="10" s="1"/>
  <c r="AG30" i="10" s="1"/>
  <c r="AH51" i="10"/>
  <c r="AI51" i="10" s="1"/>
  <c r="AJ51" i="10" s="1"/>
  <c r="AK51" i="10" s="1"/>
  <c r="AH56" i="10"/>
  <c r="AI56" i="10" s="1"/>
  <c r="AJ56" i="10" s="1"/>
  <c r="AK56" i="10" s="1"/>
  <c r="AC19" i="10"/>
  <c r="AD19" i="10" s="1"/>
  <c r="AE19" i="10" s="1"/>
  <c r="AF19" i="10" s="1"/>
  <c r="AL91" i="10"/>
  <c r="AG36" i="10"/>
  <c r="AG77" i="10"/>
  <c r="AF77" i="10"/>
  <c r="AF37" i="10"/>
  <c r="AG37" i="10"/>
  <c r="AK49" i="10"/>
  <c r="AL49" i="10"/>
  <c r="AG26" i="10"/>
  <c r="AL89" i="10"/>
  <c r="AK89" i="10"/>
  <c r="AG18" i="10"/>
  <c r="AF18" i="10"/>
  <c r="AK58" i="10"/>
  <c r="AL58" i="10"/>
  <c r="AQ97" i="10"/>
  <c r="AF92" i="10"/>
  <c r="AL34" i="10"/>
  <c r="AF30" i="10"/>
  <c r="AL51" i="10"/>
  <c r="AL56" i="10"/>
  <c r="AH20" i="10"/>
  <c r="AI20" i="10" s="1"/>
  <c r="AJ20" i="10" s="1"/>
  <c r="AH90" i="10"/>
  <c r="AI90" i="10" s="1"/>
  <c r="AJ90" i="10" s="1"/>
  <c r="AH46" i="10"/>
  <c r="AI46" i="10" s="1"/>
  <c r="AJ46" i="10" s="1"/>
  <c r="AM79" i="10"/>
  <c r="AN79" i="10" s="1"/>
  <c r="AO79" i="10" s="1"/>
  <c r="AC61" i="10"/>
  <c r="AD61" i="10" s="1"/>
  <c r="AE61" i="10" s="1"/>
  <c r="AC55" i="10"/>
  <c r="AD55" i="10" s="1"/>
  <c r="AE55" i="10" s="1"/>
  <c r="AC48" i="10"/>
  <c r="AD48" i="10" s="1"/>
  <c r="AE48" i="10" s="1"/>
  <c r="AH64" i="10"/>
  <c r="AI64" i="10" s="1"/>
  <c r="AJ64" i="10" s="1"/>
  <c r="AB25" i="10"/>
  <c r="AA25" i="10"/>
  <c r="AB39" i="10"/>
  <c r="AA39" i="10"/>
  <c r="AB27" i="10"/>
  <c r="AA27" i="10"/>
  <c r="AB42" i="10"/>
  <c r="AA42" i="10"/>
  <c r="AB43" i="10"/>
  <c r="AA43" i="10"/>
  <c r="AG95" i="10"/>
  <c r="AF95" i="10"/>
  <c r="AG57" i="10"/>
  <c r="AF57" i="10"/>
  <c r="AC62" i="10"/>
  <c r="AD62" i="10" s="1"/>
  <c r="AE62" i="10" s="1"/>
  <c r="AC71" i="10"/>
  <c r="AD71" i="10" s="1"/>
  <c r="AE71" i="10" s="1"/>
  <c r="AM74" i="10"/>
  <c r="AN74" i="10" s="1"/>
  <c r="AO74" i="10" s="1"/>
  <c r="AH22" i="10"/>
  <c r="AI22" i="10" s="1"/>
  <c r="AJ22" i="10" s="1"/>
  <c r="AC73" i="10"/>
  <c r="AD73" i="10" s="1"/>
  <c r="AE73" i="10" s="1"/>
  <c r="AC81" i="10"/>
  <c r="AD81" i="10" s="1"/>
  <c r="AE81" i="10" s="1"/>
  <c r="AF28" i="10"/>
  <c r="AG28" i="10"/>
  <c r="AB52" i="10"/>
  <c r="AA60" i="10"/>
  <c r="AB60" i="10"/>
  <c r="AA78" i="10"/>
  <c r="AB78" i="10"/>
  <c r="AG54" i="10"/>
  <c r="AF54" i="10"/>
  <c r="AG96" i="10"/>
  <c r="AF96" i="10"/>
  <c r="AB32" i="10"/>
  <c r="AA32" i="10"/>
  <c r="AG83" i="10"/>
  <c r="AF83" i="10"/>
  <c r="AF24" i="10"/>
  <c r="AG24" i="10"/>
  <c r="AB50" i="10"/>
  <c r="AF33" i="10"/>
  <c r="AG33" i="10"/>
  <c r="AA75" i="10"/>
  <c r="AB75" i="10"/>
  <c r="AB38" i="10"/>
  <c r="AA38" i="10"/>
  <c r="AL84" i="10"/>
  <c r="AK84" i="10"/>
  <c r="AG72" i="10"/>
  <c r="AF72" i="10"/>
  <c r="AQ85" i="10"/>
  <c r="AP93" i="10"/>
  <c r="AQ93" i="10"/>
  <c r="AK80" i="10"/>
  <c r="AL80" i="10"/>
  <c r="AP86" i="10"/>
  <c r="AQ86" i="10"/>
  <c r="AG40" i="10"/>
  <c r="AF44" i="10"/>
  <c r="AG44" i="10"/>
  <c r="AC70" i="4"/>
  <c r="AD70" i="4" s="1"/>
  <c r="AE70" i="4" s="1"/>
  <c r="AF70" i="4" s="1"/>
  <c r="X88" i="4"/>
  <c r="Y88" i="4" s="1"/>
  <c r="Z88" i="4" s="1"/>
  <c r="AB88" i="4" s="1"/>
  <c r="AC50" i="4"/>
  <c r="AD50" i="4" s="1"/>
  <c r="AE50" i="4" s="1"/>
  <c r="AG50" i="4" s="1"/>
  <c r="AC37" i="4"/>
  <c r="AD37" i="4" s="1"/>
  <c r="AE37" i="4" s="1"/>
  <c r="AG37" i="4" s="1"/>
  <c r="X87" i="4"/>
  <c r="Y87" i="4" s="1"/>
  <c r="Z87" i="4" s="1"/>
  <c r="AA87" i="4" s="1"/>
  <c r="X68" i="4"/>
  <c r="Y68" i="4" s="1"/>
  <c r="Z68" i="4" s="1"/>
  <c r="AB68" i="4" s="1"/>
  <c r="X27" i="4"/>
  <c r="Y27" i="4" s="1"/>
  <c r="Z27" i="4" s="1"/>
  <c r="AA27" i="4" s="1"/>
  <c r="X35" i="4"/>
  <c r="Y35" i="4" s="1"/>
  <c r="Z35" i="4" s="1"/>
  <c r="AA35" i="4" s="1"/>
  <c r="X17" i="4"/>
  <c r="Y17" i="4" s="1"/>
  <c r="Z17" i="4" s="1"/>
  <c r="AB17" i="4" s="1"/>
  <c r="AC89" i="4"/>
  <c r="AD89" i="4" s="1"/>
  <c r="AE89" i="4" s="1"/>
  <c r="AF89" i="4" s="1"/>
  <c r="AC83" i="4"/>
  <c r="AD83" i="4" s="1"/>
  <c r="AE83" i="4" s="1"/>
  <c r="AF83" i="4" s="1"/>
  <c r="AH80" i="4"/>
  <c r="AI80" i="4" s="1"/>
  <c r="AJ80" i="4" s="1"/>
  <c r="AL80" i="4" s="1"/>
  <c r="AB87" i="4"/>
  <c r="AA88" i="4"/>
  <c r="AB35" i="4"/>
  <c r="AG38" i="4"/>
  <c r="X63" i="4"/>
  <c r="Y63" i="4" s="1"/>
  <c r="Z63" i="4" s="1"/>
  <c r="AG81" i="4"/>
  <c r="AF81" i="4"/>
  <c r="AB24" i="4"/>
  <c r="AA24" i="4"/>
  <c r="AB41" i="4"/>
  <c r="AA41" i="4"/>
  <c r="AB61" i="4"/>
  <c r="AA61" i="4"/>
  <c r="AB36" i="4"/>
  <c r="AA36" i="4"/>
  <c r="AB39" i="4"/>
  <c r="AA39" i="4"/>
  <c r="AB18" i="4"/>
  <c r="AA18" i="4"/>
  <c r="X25" i="4"/>
  <c r="Y25" i="4" s="1"/>
  <c r="Z25" i="4" s="1"/>
  <c r="X32" i="4"/>
  <c r="Y32" i="4" s="1"/>
  <c r="Z32" i="4" s="1"/>
  <c r="X29" i="4"/>
  <c r="Y29" i="4" s="1"/>
  <c r="Z29" i="4" s="1"/>
  <c r="AC79" i="4"/>
  <c r="AD79" i="4" s="1"/>
  <c r="AE79" i="4" s="1"/>
  <c r="AH54" i="4"/>
  <c r="AI54" i="4" s="1"/>
  <c r="AJ54" i="4" s="1"/>
  <c r="AC71" i="4"/>
  <c r="AD71" i="4" s="1"/>
  <c r="AE71" i="4" s="1"/>
  <c r="AA68" i="4"/>
  <c r="AB48" i="4"/>
  <c r="AA48" i="4"/>
  <c r="AB19" i="4"/>
  <c r="AA19" i="4"/>
  <c r="AB62" i="4"/>
  <c r="AA62" i="4"/>
  <c r="AF55" i="4"/>
  <c r="AB33" i="4"/>
  <c r="AA33" i="4"/>
  <c r="AB26" i="4"/>
  <c r="AA26" i="4"/>
  <c r="AF37" i="4"/>
  <c r="AC75" i="3"/>
  <c r="AD75" i="3" s="1"/>
  <c r="AE75" i="3" s="1"/>
  <c r="AG75" i="3" s="1"/>
  <c r="X38" i="3"/>
  <c r="Y38" i="3" s="1"/>
  <c r="Z38" i="3" s="1"/>
  <c r="AB38" i="3" s="1"/>
  <c r="X68" i="3"/>
  <c r="Y68" i="3" s="1"/>
  <c r="Z68" i="3" s="1"/>
  <c r="AA68" i="3" s="1"/>
  <c r="X71" i="3"/>
  <c r="Y71" i="3" s="1"/>
  <c r="Z71" i="3" s="1"/>
  <c r="AB71" i="3" s="1"/>
  <c r="X86" i="3"/>
  <c r="Y86" i="3" s="1"/>
  <c r="Z86" i="3" s="1"/>
  <c r="AB86" i="3" s="1"/>
  <c r="X87" i="3"/>
  <c r="Y87" i="3" s="1"/>
  <c r="Z87" i="3" s="1"/>
  <c r="AA87" i="3" s="1"/>
  <c r="AC82" i="3"/>
  <c r="AD82" i="3" s="1"/>
  <c r="AE82" i="3" s="1"/>
  <c r="AG82" i="3" s="1"/>
  <c r="AC32" i="3"/>
  <c r="AD32" i="3" s="1"/>
  <c r="AE32" i="3" s="1"/>
  <c r="AF32" i="3" s="1"/>
  <c r="AC89" i="3"/>
  <c r="AD89" i="3" s="1"/>
  <c r="AE89" i="3" s="1"/>
  <c r="AG89" i="3" s="1"/>
  <c r="X24" i="3"/>
  <c r="Y24" i="3" s="1"/>
  <c r="Z24" i="3" s="1"/>
  <c r="AB24" i="3" s="1"/>
  <c r="AC56" i="3"/>
  <c r="AD56" i="3" s="1"/>
  <c r="AE56" i="3" s="1"/>
  <c r="AG56" i="3" s="1"/>
  <c r="X42" i="3"/>
  <c r="Y42" i="3" s="1"/>
  <c r="Z42" i="3" s="1"/>
  <c r="AA42" i="3" s="1"/>
  <c r="X61" i="3"/>
  <c r="Y61" i="3" s="1"/>
  <c r="Z61" i="3" s="1"/>
  <c r="AB61" i="3" s="1"/>
  <c r="X39" i="3"/>
  <c r="Y39" i="3" s="1"/>
  <c r="Z39" i="3" s="1"/>
  <c r="AA39" i="3" s="1"/>
  <c r="X81" i="3"/>
  <c r="Y81" i="3" s="1"/>
  <c r="Z81" i="3" s="1"/>
  <c r="AB81" i="3" s="1"/>
  <c r="X35" i="3"/>
  <c r="Y35" i="3" s="1"/>
  <c r="Z35" i="3" s="1"/>
  <c r="AA35" i="3" s="1"/>
  <c r="X74" i="3"/>
  <c r="Y74" i="3" s="1"/>
  <c r="Z74" i="3" s="1"/>
  <c r="AA74" i="3" s="1"/>
  <c r="AH59" i="3"/>
  <c r="AI59" i="3" s="1"/>
  <c r="AJ59" i="3" s="1"/>
  <c r="AL59" i="3" s="1"/>
  <c r="X29" i="3"/>
  <c r="Y29" i="3" s="1"/>
  <c r="Z29" i="3" s="1"/>
  <c r="AB29" i="3" s="1"/>
  <c r="X79" i="3"/>
  <c r="Y79" i="3" s="1"/>
  <c r="Z79" i="3" s="1"/>
  <c r="AA79" i="3" s="1"/>
  <c r="X30" i="3"/>
  <c r="Y30" i="3" s="1"/>
  <c r="Z30" i="3" s="1"/>
  <c r="AB30" i="3" s="1"/>
  <c r="X26" i="3"/>
  <c r="Y26" i="3" s="1"/>
  <c r="Z26" i="3" s="1"/>
  <c r="AA26" i="3" s="1"/>
  <c r="X45" i="3"/>
  <c r="Y45" i="3" s="1"/>
  <c r="Z45" i="3" s="1"/>
  <c r="AB45" i="3" s="1"/>
  <c r="X17" i="3"/>
  <c r="Y17" i="3" s="1"/>
  <c r="Z17" i="3" s="1"/>
  <c r="AB17" i="3" s="1"/>
  <c r="X41" i="3"/>
  <c r="Y41" i="3" s="1"/>
  <c r="Z41" i="3" s="1"/>
  <c r="AA41" i="3" s="1"/>
  <c r="X44" i="3"/>
  <c r="Y44" i="3" s="1"/>
  <c r="Z44" i="3" s="1"/>
  <c r="AA44" i="3" s="1"/>
  <c r="X53" i="3"/>
  <c r="Y53" i="3" s="1"/>
  <c r="Z53" i="3" s="1"/>
  <c r="AB53" i="3" s="1"/>
  <c r="AH85" i="3"/>
  <c r="AI85" i="3" s="1"/>
  <c r="AJ85" i="3" s="1"/>
  <c r="AK85" i="3" s="1"/>
  <c r="X47" i="3"/>
  <c r="Y47" i="3" s="1"/>
  <c r="Z47" i="3" s="1"/>
  <c r="AA47" i="3" s="1"/>
  <c r="AA38" i="3"/>
  <c r="AA71" i="3"/>
  <c r="AG32" i="3"/>
  <c r="AA24" i="3"/>
  <c r="AA29" i="3"/>
  <c r="AA61" i="3"/>
  <c r="W18" i="3"/>
  <c r="V18" i="3"/>
  <c r="W21" i="3"/>
  <c r="V21" i="3"/>
  <c r="AC31" i="3"/>
  <c r="AD31" i="3" s="1"/>
  <c r="AE31" i="3" s="1"/>
  <c r="AC91" i="3"/>
  <c r="AD91" i="3" s="1"/>
  <c r="AE91" i="3" s="1"/>
  <c r="AC49" i="3"/>
  <c r="AD49" i="3" s="1"/>
  <c r="AE49" i="3" s="1"/>
  <c r="AC54" i="3"/>
  <c r="AD54" i="3" s="1"/>
  <c r="AE54" i="3" s="1"/>
  <c r="W55" i="3"/>
  <c r="V55" i="3"/>
  <c r="W67" i="3"/>
  <c r="V67" i="3"/>
  <c r="W27" i="3"/>
  <c r="V27" i="3"/>
  <c r="W37" i="3"/>
  <c r="V37" i="3"/>
  <c r="W25" i="3"/>
  <c r="V25" i="3"/>
  <c r="AG88" i="3"/>
  <c r="AF88" i="3"/>
  <c r="AC80" i="3"/>
  <c r="AD80" i="3" s="1"/>
  <c r="AE80" i="3" s="1"/>
  <c r="AC19" i="3"/>
  <c r="AD19" i="3" s="1"/>
  <c r="AE19" i="3" s="1"/>
  <c r="AC73" i="3"/>
  <c r="AD73" i="3" s="1"/>
  <c r="AE73" i="3" s="1"/>
  <c r="AC57" i="3"/>
  <c r="AD57" i="3" s="1"/>
  <c r="AE57" i="3" s="1"/>
  <c r="AC20" i="3"/>
  <c r="AD20" i="3" s="1"/>
  <c r="AE20" i="3" s="1"/>
  <c r="AC50" i="3"/>
  <c r="AD50" i="3" s="1"/>
  <c r="AE50" i="3" s="1"/>
  <c r="W43" i="3"/>
  <c r="V43" i="3"/>
  <c r="AA81" i="3"/>
  <c r="AA77" i="3"/>
  <c r="AB87" i="3"/>
  <c r="W33" i="3"/>
  <c r="V33" i="3"/>
  <c r="W36" i="3"/>
  <c r="V36" i="3"/>
  <c r="AG70" i="3"/>
  <c r="AF70" i="3"/>
  <c r="AB74" i="3"/>
  <c r="AC86" i="2"/>
  <c r="AD86" i="2" s="1"/>
  <c r="AE86" i="2" s="1"/>
  <c r="AG86" i="2" s="1"/>
  <c r="AH57" i="2"/>
  <c r="AI57" i="2" s="1"/>
  <c r="AJ57" i="2" s="1"/>
  <c r="AK57" i="2" s="1"/>
  <c r="AC91" i="2"/>
  <c r="AD91" i="2" s="1"/>
  <c r="AE91" i="2" s="1"/>
  <c r="AF91" i="2" s="1"/>
  <c r="AC50" i="2"/>
  <c r="AD50" i="2" s="1"/>
  <c r="AE50" i="2" s="1"/>
  <c r="AG50" i="2" s="1"/>
  <c r="AC43" i="2"/>
  <c r="AD43" i="2" s="1"/>
  <c r="AE43" i="2" s="1"/>
  <c r="AG43" i="2" s="1"/>
  <c r="X17" i="2"/>
  <c r="Y17" i="2" s="1"/>
  <c r="Z17" i="2" s="1"/>
  <c r="AB17" i="2" s="1"/>
  <c r="AC37" i="2"/>
  <c r="AD37" i="2" s="1"/>
  <c r="AE37" i="2" s="1"/>
  <c r="AF37" i="2" s="1"/>
  <c r="X81" i="2"/>
  <c r="Y81" i="2" s="1"/>
  <c r="Z81" i="2" s="1"/>
  <c r="AB81" i="2" s="1"/>
  <c r="AC60" i="2"/>
  <c r="AD60" i="2" s="1"/>
  <c r="AE60" i="2" s="1"/>
  <c r="AF60" i="2" s="1"/>
  <c r="AC49" i="2"/>
  <c r="AD49" i="2" s="1"/>
  <c r="AE49" i="2" s="1"/>
  <c r="AG49" i="2" s="1"/>
  <c r="AH67" i="2"/>
  <c r="AI67" i="2" s="1"/>
  <c r="AJ67" i="2" s="1"/>
  <c r="AK67" i="2" s="1"/>
  <c r="AC89" i="2"/>
  <c r="AD89" i="2" s="1"/>
  <c r="AE89" i="2" s="1"/>
  <c r="AG89" i="2" s="1"/>
  <c r="X76" i="2"/>
  <c r="Y76" i="2" s="1"/>
  <c r="Z76" i="2" s="1"/>
  <c r="AA76" i="2" s="1"/>
  <c r="AC61" i="2"/>
  <c r="AD61" i="2" s="1"/>
  <c r="AE61" i="2" s="1"/>
  <c r="AF61" i="2" s="1"/>
  <c r="X45" i="2"/>
  <c r="Y45" i="2" s="1"/>
  <c r="Z45" i="2" s="1"/>
  <c r="AB45" i="2" s="1"/>
  <c r="X82" i="2"/>
  <c r="Y82" i="2" s="1"/>
  <c r="Z82" i="2" s="1"/>
  <c r="AB82" i="2" s="1"/>
  <c r="AH79" i="2"/>
  <c r="AI79" i="2" s="1"/>
  <c r="AJ79" i="2" s="1"/>
  <c r="AK79" i="2" s="1"/>
  <c r="X77" i="2"/>
  <c r="Y77" i="2" s="1"/>
  <c r="Z77" i="2" s="1"/>
  <c r="AB77" i="2" s="1"/>
  <c r="AC35" i="2"/>
  <c r="AD35" i="2" s="1"/>
  <c r="AE35" i="2" s="1"/>
  <c r="AF35" i="2" s="1"/>
  <c r="AC31" i="2"/>
  <c r="AD31" i="2" s="1"/>
  <c r="AE31" i="2" s="1"/>
  <c r="AG31" i="2" s="1"/>
  <c r="AC36" i="2"/>
  <c r="AD36" i="2" s="1"/>
  <c r="AE36" i="2" s="1"/>
  <c r="AF36" i="2" s="1"/>
  <c r="X68" i="2"/>
  <c r="Y68" i="2" s="1"/>
  <c r="Z68" i="2" s="1"/>
  <c r="AA68" i="2" s="1"/>
  <c r="AC85" i="2"/>
  <c r="AD85" i="2" s="1"/>
  <c r="AE85" i="2" s="1"/>
  <c r="AG85" i="2" s="1"/>
  <c r="AC59" i="2"/>
  <c r="AD59" i="2" s="1"/>
  <c r="AE59" i="2" s="1"/>
  <c r="AG59" i="2" s="1"/>
  <c r="AC88" i="2"/>
  <c r="AD88" i="2" s="1"/>
  <c r="AE88" i="2" s="1"/>
  <c r="AG88" i="2" s="1"/>
  <c r="N67" i="1"/>
  <c r="O67" i="1" s="1"/>
  <c r="P67" i="1" s="1"/>
  <c r="Q67" i="1" s="1"/>
  <c r="N45" i="1"/>
  <c r="O45" i="1" s="1"/>
  <c r="P45" i="1" s="1"/>
  <c r="N57" i="1"/>
  <c r="O57" i="1" s="1"/>
  <c r="P57" i="1" s="1"/>
  <c r="R57" i="1" s="1"/>
  <c r="N25" i="1"/>
  <c r="O25" i="1" s="1"/>
  <c r="P25" i="1" s="1"/>
  <c r="N71" i="1"/>
  <c r="O71" i="1" s="1"/>
  <c r="P71" i="1" s="1"/>
  <c r="Q71" i="1" s="1"/>
  <c r="S49" i="1"/>
  <c r="T49" i="1" s="1"/>
  <c r="U49" i="1" s="1"/>
  <c r="N91" i="1"/>
  <c r="O91" i="1" s="1"/>
  <c r="P91" i="1" s="1"/>
  <c r="N23" i="1"/>
  <c r="O23" i="1" s="1"/>
  <c r="P23" i="1" s="1"/>
  <c r="N83" i="1"/>
  <c r="O83" i="1" s="1"/>
  <c r="P83" i="1" s="1"/>
  <c r="N61" i="1"/>
  <c r="O61" i="1" s="1"/>
  <c r="P61" i="1" s="1"/>
  <c r="N20" i="1"/>
  <c r="O20" i="1" s="1"/>
  <c r="P20" i="1" s="1"/>
  <c r="N79" i="1"/>
  <c r="O79" i="1" s="1"/>
  <c r="P79" i="1" s="1"/>
  <c r="N17" i="1"/>
  <c r="O17" i="1" s="1"/>
  <c r="P17" i="1" s="1"/>
  <c r="S31" i="1"/>
  <c r="T31" i="1" s="1"/>
  <c r="U31" i="1" s="1"/>
  <c r="S33" i="1"/>
  <c r="T33" i="1" s="1"/>
  <c r="U33" i="1" s="1"/>
  <c r="S89" i="1"/>
  <c r="T89" i="1" s="1"/>
  <c r="U89" i="1" s="1"/>
  <c r="S36" i="1"/>
  <c r="T36" i="1" s="1"/>
  <c r="U36" i="1" s="1"/>
  <c r="S41" i="1"/>
  <c r="T41" i="1" s="1"/>
  <c r="U41" i="1" s="1"/>
  <c r="Q76" i="1"/>
  <c r="R76" i="1"/>
  <c r="Q39" i="1"/>
  <c r="R39" i="1"/>
  <c r="N70" i="1"/>
  <c r="O70" i="1" s="1"/>
  <c r="P70" i="1" s="1"/>
  <c r="N18" i="1"/>
  <c r="O18" i="1" s="1"/>
  <c r="P18" i="1" s="1"/>
  <c r="N24" i="1"/>
  <c r="O24" i="1" s="1"/>
  <c r="P24" i="1" s="1"/>
  <c r="Q68" i="1"/>
  <c r="R68" i="1"/>
  <c r="R44" i="1"/>
  <c r="Q44" i="1"/>
  <c r="R35" i="1"/>
  <c r="Q35" i="1"/>
  <c r="Q62" i="1"/>
  <c r="R62" i="1"/>
  <c r="R42" i="1"/>
  <c r="Q42" i="1"/>
  <c r="R38" i="1"/>
  <c r="Q38" i="1"/>
  <c r="R51" i="1"/>
  <c r="Q51" i="1"/>
  <c r="R55" i="1"/>
  <c r="Q55" i="1"/>
  <c r="Q45" i="1"/>
  <c r="R45" i="1"/>
  <c r="Q57" i="1"/>
  <c r="Q25" i="1"/>
  <c r="R25" i="1"/>
  <c r="R71" i="1"/>
  <c r="W81" i="1"/>
  <c r="V81" i="1"/>
  <c r="R27" i="1"/>
  <c r="Q27" i="1"/>
  <c r="Q19" i="1"/>
  <c r="R19" i="1"/>
  <c r="R82" i="1"/>
  <c r="Q82" i="1"/>
  <c r="Q80" i="1"/>
  <c r="R80" i="1"/>
  <c r="Q77" i="1"/>
  <c r="R77" i="1"/>
  <c r="Q74" i="1"/>
  <c r="R74" i="1"/>
  <c r="R53" i="1"/>
  <c r="Q53" i="1"/>
  <c r="Q86" i="1"/>
  <c r="R86" i="1"/>
  <c r="R85" i="1"/>
  <c r="Q85" i="1"/>
  <c r="Q88" i="1"/>
  <c r="R88" i="1"/>
  <c r="Q69" i="1"/>
  <c r="R69" i="1"/>
  <c r="R60" i="1"/>
  <c r="Q60" i="1"/>
  <c r="R32" i="1"/>
  <c r="Q32" i="1"/>
  <c r="R56" i="1"/>
  <c r="Q56" i="1"/>
  <c r="R63" i="1"/>
  <c r="Q63" i="1"/>
  <c r="Q75" i="1"/>
  <c r="R75" i="1"/>
  <c r="R30" i="1"/>
  <c r="Q30" i="1"/>
  <c r="R48" i="1"/>
  <c r="Q48" i="1"/>
  <c r="R26" i="1"/>
  <c r="Q26" i="1"/>
  <c r="R50" i="1"/>
  <c r="Q50" i="1"/>
  <c r="AA77" i="2"/>
  <c r="AG35" i="2"/>
  <c r="AF86" i="2"/>
  <c r="AL57" i="2"/>
  <c r="AG91" i="2"/>
  <c r="AF89" i="2"/>
  <c r="AB76" i="2"/>
  <c r="AF24" i="2"/>
  <c r="AG24" i="2"/>
  <c r="AA82" i="2"/>
  <c r="AK21" i="2"/>
  <c r="AL56" i="2"/>
  <c r="AK56" i="2"/>
  <c r="AG60" i="2"/>
  <c r="AB68" i="2"/>
  <c r="AF59" i="2"/>
  <c r="AF88" i="2"/>
  <c r="AL67" i="2"/>
  <c r="AF48" i="2"/>
  <c r="AG48" i="2"/>
  <c r="AH33" i="2"/>
  <c r="AI33" i="2" s="1"/>
  <c r="AJ33" i="2" s="1"/>
  <c r="AC73" i="2"/>
  <c r="AD73" i="2" s="1"/>
  <c r="AE73" i="2" s="1"/>
  <c r="AH23" i="2"/>
  <c r="AI23" i="2" s="1"/>
  <c r="AJ23" i="2" s="1"/>
  <c r="AC71" i="2"/>
  <c r="AD71" i="2" s="1"/>
  <c r="AE71" i="2" s="1"/>
  <c r="AC47" i="2"/>
  <c r="AD47" i="2" s="1"/>
  <c r="AE47" i="2" s="1"/>
  <c r="AC83" i="2"/>
  <c r="AD83" i="2" s="1"/>
  <c r="AE83" i="2" s="1"/>
  <c r="AB27" i="2"/>
  <c r="AA27" i="2"/>
  <c r="AB62" i="2"/>
  <c r="AA62" i="2"/>
  <c r="AG75" i="2"/>
  <c r="AF75" i="2"/>
  <c r="AB55" i="2"/>
  <c r="AA55" i="2"/>
  <c r="AB18" i="2"/>
  <c r="AA18" i="2"/>
  <c r="AH32" i="2"/>
  <c r="AI32" i="2" s="1"/>
  <c r="AJ32" i="2" s="1"/>
  <c r="AH30" i="2"/>
  <c r="AI30" i="2" s="1"/>
  <c r="AJ30" i="2" s="1"/>
  <c r="AH63" i="2"/>
  <c r="AI63" i="2" s="1"/>
  <c r="AJ63" i="2" s="1"/>
  <c r="X44" i="2"/>
  <c r="Y44" i="2" s="1"/>
  <c r="Z44" i="2" s="1"/>
  <c r="AC69" i="2"/>
  <c r="AD69" i="2" s="1"/>
  <c r="AE69" i="2" s="1"/>
  <c r="AF43" i="2"/>
  <c r="AG61" i="2"/>
  <c r="AB26" i="2"/>
  <c r="AA26" i="2"/>
  <c r="AB39" i="2"/>
  <c r="AA39" i="2"/>
  <c r="AB29" i="2"/>
  <c r="AA29" i="2"/>
  <c r="AG74" i="2"/>
  <c r="AF74" i="2"/>
  <c r="AG37" i="2"/>
  <c r="AA81" i="2"/>
  <c r="AA45" i="2"/>
  <c r="AF54" i="2"/>
  <c r="AG54" i="2"/>
  <c r="AA87" i="2"/>
  <c r="AB51" i="2"/>
  <c r="AA51" i="2"/>
  <c r="AB19" i="2"/>
  <c r="AA19" i="2"/>
  <c r="AG70" i="2"/>
  <c r="AF70" i="2"/>
  <c r="AK80" i="2"/>
  <c r="AL80" i="2"/>
  <c r="AF20" i="2"/>
  <c r="AL79" i="2"/>
  <c r="V29" i="1"/>
  <c r="W29" i="1"/>
  <c r="W54" i="1"/>
  <c r="V54" i="1"/>
  <c r="V47" i="1"/>
  <c r="W47" i="1"/>
  <c r="X87" i="1"/>
  <c r="Y87" i="1" s="1"/>
  <c r="Z87" i="1" s="1"/>
  <c r="AA87" i="1" s="1"/>
  <c r="AQ45" i="11" l="1"/>
  <c r="AK92" i="11"/>
  <c r="AK30" i="11"/>
  <c r="AL97" i="11"/>
  <c r="AP46" i="11"/>
  <c r="R67" i="1"/>
  <c r="AF49" i="2"/>
  <c r="AF31" i="2"/>
  <c r="AF50" i="2"/>
  <c r="AF85" i="2"/>
  <c r="AF41" i="2"/>
  <c r="AG41" i="2"/>
  <c r="AF25" i="2"/>
  <c r="AG25" i="2"/>
  <c r="AG38" i="2"/>
  <c r="AF38" i="2"/>
  <c r="AF53" i="2"/>
  <c r="AA17" i="2"/>
  <c r="AC17" i="2" s="1"/>
  <c r="AD17" i="2" s="1"/>
  <c r="AE17" i="2" s="1"/>
  <c r="AG42" i="2"/>
  <c r="AG36" i="2"/>
  <c r="AH36" i="2" s="1"/>
  <c r="AI36" i="2" s="1"/>
  <c r="AJ36" i="2" s="1"/>
  <c r="AA45" i="3"/>
  <c r="AC23" i="3"/>
  <c r="AD23" i="3" s="1"/>
  <c r="AE23" i="3" s="1"/>
  <c r="AG23" i="3" s="1"/>
  <c r="AG86" i="4"/>
  <c r="AF86" i="4"/>
  <c r="AH86" i="4" s="1"/>
  <c r="AI86" i="4" s="1"/>
  <c r="AJ86" i="4" s="1"/>
  <c r="AK86" i="4" s="1"/>
  <c r="AK82" i="4"/>
  <c r="AL82" i="4"/>
  <c r="AM82" i="4" s="1"/>
  <c r="AN82" i="4" s="1"/>
  <c r="AO82" i="4" s="1"/>
  <c r="AA47" i="4"/>
  <c r="AC47" i="4" s="1"/>
  <c r="AD47" i="4" s="1"/>
  <c r="AE47" i="4" s="1"/>
  <c r="AG47" i="4" s="1"/>
  <c r="AC56" i="4"/>
  <c r="AD56" i="4" s="1"/>
  <c r="AE56" i="4" s="1"/>
  <c r="AF56" i="4" s="1"/>
  <c r="AH56" i="4" s="1"/>
  <c r="AI56" i="4" s="1"/>
  <c r="AJ56" i="4" s="1"/>
  <c r="AB74" i="4"/>
  <c r="AA74" i="4"/>
  <c r="AG56" i="4"/>
  <c r="AF49" i="4"/>
  <c r="AG49" i="4"/>
  <c r="AH49" i="4" s="1"/>
  <c r="AI49" i="4" s="1"/>
  <c r="AJ49" i="4" s="1"/>
  <c r="AF45" i="4"/>
  <c r="AH43" i="4"/>
  <c r="AI43" i="4" s="1"/>
  <c r="AJ43" i="4" s="1"/>
  <c r="AL43" i="4" s="1"/>
  <c r="AC20" i="4"/>
  <c r="AD20" i="4" s="1"/>
  <c r="AE20" i="4" s="1"/>
  <c r="AF50" i="4"/>
  <c r="AH50" i="4" s="1"/>
  <c r="AI50" i="4" s="1"/>
  <c r="AJ50" i="4" s="1"/>
  <c r="AK50" i="4" s="1"/>
  <c r="AB27" i="4"/>
  <c r="AG70" i="4"/>
  <c r="AG89" i="4"/>
  <c r="AG53" i="4"/>
  <c r="AH53" i="4" s="1"/>
  <c r="AI53" i="4" s="1"/>
  <c r="AJ53" i="4" s="1"/>
  <c r="AF20" i="4"/>
  <c r="AG20" i="4"/>
  <c r="AH20" i="4" s="1"/>
  <c r="AI20" i="4" s="1"/>
  <c r="AJ20" i="4" s="1"/>
  <c r="AF59" i="4"/>
  <c r="AB77" i="4"/>
  <c r="AC77" i="4" s="1"/>
  <c r="AD77" i="4" s="1"/>
  <c r="AE77" i="4" s="1"/>
  <c r="AG83" i="4"/>
  <c r="AB42" i="4"/>
  <c r="AH75" i="4"/>
  <c r="AI75" i="4" s="1"/>
  <c r="AJ75" i="4" s="1"/>
  <c r="AH67" i="4"/>
  <c r="AI67" i="4" s="1"/>
  <c r="AJ67" i="4" s="1"/>
  <c r="AK67" i="4" s="1"/>
  <c r="AG44" i="4"/>
  <c r="AF44" i="4"/>
  <c r="AF60" i="4"/>
  <c r="AC21" i="4"/>
  <c r="AD21" i="4" s="1"/>
  <c r="AE21" i="4" s="1"/>
  <c r="AF21" i="4" s="1"/>
  <c r="AL75" i="4"/>
  <c r="AK75" i="4"/>
  <c r="AA17" i="4"/>
  <c r="AC17" i="4" s="1"/>
  <c r="AD17" i="4" s="1"/>
  <c r="AE17" i="4" s="1"/>
  <c r="AF17" i="4" s="1"/>
  <c r="AL31" i="4"/>
  <c r="AF47" i="4"/>
  <c r="AH47" i="4" s="1"/>
  <c r="AI47" i="4" s="1"/>
  <c r="AJ47" i="4" s="1"/>
  <c r="AK80" i="4"/>
  <c r="AM80" i="4" s="1"/>
  <c r="AN80" i="4" s="1"/>
  <c r="AO80" i="4" s="1"/>
  <c r="AC36" i="4"/>
  <c r="AD36" i="4" s="1"/>
  <c r="AE36" i="4" s="1"/>
  <c r="AF36" i="4" s="1"/>
  <c r="AB23" i="4"/>
  <c r="AA30" i="3"/>
  <c r="AC69" i="3"/>
  <c r="AD69" i="3" s="1"/>
  <c r="AE69" i="3" s="1"/>
  <c r="AC51" i="3"/>
  <c r="AD51" i="3" s="1"/>
  <c r="AE51" i="3" s="1"/>
  <c r="AC48" i="3"/>
  <c r="AD48" i="3" s="1"/>
  <c r="AE48" i="3" s="1"/>
  <c r="AH63" i="3"/>
  <c r="AI63" i="3" s="1"/>
  <c r="AJ63" i="3" s="1"/>
  <c r="AA53" i="3"/>
  <c r="AB76" i="3"/>
  <c r="AA76" i="3"/>
  <c r="AF51" i="3"/>
  <c r="AG51" i="3"/>
  <c r="AF60" i="3"/>
  <c r="AG60" i="3"/>
  <c r="AF48" i="3"/>
  <c r="AG48" i="3"/>
  <c r="AL63" i="3"/>
  <c r="AK63" i="3"/>
  <c r="AB68" i="3"/>
  <c r="AB62" i="3"/>
  <c r="AA62" i="3"/>
  <c r="AA83" i="3"/>
  <c r="AC83" i="3" s="1"/>
  <c r="AD83" i="3" s="1"/>
  <c r="AE83" i="3" s="1"/>
  <c r="AF82" i="3"/>
  <c r="AK59" i="3"/>
  <c r="AM59" i="3" s="1"/>
  <c r="AN59" i="3" s="1"/>
  <c r="AO59" i="3" s="1"/>
  <c r="AQ59" i="3" s="1"/>
  <c r="AA86" i="3"/>
  <c r="AB79" i="3"/>
  <c r="AC79" i="3" s="1"/>
  <c r="AD79" i="3" s="1"/>
  <c r="AE79" i="3" s="1"/>
  <c r="AF75" i="3"/>
  <c r="AH75" i="3" s="1"/>
  <c r="AI75" i="3" s="1"/>
  <c r="AJ75" i="3" s="1"/>
  <c r="AB41" i="3"/>
  <c r="AC41" i="3" s="1"/>
  <c r="AD41" i="3" s="1"/>
  <c r="AE41" i="3" s="1"/>
  <c r="AF89" i="3"/>
  <c r="AH89" i="3" s="1"/>
  <c r="AI89" i="3" s="1"/>
  <c r="AJ89" i="3" s="1"/>
  <c r="AB35" i="3"/>
  <c r="AC35" i="3" s="1"/>
  <c r="AD35" i="3" s="1"/>
  <c r="AE35" i="3" s="1"/>
  <c r="AF56" i="3"/>
  <c r="AH56" i="3" s="1"/>
  <c r="AI56" i="3" s="1"/>
  <c r="AJ56" i="3" s="1"/>
  <c r="AL56" i="3" s="1"/>
  <c r="AB26" i="3"/>
  <c r="AL85" i="3"/>
  <c r="AM85" i="3" s="1"/>
  <c r="AN85" i="3" s="1"/>
  <c r="AO85" i="3" s="1"/>
  <c r="AB47" i="3"/>
  <c r="AB44" i="3"/>
  <c r="AC44" i="3" s="1"/>
  <c r="AD44" i="3" s="1"/>
  <c r="AE44" i="3" s="1"/>
  <c r="AA17" i="3"/>
  <c r="AC17" i="3" s="1"/>
  <c r="AD17" i="3" s="1"/>
  <c r="AE17" i="3" s="1"/>
  <c r="AB39" i="3"/>
  <c r="AC39" i="3" s="1"/>
  <c r="AD39" i="3" s="1"/>
  <c r="AE39" i="3" s="1"/>
  <c r="AG39" i="3" s="1"/>
  <c r="AB42" i="3"/>
  <c r="AF23" i="3"/>
  <c r="AL92" i="13"/>
  <c r="AK92" i="13"/>
  <c r="AL81" i="13"/>
  <c r="AK55" i="13"/>
  <c r="AF48" i="13"/>
  <c r="AQ93" i="13"/>
  <c r="AP95" i="12"/>
  <c r="AF101" i="12"/>
  <c r="AQ48" i="12"/>
  <c r="AK58" i="12"/>
  <c r="AK33" i="11"/>
  <c r="AK56" i="11"/>
  <c r="AG45" i="10"/>
  <c r="AK63" i="10"/>
  <c r="AK87" i="10"/>
  <c r="AG31" i="10"/>
  <c r="AK21" i="10"/>
  <c r="AG91" i="4"/>
  <c r="AH91" i="4" s="1"/>
  <c r="AI91" i="4" s="1"/>
  <c r="AJ91" i="4" s="1"/>
  <c r="AM84" i="10"/>
  <c r="AN84" i="10" s="1"/>
  <c r="AO84" i="10" s="1"/>
  <c r="AG19" i="10"/>
  <c r="AF104" i="13"/>
  <c r="AB121" i="13"/>
  <c r="AA121" i="13"/>
  <c r="AB142" i="13"/>
  <c r="AA142" i="13"/>
  <c r="X113" i="12"/>
  <c r="Y113" i="12" s="1"/>
  <c r="Z113" i="12" s="1"/>
  <c r="X163" i="12"/>
  <c r="Y163" i="12" s="1"/>
  <c r="Z163" i="12" s="1"/>
  <c r="X162" i="12"/>
  <c r="Y162" i="12" s="1"/>
  <c r="Z162" i="12" s="1"/>
  <c r="AA162" i="12" s="1"/>
  <c r="X173" i="12"/>
  <c r="Y173" i="12" s="1"/>
  <c r="Z173" i="12" s="1"/>
  <c r="X172" i="12"/>
  <c r="Y172" i="12" s="1"/>
  <c r="Z172" i="12" s="1"/>
  <c r="AA172" i="12" s="1"/>
  <c r="AK107" i="12"/>
  <c r="AK55" i="12"/>
  <c r="AL63" i="12"/>
  <c r="AG156" i="12"/>
  <c r="AB149" i="12"/>
  <c r="AB162" i="12"/>
  <c r="AA168" i="12"/>
  <c r="AB168" i="12"/>
  <c r="AA122" i="12"/>
  <c r="AB122" i="12"/>
  <c r="X167" i="12"/>
  <c r="Y167" i="12" s="1"/>
  <c r="Z167" i="12" s="1"/>
  <c r="X111" i="12"/>
  <c r="Y111" i="12" s="1"/>
  <c r="Z111" i="12" s="1"/>
  <c r="X117" i="12"/>
  <c r="Y117" i="12" s="1"/>
  <c r="Z117" i="12" s="1"/>
  <c r="AB117" i="12" s="1"/>
  <c r="AC129" i="12"/>
  <c r="AD129" i="12" s="1"/>
  <c r="AE129" i="12" s="1"/>
  <c r="AC149" i="12"/>
  <c r="AD149" i="12" s="1"/>
  <c r="AE149" i="12" s="1"/>
  <c r="AK19" i="12"/>
  <c r="AG74" i="12"/>
  <c r="AF77" i="12"/>
  <c r="X145" i="12"/>
  <c r="Y145" i="12" s="1"/>
  <c r="Z145" i="12" s="1"/>
  <c r="X148" i="12"/>
  <c r="Y148" i="12" s="1"/>
  <c r="Z148" i="12" s="1"/>
  <c r="X126" i="12"/>
  <c r="Y126" i="12" s="1"/>
  <c r="Z126" i="12" s="1"/>
  <c r="X146" i="12"/>
  <c r="Y146" i="12" s="1"/>
  <c r="Z146" i="12" s="1"/>
  <c r="X114" i="12"/>
  <c r="Y114" i="12" s="1"/>
  <c r="Z114" i="12" s="1"/>
  <c r="AC155" i="12"/>
  <c r="AD155" i="12" s="1"/>
  <c r="AE155" i="12" s="1"/>
  <c r="AC121" i="12"/>
  <c r="AD121" i="12" s="1"/>
  <c r="AE121" i="12" s="1"/>
  <c r="AC119" i="12"/>
  <c r="AD119" i="12" s="1"/>
  <c r="AE119" i="12" s="1"/>
  <c r="X144" i="12"/>
  <c r="Y144" i="12" s="1"/>
  <c r="Z144" i="12" s="1"/>
  <c r="AB144" i="12" s="1"/>
  <c r="X169" i="12"/>
  <c r="Y169" i="12" s="1"/>
  <c r="Z169" i="12" s="1"/>
  <c r="X120" i="12"/>
  <c r="Y120" i="12" s="1"/>
  <c r="Z120" i="12" s="1"/>
  <c r="AA137" i="12"/>
  <c r="AB137" i="12"/>
  <c r="AA150" i="12"/>
  <c r="AB150" i="12"/>
  <c r="AA111" i="12"/>
  <c r="AB111" i="12"/>
  <c r="AA117" i="12"/>
  <c r="AA164" i="12"/>
  <c r="AB164" i="12"/>
  <c r="AA174" i="12"/>
  <c r="AB174" i="12"/>
  <c r="AK57" i="12"/>
  <c r="AG62" i="12"/>
  <c r="AQ85" i="12"/>
  <c r="AM75" i="12"/>
  <c r="AN75" i="12" s="1"/>
  <c r="AO75" i="12" s="1"/>
  <c r="AC26" i="12"/>
  <c r="AD26" i="12" s="1"/>
  <c r="AE26" i="12" s="1"/>
  <c r="AK38" i="13"/>
  <c r="AL90" i="13"/>
  <c r="AG19" i="13"/>
  <c r="AL74" i="13"/>
  <c r="AL25" i="13"/>
  <c r="X155" i="13"/>
  <c r="Y155" i="13" s="1"/>
  <c r="Z155" i="13" s="1"/>
  <c r="AC113" i="13"/>
  <c r="AD113" i="13" s="1"/>
  <c r="AE113" i="13" s="1"/>
  <c r="X166" i="13"/>
  <c r="Y166" i="13" s="1"/>
  <c r="Z166" i="13" s="1"/>
  <c r="X173" i="13"/>
  <c r="Y173" i="13" s="1"/>
  <c r="Z173" i="13" s="1"/>
  <c r="AB173" i="13" s="1"/>
  <c r="AM62" i="13"/>
  <c r="AN62" i="13" s="1"/>
  <c r="AO62" i="13" s="1"/>
  <c r="AF75" i="13"/>
  <c r="AG75" i="13"/>
  <c r="X149" i="13"/>
  <c r="Y149" i="13" s="1"/>
  <c r="Z149" i="13" s="1"/>
  <c r="X140" i="13"/>
  <c r="Y140" i="13" s="1"/>
  <c r="Z140" i="13" s="1"/>
  <c r="AC127" i="13"/>
  <c r="AD127" i="13" s="1"/>
  <c r="AE127" i="13" s="1"/>
  <c r="X148" i="13"/>
  <c r="Y148" i="13" s="1"/>
  <c r="Z148" i="13" s="1"/>
  <c r="AA136" i="13"/>
  <c r="AC136" i="13" s="1"/>
  <c r="AD136" i="13" s="1"/>
  <c r="AE136" i="13" s="1"/>
  <c r="AB136" i="13"/>
  <c r="AA169" i="13"/>
  <c r="AC169" i="13" s="1"/>
  <c r="AD169" i="13" s="1"/>
  <c r="AE169" i="13" s="1"/>
  <c r="AG169" i="13" s="1"/>
  <c r="AB169" i="13"/>
  <c r="AH19" i="13"/>
  <c r="AI19" i="13" s="1"/>
  <c r="AJ19" i="13" s="1"/>
  <c r="AH152" i="13"/>
  <c r="AI152" i="13" s="1"/>
  <c r="AJ152" i="13" s="1"/>
  <c r="X170" i="13"/>
  <c r="Y170" i="13" s="1"/>
  <c r="Z170" i="13" s="1"/>
  <c r="AC150" i="13"/>
  <c r="AD150" i="13" s="1"/>
  <c r="AE150" i="13" s="1"/>
  <c r="X164" i="13"/>
  <c r="Y164" i="13" s="1"/>
  <c r="Z164" i="13" s="1"/>
  <c r="AB164" i="13" s="1"/>
  <c r="X137" i="13"/>
  <c r="Y137" i="13" s="1"/>
  <c r="Z137" i="13" s="1"/>
  <c r="X160" i="13"/>
  <c r="Y160" i="13" s="1"/>
  <c r="Z160" i="13" s="1"/>
  <c r="AA126" i="13"/>
  <c r="AB126" i="13"/>
  <c r="AA172" i="13"/>
  <c r="AB172" i="13"/>
  <c r="AH83" i="13"/>
  <c r="AI83" i="13" s="1"/>
  <c r="AJ83" i="13" s="1"/>
  <c r="AM97" i="13"/>
  <c r="AN97" i="13" s="1"/>
  <c r="AO97" i="13" s="1"/>
  <c r="AR26" i="13"/>
  <c r="AS26" i="13" s="1"/>
  <c r="AT26" i="13" s="1"/>
  <c r="AM85" i="13"/>
  <c r="AN85" i="13" s="1"/>
  <c r="AO85" i="13" s="1"/>
  <c r="AC111" i="13"/>
  <c r="AD111" i="13" s="1"/>
  <c r="AE111" i="13" s="1"/>
  <c r="AB145" i="13"/>
  <c r="AA145" i="13"/>
  <c r="AF150" i="13"/>
  <c r="AG150" i="13"/>
  <c r="AA164" i="13"/>
  <c r="AA156" i="13"/>
  <c r="AB156" i="13"/>
  <c r="AH37" i="13"/>
  <c r="AI37" i="13" s="1"/>
  <c r="AJ37" i="13" s="1"/>
  <c r="AM36" i="13"/>
  <c r="AN36" i="13" s="1"/>
  <c r="AO36" i="13" s="1"/>
  <c r="AH167" i="13"/>
  <c r="AI167" i="13" s="1"/>
  <c r="AJ167" i="13" s="1"/>
  <c r="AK167" i="13" s="1"/>
  <c r="X122" i="13"/>
  <c r="Y122" i="13" s="1"/>
  <c r="Z122" i="13" s="1"/>
  <c r="X161" i="13"/>
  <c r="Y161" i="13" s="1"/>
  <c r="Z161" i="13" s="1"/>
  <c r="X144" i="13"/>
  <c r="Y144" i="13" s="1"/>
  <c r="Z144" i="13" s="1"/>
  <c r="X116" i="13"/>
  <c r="Y116" i="13" s="1"/>
  <c r="Z116" i="13" s="1"/>
  <c r="X143" i="13"/>
  <c r="Y143" i="13" s="1"/>
  <c r="Z143" i="13" s="1"/>
  <c r="X174" i="13"/>
  <c r="Y174" i="13" s="1"/>
  <c r="Z174" i="13" s="1"/>
  <c r="AB146" i="13"/>
  <c r="AA146" i="13"/>
  <c r="AB155" i="13"/>
  <c r="AA155" i="13"/>
  <c r="AA166" i="13"/>
  <c r="AB166" i="13"/>
  <c r="AA173" i="13"/>
  <c r="AB139" i="13"/>
  <c r="AA139" i="13"/>
  <c r="AM42" i="12"/>
  <c r="AN42" i="12" s="1"/>
  <c r="AO42" i="12" s="1"/>
  <c r="AM96" i="12"/>
  <c r="AN96" i="12" s="1"/>
  <c r="AO96" i="12" s="1"/>
  <c r="X123" i="12"/>
  <c r="Y123" i="12" s="1"/>
  <c r="Z123" i="12" s="1"/>
  <c r="AK60" i="12"/>
  <c r="AM60" i="12" s="1"/>
  <c r="AN60" i="12" s="1"/>
  <c r="AO60" i="12" s="1"/>
  <c r="X136" i="12"/>
  <c r="Y136" i="12" s="1"/>
  <c r="Z136" i="12" s="1"/>
  <c r="X158" i="12"/>
  <c r="Y158" i="12" s="1"/>
  <c r="Z158" i="12" s="1"/>
  <c r="X154" i="12"/>
  <c r="Y154" i="12" s="1"/>
  <c r="Z154" i="12" s="1"/>
  <c r="X140" i="12"/>
  <c r="Y140" i="12" s="1"/>
  <c r="Z140" i="12" s="1"/>
  <c r="AA161" i="12"/>
  <c r="AB161" i="12"/>
  <c r="AM57" i="12"/>
  <c r="AN57" i="12" s="1"/>
  <c r="AO57" i="12" s="1"/>
  <c r="AM55" i="12"/>
  <c r="AN55" i="12" s="1"/>
  <c r="AO55" i="12" s="1"/>
  <c r="AH77" i="12"/>
  <c r="AI77" i="12" s="1"/>
  <c r="AJ77" i="12" s="1"/>
  <c r="AF119" i="12"/>
  <c r="AG119" i="12"/>
  <c r="AA144" i="12"/>
  <c r="AH91" i="12"/>
  <c r="AI91" i="12" s="1"/>
  <c r="AJ91" i="12" s="1"/>
  <c r="X138" i="12"/>
  <c r="Y138" i="12" s="1"/>
  <c r="Z138" i="12" s="1"/>
  <c r="X142" i="12"/>
  <c r="Y142" i="12" s="1"/>
  <c r="Z142" i="12" s="1"/>
  <c r="AA128" i="12"/>
  <c r="AB128" i="12"/>
  <c r="AA143" i="12"/>
  <c r="AB143" i="12"/>
  <c r="AB139" i="12"/>
  <c r="AA139" i="12"/>
  <c r="AA170" i="12"/>
  <c r="AB170" i="12"/>
  <c r="AA160" i="12"/>
  <c r="AB160" i="12"/>
  <c r="AA152" i="12"/>
  <c r="AB152" i="12"/>
  <c r="AB151" i="12"/>
  <c r="AA151" i="12"/>
  <c r="AA116" i="12"/>
  <c r="AB116" i="12"/>
  <c r="AB166" i="12"/>
  <c r="AA166" i="12"/>
  <c r="AH62" i="11"/>
  <c r="AI62" i="11" s="1"/>
  <c r="AJ62" i="11" s="1"/>
  <c r="AH19" i="11"/>
  <c r="AI19" i="11" s="1"/>
  <c r="AJ19" i="11" s="1"/>
  <c r="AH72" i="11"/>
  <c r="AI72" i="11" s="1"/>
  <c r="AJ72" i="11" s="1"/>
  <c r="AH21" i="11"/>
  <c r="AI21" i="11" s="1"/>
  <c r="AJ21" i="11" s="1"/>
  <c r="AH42" i="11"/>
  <c r="AI42" i="11" s="1"/>
  <c r="AJ42" i="11" s="1"/>
  <c r="AM44" i="11"/>
  <c r="AN44" i="11" s="1"/>
  <c r="AO44" i="11" s="1"/>
  <c r="AR71" i="11"/>
  <c r="AS71" i="11" s="1"/>
  <c r="AT71" i="11" s="1"/>
  <c r="AY71" i="11" s="1"/>
  <c r="AZ71" i="11" s="1"/>
  <c r="AM91" i="11"/>
  <c r="AN91" i="11" s="1"/>
  <c r="AO91" i="11" s="1"/>
  <c r="AM18" i="11"/>
  <c r="AN18" i="11" s="1"/>
  <c r="AO18" i="11" s="1"/>
  <c r="AH48" i="11"/>
  <c r="AI48" i="11" s="1"/>
  <c r="AJ48" i="11" s="1"/>
  <c r="AM32" i="11"/>
  <c r="AN32" i="11" s="1"/>
  <c r="AO32" i="11" s="1"/>
  <c r="AM25" i="11"/>
  <c r="AN25" i="11" s="1"/>
  <c r="AO25" i="11" s="1"/>
  <c r="AH77" i="10"/>
  <c r="AI77" i="10" s="1"/>
  <c r="AJ77" i="10" s="1"/>
  <c r="AH44" i="10"/>
  <c r="AI44" i="10" s="1"/>
  <c r="AJ44" i="10" s="1"/>
  <c r="AH40" i="10"/>
  <c r="AI40" i="10" s="1"/>
  <c r="AJ40" i="10" s="1"/>
  <c r="AM80" i="10"/>
  <c r="AN80" i="10" s="1"/>
  <c r="AO80" i="10" s="1"/>
  <c r="AR85" i="10"/>
  <c r="AS85" i="10" s="1"/>
  <c r="AT85" i="10" s="1"/>
  <c r="AY85" i="10" s="1"/>
  <c r="AC38" i="10"/>
  <c r="AD38" i="10" s="1"/>
  <c r="AE38" i="10" s="1"/>
  <c r="AC32" i="10"/>
  <c r="AD32" i="10" s="1"/>
  <c r="AE32" i="10" s="1"/>
  <c r="AH95" i="10"/>
  <c r="AI95" i="10" s="1"/>
  <c r="AJ95" i="10" s="1"/>
  <c r="AM91" i="10"/>
  <c r="AN91" i="10" s="1"/>
  <c r="AO91" i="10" s="1"/>
  <c r="AM63" i="10"/>
  <c r="AN63" i="10" s="1"/>
  <c r="AO63" i="10" s="1"/>
  <c r="AH45" i="4"/>
  <c r="AI45" i="4" s="1"/>
  <c r="AJ45" i="4" s="1"/>
  <c r="AL45" i="4" s="1"/>
  <c r="AH89" i="4"/>
  <c r="AI89" i="4" s="1"/>
  <c r="AJ89" i="4" s="1"/>
  <c r="AK89" i="4" s="1"/>
  <c r="AM31" i="4"/>
  <c r="AN31" i="4" s="1"/>
  <c r="AO31" i="4" s="1"/>
  <c r="AP31" i="4" s="1"/>
  <c r="X36" i="3"/>
  <c r="Y36" i="3" s="1"/>
  <c r="Z36" i="3" s="1"/>
  <c r="AB36" i="3" s="1"/>
  <c r="S59" i="1"/>
  <c r="T59" i="1" s="1"/>
  <c r="U59" i="1" s="1"/>
  <c r="S43" i="1"/>
  <c r="T43" i="1" s="1"/>
  <c r="U43" i="1" s="1"/>
  <c r="AC62" i="4"/>
  <c r="AD62" i="4" s="1"/>
  <c r="AE62" i="4" s="1"/>
  <c r="AG62" i="4" s="1"/>
  <c r="AC19" i="4"/>
  <c r="AD19" i="4" s="1"/>
  <c r="AE19" i="4" s="1"/>
  <c r="AG19" i="4" s="1"/>
  <c r="AC61" i="4"/>
  <c r="AD61" i="4" s="1"/>
  <c r="AE61" i="4" s="1"/>
  <c r="AF61" i="4" s="1"/>
  <c r="AC41" i="4"/>
  <c r="AD41" i="4" s="1"/>
  <c r="AE41" i="4" s="1"/>
  <c r="AF41" i="4" s="1"/>
  <c r="AC74" i="3"/>
  <c r="AD74" i="3" s="1"/>
  <c r="AE74" i="3" s="1"/>
  <c r="AF74" i="3" s="1"/>
  <c r="X33" i="3"/>
  <c r="Y33" i="3" s="1"/>
  <c r="Z33" i="3" s="1"/>
  <c r="AA33" i="3" s="1"/>
  <c r="X43" i="3"/>
  <c r="Y43" i="3" s="1"/>
  <c r="Z43" i="3" s="1"/>
  <c r="AA43" i="3" s="1"/>
  <c r="AH88" i="3"/>
  <c r="AI88" i="3" s="1"/>
  <c r="AJ88" i="3" s="1"/>
  <c r="AK88" i="3" s="1"/>
  <c r="X27" i="3"/>
  <c r="Y27" i="3" s="1"/>
  <c r="Z27" i="3" s="1"/>
  <c r="AB27" i="3" s="1"/>
  <c r="AC76" i="3"/>
  <c r="AD76" i="3" s="1"/>
  <c r="AE76" i="3" s="1"/>
  <c r="AG76" i="3" s="1"/>
  <c r="AC53" i="3"/>
  <c r="AD53" i="3" s="1"/>
  <c r="AE53" i="3" s="1"/>
  <c r="AF53" i="3" s="1"/>
  <c r="AM63" i="3"/>
  <c r="AN63" i="3" s="1"/>
  <c r="AO63" i="3" s="1"/>
  <c r="AQ63" i="3" s="1"/>
  <c r="AH32" i="3"/>
  <c r="AI32" i="3" s="1"/>
  <c r="AJ32" i="3" s="1"/>
  <c r="AK32" i="3" s="1"/>
  <c r="AC26" i="2"/>
  <c r="AD26" i="2" s="1"/>
  <c r="AE26" i="2" s="1"/>
  <c r="AG26" i="2" s="1"/>
  <c r="AH88" i="2"/>
  <c r="AI88" i="2" s="1"/>
  <c r="AJ88" i="2" s="1"/>
  <c r="S21" i="1"/>
  <c r="T21" i="1" s="1"/>
  <c r="U21" i="1" s="1"/>
  <c r="S37" i="1"/>
  <c r="T37" i="1" s="1"/>
  <c r="U37" i="1" s="1"/>
  <c r="V73" i="1"/>
  <c r="W73" i="1"/>
  <c r="S50" i="1"/>
  <c r="T50" i="1" s="1"/>
  <c r="U50" i="1" s="1"/>
  <c r="W50" i="1" s="1"/>
  <c r="S26" i="1"/>
  <c r="T26" i="1" s="1"/>
  <c r="U26" i="1" s="1"/>
  <c r="AC60" i="10"/>
  <c r="AD60" i="10" s="1"/>
  <c r="AE60" i="10" s="1"/>
  <c r="AH28" i="10"/>
  <c r="AI28" i="10" s="1"/>
  <c r="AJ28" i="10" s="1"/>
  <c r="AC43" i="10"/>
  <c r="AD43" i="10" s="1"/>
  <c r="AE43" i="10" s="1"/>
  <c r="AF43" i="10" s="1"/>
  <c r="AC42" i="10"/>
  <c r="AD42" i="10" s="1"/>
  <c r="AE42" i="10" s="1"/>
  <c r="AC39" i="10"/>
  <c r="AD39" i="10" s="1"/>
  <c r="AE39" i="10" s="1"/>
  <c r="AM34" i="10"/>
  <c r="AN34" i="10" s="1"/>
  <c r="AO34" i="10" s="1"/>
  <c r="AM87" i="10"/>
  <c r="AN87" i="10" s="1"/>
  <c r="AO87" i="10" s="1"/>
  <c r="AM89" i="10"/>
  <c r="AN89" i="10" s="1"/>
  <c r="AO89" i="10" s="1"/>
  <c r="AH50" i="11"/>
  <c r="AI50" i="11" s="1"/>
  <c r="AJ50" i="11" s="1"/>
  <c r="AH38" i="11"/>
  <c r="AI38" i="11" s="1"/>
  <c r="AJ38" i="11" s="1"/>
  <c r="AH31" i="11"/>
  <c r="AI31" i="11" s="1"/>
  <c r="AJ31" i="11" s="1"/>
  <c r="AM56" i="11"/>
  <c r="AN56" i="11" s="1"/>
  <c r="AO56" i="11" s="1"/>
  <c r="AM83" i="11"/>
  <c r="AN83" i="11" s="1"/>
  <c r="AO83" i="11" s="1"/>
  <c r="AG127" i="12"/>
  <c r="AF127" i="12"/>
  <c r="AH115" i="12"/>
  <c r="AI115" i="12" s="1"/>
  <c r="AJ115" i="12" s="1"/>
  <c r="AG125" i="12"/>
  <c r="AF125" i="12"/>
  <c r="AF157" i="12"/>
  <c r="AG157" i="12"/>
  <c r="AH156" i="12"/>
  <c r="AI156" i="12" s="1"/>
  <c r="AJ156" i="12" s="1"/>
  <c r="AH43" i="12"/>
  <c r="AI43" i="12" s="1"/>
  <c r="AJ43" i="12" s="1"/>
  <c r="AL43" i="12" s="1"/>
  <c r="AH20" i="12"/>
  <c r="AI20" i="12" s="1"/>
  <c r="AJ20" i="12" s="1"/>
  <c r="AL20" i="12" s="1"/>
  <c r="AM64" i="12"/>
  <c r="AN64" i="12" s="1"/>
  <c r="AO64" i="12" s="1"/>
  <c r="AP64" i="12" s="1"/>
  <c r="AM63" i="12"/>
  <c r="AN63" i="12" s="1"/>
  <c r="AO63" i="12" s="1"/>
  <c r="AP63" i="12" s="1"/>
  <c r="AL167" i="13"/>
  <c r="AK152" i="13"/>
  <c r="AL152" i="13"/>
  <c r="AF169" i="13"/>
  <c r="AC128" i="13"/>
  <c r="AD128" i="13" s="1"/>
  <c r="AE128" i="13" s="1"/>
  <c r="AC151" i="13"/>
  <c r="AD151" i="13" s="1"/>
  <c r="AE151" i="13" s="1"/>
  <c r="AG120" i="13"/>
  <c r="AF120" i="13"/>
  <c r="AC125" i="13"/>
  <c r="AD125" i="13" s="1"/>
  <c r="AE125" i="13" s="1"/>
  <c r="AG138" i="13"/>
  <c r="AF138" i="13"/>
  <c r="AH157" i="13"/>
  <c r="AI157" i="13" s="1"/>
  <c r="AJ157" i="13" s="1"/>
  <c r="AC162" i="13"/>
  <c r="AD162" i="13" s="1"/>
  <c r="AE162" i="13" s="1"/>
  <c r="AC158" i="13"/>
  <c r="AD158" i="13" s="1"/>
  <c r="AE158" i="13" s="1"/>
  <c r="AF117" i="13"/>
  <c r="AG117" i="13"/>
  <c r="AH129" i="13"/>
  <c r="AI129" i="13" s="1"/>
  <c r="AJ129" i="13" s="1"/>
  <c r="AH115" i="13"/>
  <c r="AI115" i="13" s="1"/>
  <c r="AJ115" i="13" s="1"/>
  <c r="AC168" i="13"/>
  <c r="AD168" i="13" s="1"/>
  <c r="AE168" i="13" s="1"/>
  <c r="AG163" i="13"/>
  <c r="AF163" i="13"/>
  <c r="AG123" i="13"/>
  <c r="AF123" i="13"/>
  <c r="AG114" i="13"/>
  <c r="AF114" i="13"/>
  <c r="AG136" i="13"/>
  <c r="AF136" i="13"/>
  <c r="AC119" i="13"/>
  <c r="AD119" i="13" s="1"/>
  <c r="AE119" i="13" s="1"/>
  <c r="AG154" i="13"/>
  <c r="AF154" i="13"/>
  <c r="AH91" i="13"/>
  <c r="AI91" i="13" s="1"/>
  <c r="AJ91" i="13" s="1"/>
  <c r="AH71" i="13"/>
  <c r="AI71" i="13" s="1"/>
  <c r="AJ71" i="13" s="1"/>
  <c r="AK71" i="13" s="1"/>
  <c r="AH30" i="13"/>
  <c r="AI30" i="13" s="1"/>
  <c r="AJ30" i="13" s="1"/>
  <c r="AC50" i="13"/>
  <c r="AD50" i="13" s="1"/>
  <c r="AE50" i="13" s="1"/>
  <c r="AG50" i="13" s="1"/>
  <c r="AM43" i="13"/>
  <c r="AN43" i="13" s="1"/>
  <c r="AO43" i="13" s="1"/>
  <c r="AR108" i="13"/>
  <c r="AS108" i="13" s="1"/>
  <c r="AT108" i="13" s="1"/>
  <c r="AU108" i="13" s="1"/>
  <c r="AH75" i="13"/>
  <c r="AI75" i="13" s="1"/>
  <c r="AJ75" i="13" s="1"/>
  <c r="AR99" i="13"/>
  <c r="AS99" i="13" s="1"/>
  <c r="AT99" i="13" s="1"/>
  <c r="AV99" i="13" s="1"/>
  <c r="AH54" i="13"/>
  <c r="AI54" i="13" s="1"/>
  <c r="AJ54" i="13" s="1"/>
  <c r="AH107" i="13"/>
  <c r="AI107" i="13" s="1"/>
  <c r="AJ107" i="13" s="1"/>
  <c r="AK107" i="13" s="1"/>
  <c r="AH73" i="13"/>
  <c r="AI73" i="13" s="1"/>
  <c r="AJ73" i="13" s="1"/>
  <c r="AH110" i="13"/>
  <c r="AI110" i="13" s="1"/>
  <c r="AJ110" i="13" s="1"/>
  <c r="AL110" i="13" s="1"/>
  <c r="AM55" i="13"/>
  <c r="AN55" i="13" s="1"/>
  <c r="AO55" i="13" s="1"/>
  <c r="AM22" i="13"/>
  <c r="AN22" i="13" s="1"/>
  <c r="AO22" i="13" s="1"/>
  <c r="AQ22" i="13" s="1"/>
  <c r="AH84" i="13"/>
  <c r="AI84" i="13" s="1"/>
  <c r="AJ84" i="13" s="1"/>
  <c r="AR93" i="13"/>
  <c r="AS93" i="13" s="1"/>
  <c r="AT93" i="13" s="1"/>
  <c r="AV93" i="13" s="1"/>
  <c r="AM32" i="13"/>
  <c r="AN32" i="13" s="1"/>
  <c r="AO32" i="13" s="1"/>
  <c r="AM101" i="13"/>
  <c r="AN101" i="13" s="1"/>
  <c r="AO101" i="13" s="1"/>
  <c r="AP101" i="13" s="1"/>
  <c r="AM89" i="13"/>
  <c r="AN89" i="13" s="1"/>
  <c r="AO89" i="13" s="1"/>
  <c r="AH96" i="13"/>
  <c r="AI96" i="13" s="1"/>
  <c r="AJ96" i="13" s="1"/>
  <c r="AL96" i="13" s="1"/>
  <c r="AH20" i="13"/>
  <c r="AI20" i="13" s="1"/>
  <c r="AJ20" i="13" s="1"/>
  <c r="AM86" i="13"/>
  <c r="AN86" i="13" s="1"/>
  <c r="AO86" i="13" s="1"/>
  <c r="AP86" i="13" s="1"/>
  <c r="AH79" i="13"/>
  <c r="AI79" i="13" s="1"/>
  <c r="AJ79" i="13" s="1"/>
  <c r="AM52" i="13"/>
  <c r="AN52" i="13" s="1"/>
  <c r="AO52" i="13" s="1"/>
  <c r="AP52" i="13" s="1"/>
  <c r="AH46" i="13"/>
  <c r="AI46" i="13" s="1"/>
  <c r="AJ46" i="13" s="1"/>
  <c r="AH104" i="13"/>
  <c r="AI104" i="13" s="1"/>
  <c r="AJ104" i="13" s="1"/>
  <c r="AL104" i="13" s="1"/>
  <c r="AM31" i="13"/>
  <c r="AN31" i="13" s="1"/>
  <c r="AO31" i="13" s="1"/>
  <c r="AH27" i="13"/>
  <c r="AI27" i="13" s="1"/>
  <c r="AJ27" i="13" s="1"/>
  <c r="AL27" i="13" s="1"/>
  <c r="AR21" i="13"/>
  <c r="AS21" i="13" s="1"/>
  <c r="AT21" i="13" s="1"/>
  <c r="AM103" i="13"/>
  <c r="AN103" i="13" s="1"/>
  <c r="AO103" i="13" s="1"/>
  <c r="AP103" i="13" s="1"/>
  <c r="AM78" i="13"/>
  <c r="AN78" i="13" s="1"/>
  <c r="AO78" i="13" s="1"/>
  <c r="AP78" i="13" s="1"/>
  <c r="AH24" i="13"/>
  <c r="AI24" i="13" s="1"/>
  <c r="AJ24" i="13" s="1"/>
  <c r="AL24" i="13" s="1"/>
  <c r="AH105" i="13"/>
  <c r="AI105" i="13" s="1"/>
  <c r="AJ105" i="13" s="1"/>
  <c r="AL105" i="13" s="1"/>
  <c r="AH49" i="13"/>
  <c r="AI49" i="13" s="1"/>
  <c r="AJ49" i="13" s="1"/>
  <c r="AL49" i="13" s="1"/>
  <c r="AH102" i="13"/>
  <c r="AI102" i="13" s="1"/>
  <c r="AJ102" i="13" s="1"/>
  <c r="AK102" i="13" s="1"/>
  <c r="AM61" i="13"/>
  <c r="AN61" i="13" s="1"/>
  <c r="AO61" i="13" s="1"/>
  <c r="AP61" i="13" s="1"/>
  <c r="AM38" i="13"/>
  <c r="AN38" i="13" s="1"/>
  <c r="AO38" i="13" s="1"/>
  <c r="AQ38" i="13" s="1"/>
  <c r="AM74" i="13"/>
  <c r="AN74" i="13" s="1"/>
  <c r="AO74" i="13" s="1"/>
  <c r="AP74" i="13" s="1"/>
  <c r="AM25" i="13"/>
  <c r="AN25" i="13" s="1"/>
  <c r="AO25" i="13" s="1"/>
  <c r="AP25" i="13" s="1"/>
  <c r="AR58" i="13"/>
  <c r="AS58" i="13" s="1"/>
  <c r="AT58" i="13" s="1"/>
  <c r="AU58" i="13" s="1"/>
  <c r="AM77" i="13"/>
  <c r="AN77" i="13" s="1"/>
  <c r="AO77" i="13" s="1"/>
  <c r="AQ77" i="13" s="1"/>
  <c r="AK24" i="13"/>
  <c r="AP77" i="13"/>
  <c r="AV108" i="13"/>
  <c r="AL75" i="13"/>
  <c r="AK75" i="13"/>
  <c r="AK54" i="13"/>
  <c r="AL54" i="13"/>
  <c r="AL20" i="13"/>
  <c r="AK20" i="13"/>
  <c r="AL91" i="13"/>
  <c r="AK91" i="13"/>
  <c r="AL71" i="13"/>
  <c r="AP55" i="13"/>
  <c r="AQ55" i="13"/>
  <c r="AK104" i="13"/>
  <c r="AL83" i="13"/>
  <c r="AK83" i="13"/>
  <c r="AK19" i="13"/>
  <c r="AL19" i="13"/>
  <c r="AU21" i="13"/>
  <c r="AV21" i="13"/>
  <c r="AQ32" i="13"/>
  <c r="AP32" i="13"/>
  <c r="AP89" i="13"/>
  <c r="AQ89" i="13"/>
  <c r="AM98" i="13"/>
  <c r="AN98" i="13" s="1"/>
  <c r="AO98" i="13" s="1"/>
  <c r="AM109" i="13"/>
  <c r="AN109" i="13" s="1"/>
  <c r="AO109" i="13" s="1"/>
  <c r="AM81" i="13"/>
  <c r="AN81" i="13" s="1"/>
  <c r="AO81" i="13" s="1"/>
  <c r="AH57" i="13"/>
  <c r="AI57" i="13" s="1"/>
  <c r="AJ57" i="13" s="1"/>
  <c r="AL60" i="13"/>
  <c r="AK60" i="13"/>
  <c r="AQ39" i="13"/>
  <c r="AP39" i="13"/>
  <c r="AL45" i="13"/>
  <c r="AK45" i="13"/>
  <c r="AG95" i="13"/>
  <c r="AF95" i="13"/>
  <c r="AG28" i="13"/>
  <c r="AF28" i="13"/>
  <c r="AQ63" i="13"/>
  <c r="AP63" i="13"/>
  <c r="AL40" i="13"/>
  <c r="AK40" i="13"/>
  <c r="AM90" i="13"/>
  <c r="AN90" i="13" s="1"/>
  <c r="AO90" i="13" s="1"/>
  <c r="AH80" i="13"/>
  <c r="AI80" i="13" s="1"/>
  <c r="AJ80" i="13" s="1"/>
  <c r="AH48" i="13"/>
  <c r="AI48" i="13" s="1"/>
  <c r="AJ48" i="13" s="1"/>
  <c r="AM44" i="13"/>
  <c r="AN44" i="13" s="1"/>
  <c r="AO44" i="13" s="1"/>
  <c r="AM92" i="13"/>
  <c r="AN92" i="13" s="1"/>
  <c r="AO92" i="13" s="1"/>
  <c r="AH64" i="13"/>
  <c r="AI64" i="13" s="1"/>
  <c r="AJ64" i="13" s="1"/>
  <c r="AM87" i="13"/>
  <c r="AN87" i="13" s="1"/>
  <c r="AO87" i="13" s="1"/>
  <c r="AK37" i="13"/>
  <c r="AL37" i="13"/>
  <c r="AK73" i="13"/>
  <c r="AL73" i="13"/>
  <c r="AK79" i="13"/>
  <c r="AL79" i="13"/>
  <c r="AG51" i="13"/>
  <c r="AF51" i="13"/>
  <c r="AG42" i="13"/>
  <c r="AF42" i="13"/>
  <c r="AL72" i="13"/>
  <c r="AK72" i="13"/>
  <c r="AP36" i="13"/>
  <c r="AQ36" i="13"/>
  <c r="AK30" i="13"/>
  <c r="AL30" i="13"/>
  <c r="AF50" i="13"/>
  <c r="AK46" i="13"/>
  <c r="AL46" i="13"/>
  <c r="AP43" i="13"/>
  <c r="AQ43" i="13"/>
  <c r="AL33" i="13"/>
  <c r="AK33" i="13"/>
  <c r="AG56" i="13"/>
  <c r="AF56" i="13"/>
  <c r="AQ34" i="13"/>
  <c r="AP34" i="13"/>
  <c r="AL18" i="13"/>
  <c r="AK18" i="13"/>
  <c r="AK84" i="13"/>
  <c r="AL84" i="13"/>
  <c r="AP31" i="13"/>
  <c r="AQ31" i="13"/>
  <c r="AP62" i="13"/>
  <c r="AQ62" i="13"/>
  <c r="AP97" i="13"/>
  <c r="AQ97" i="13"/>
  <c r="AU26" i="13"/>
  <c r="AV26" i="13"/>
  <c r="AQ103" i="13"/>
  <c r="AP85" i="13"/>
  <c r="AQ85" i="13"/>
  <c r="AM93" i="12"/>
  <c r="AN93" i="12" s="1"/>
  <c r="AO93" i="12" s="1"/>
  <c r="AQ93" i="12" s="1"/>
  <c r="AH24" i="12"/>
  <c r="AI24" i="12" s="1"/>
  <c r="AJ24" i="12" s="1"/>
  <c r="AM79" i="12"/>
  <c r="AN79" i="12" s="1"/>
  <c r="AO79" i="12" s="1"/>
  <c r="AQ79" i="12" s="1"/>
  <c r="AM54" i="12"/>
  <c r="AN54" i="12" s="1"/>
  <c r="AO54" i="12" s="1"/>
  <c r="AH38" i="12"/>
  <c r="AI38" i="12" s="1"/>
  <c r="AJ38" i="12" s="1"/>
  <c r="AK38" i="12" s="1"/>
  <c r="AH18" i="12"/>
  <c r="AI18" i="12" s="1"/>
  <c r="AJ18" i="12" s="1"/>
  <c r="AH49" i="12"/>
  <c r="AI49" i="12" s="1"/>
  <c r="AJ49" i="12" s="1"/>
  <c r="AL49" i="12" s="1"/>
  <c r="AM34" i="12"/>
  <c r="AN34" i="12" s="1"/>
  <c r="AO34" i="12" s="1"/>
  <c r="AH86" i="12"/>
  <c r="AI86" i="12" s="1"/>
  <c r="AJ86" i="12" s="1"/>
  <c r="AK86" i="12" s="1"/>
  <c r="AH62" i="12"/>
  <c r="AI62" i="12" s="1"/>
  <c r="AJ62" i="12" s="1"/>
  <c r="AK62" i="12" s="1"/>
  <c r="AM30" i="12"/>
  <c r="AN30" i="12" s="1"/>
  <c r="AO30" i="12" s="1"/>
  <c r="AP30" i="12" s="1"/>
  <c r="AM19" i="12"/>
  <c r="AN19" i="12" s="1"/>
  <c r="AO19" i="12" s="1"/>
  <c r="AR33" i="12"/>
  <c r="AS33" i="12" s="1"/>
  <c r="AT33" i="12" s="1"/>
  <c r="AV33" i="12" s="1"/>
  <c r="AM107" i="12"/>
  <c r="AN107" i="12" s="1"/>
  <c r="AO107" i="12" s="1"/>
  <c r="AP107" i="12" s="1"/>
  <c r="AM39" i="12"/>
  <c r="AN39" i="12" s="1"/>
  <c r="AO39" i="12" s="1"/>
  <c r="AQ39" i="12" s="1"/>
  <c r="AH71" i="12"/>
  <c r="AI71" i="12" s="1"/>
  <c r="AJ71" i="12" s="1"/>
  <c r="AM50" i="12"/>
  <c r="AN50" i="12" s="1"/>
  <c r="AO50" i="12" s="1"/>
  <c r="AQ50" i="12" s="1"/>
  <c r="AM25" i="12"/>
  <c r="AN25" i="12" s="1"/>
  <c r="AO25" i="12" s="1"/>
  <c r="AQ25" i="12" s="1"/>
  <c r="AM73" i="12"/>
  <c r="AN73" i="12" s="1"/>
  <c r="AO73" i="12" s="1"/>
  <c r="AP73" i="12" s="1"/>
  <c r="AH89" i="12"/>
  <c r="AI89" i="12" s="1"/>
  <c r="AJ89" i="12" s="1"/>
  <c r="AL89" i="12" s="1"/>
  <c r="AH105" i="12"/>
  <c r="AI105" i="12" s="1"/>
  <c r="AJ105" i="12" s="1"/>
  <c r="AK105" i="12" s="1"/>
  <c r="AH104" i="12"/>
  <c r="AI104" i="12" s="1"/>
  <c r="AJ104" i="12" s="1"/>
  <c r="AK104" i="12" s="1"/>
  <c r="AH97" i="12"/>
  <c r="AI97" i="12" s="1"/>
  <c r="AJ97" i="12" s="1"/>
  <c r="AL97" i="12" s="1"/>
  <c r="AR85" i="12"/>
  <c r="AS85" i="12" s="1"/>
  <c r="AT85" i="12" s="1"/>
  <c r="AU85" i="12" s="1"/>
  <c r="AR48" i="12"/>
  <c r="AS48" i="12" s="1"/>
  <c r="AT48" i="12" s="1"/>
  <c r="AV48" i="12" s="1"/>
  <c r="AH22" i="12"/>
  <c r="AI22" i="12" s="1"/>
  <c r="AJ22" i="12" s="1"/>
  <c r="AL22" i="12" s="1"/>
  <c r="AM58" i="12"/>
  <c r="AN58" i="12" s="1"/>
  <c r="AO58" i="12" s="1"/>
  <c r="AP58" i="12" s="1"/>
  <c r="AM45" i="12"/>
  <c r="AN45" i="12" s="1"/>
  <c r="AO45" i="12" s="1"/>
  <c r="AP45" i="12" s="1"/>
  <c r="AH74" i="12"/>
  <c r="AI74" i="12" s="1"/>
  <c r="AJ74" i="12" s="1"/>
  <c r="AK74" i="12" s="1"/>
  <c r="AH40" i="12"/>
  <c r="AI40" i="12" s="1"/>
  <c r="AJ40" i="12" s="1"/>
  <c r="AL40" i="12" s="1"/>
  <c r="AH31" i="12"/>
  <c r="AI31" i="12" s="1"/>
  <c r="AJ31" i="12" s="1"/>
  <c r="AL31" i="12" s="1"/>
  <c r="AL24" i="12"/>
  <c r="AK24" i="12"/>
  <c r="AP79" i="12"/>
  <c r="AQ54" i="12"/>
  <c r="AP54" i="12"/>
  <c r="AK18" i="12"/>
  <c r="AL18" i="12"/>
  <c r="AK43" i="12"/>
  <c r="AP34" i="12"/>
  <c r="AQ34" i="12"/>
  <c r="AL62" i="12"/>
  <c r="AQ107" i="12"/>
  <c r="AQ63" i="12"/>
  <c r="AP25" i="12"/>
  <c r="AK89" i="12"/>
  <c r="AL104" i="12"/>
  <c r="AV85" i="12"/>
  <c r="AQ45" i="12"/>
  <c r="AR98" i="12"/>
  <c r="AS98" i="12" s="1"/>
  <c r="AT98" i="12" s="1"/>
  <c r="AM99" i="12"/>
  <c r="AN99" i="12" s="1"/>
  <c r="AO99" i="12" s="1"/>
  <c r="AM27" i="12"/>
  <c r="AN27" i="12" s="1"/>
  <c r="AO27" i="12" s="1"/>
  <c r="AH87" i="12"/>
  <c r="AI87" i="12" s="1"/>
  <c r="AJ87" i="12" s="1"/>
  <c r="AH52" i="12"/>
  <c r="AI52" i="12" s="1"/>
  <c r="AJ52" i="12" s="1"/>
  <c r="AH103" i="12"/>
  <c r="AI103" i="12" s="1"/>
  <c r="AJ103" i="12" s="1"/>
  <c r="AG61" i="12"/>
  <c r="AF61" i="12"/>
  <c r="AL92" i="12"/>
  <c r="AK92" i="12"/>
  <c r="AL78" i="12"/>
  <c r="AK78" i="12"/>
  <c r="AG36" i="12"/>
  <c r="AF36" i="12"/>
  <c r="AQ28" i="12"/>
  <c r="AP28" i="12"/>
  <c r="AL72" i="12"/>
  <c r="AK72" i="12"/>
  <c r="AL44" i="12"/>
  <c r="AK44" i="12"/>
  <c r="AQ84" i="12"/>
  <c r="AP84" i="12"/>
  <c r="AQ102" i="12"/>
  <c r="AP102" i="12"/>
  <c r="AR95" i="12"/>
  <c r="AS95" i="12" s="1"/>
  <c r="AT95" i="12" s="1"/>
  <c r="AH32" i="12"/>
  <c r="AI32" i="12" s="1"/>
  <c r="AJ32" i="12" s="1"/>
  <c r="AH101" i="12"/>
  <c r="AI101" i="12" s="1"/>
  <c r="AJ101" i="12" s="1"/>
  <c r="AR83" i="12"/>
  <c r="AS83" i="12" s="1"/>
  <c r="AT83" i="12" s="1"/>
  <c r="AM110" i="12"/>
  <c r="AN110" i="12" s="1"/>
  <c r="AO110" i="12" s="1"/>
  <c r="AH21" i="12"/>
  <c r="AI21" i="12" s="1"/>
  <c r="AJ21" i="12" s="1"/>
  <c r="AP75" i="12"/>
  <c r="AQ75" i="12"/>
  <c r="AF26" i="12"/>
  <c r="AG26" i="12"/>
  <c r="AG51" i="12"/>
  <c r="AF51" i="12"/>
  <c r="AP108" i="12"/>
  <c r="AQ108" i="12"/>
  <c r="AL90" i="12"/>
  <c r="AK90" i="12"/>
  <c r="AL80" i="12"/>
  <c r="AK80" i="12"/>
  <c r="AK91" i="12"/>
  <c r="AL91" i="12"/>
  <c r="AK20" i="12"/>
  <c r="AQ64" i="12"/>
  <c r="AL46" i="12"/>
  <c r="AK46" i="12"/>
  <c r="AG56" i="12"/>
  <c r="AF56" i="12"/>
  <c r="AG81" i="12"/>
  <c r="AF81" i="12"/>
  <c r="AL37" i="12"/>
  <c r="AK37" i="12"/>
  <c r="AL109" i="12"/>
  <c r="AK109" i="12"/>
  <c r="AP57" i="12"/>
  <c r="AQ57" i="12"/>
  <c r="AP55" i="12"/>
  <c r="AQ55" i="12"/>
  <c r="AP19" i="12"/>
  <c r="AQ19" i="12"/>
  <c r="AP60" i="12"/>
  <c r="AQ60" i="12"/>
  <c r="AP42" i="12"/>
  <c r="AQ42" i="12"/>
  <c r="AP96" i="12"/>
  <c r="AQ96" i="12"/>
  <c r="AK71" i="12"/>
  <c r="AL71" i="12"/>
  <c r="AK77" i="12"/>
  <c r="AL77" i="12"/>
  <c r="AM63" i="11"/>
  <c r="AN63" i="11" s="1"/>
  <c r="AO63" i="11" s="1"/>
  <c r="AP63" i="11" s="1"/>
  <c r="AH84" i="11"/>
  <c r="AI84" i="11" s="1"/>
  <c r="AJ84" i="11" s="1"/>
  <c r="AM34" i="11"/>
  <c r="AN34" i="11" s="1"/>
  <c r="AO34" i="11" s="1"/>
  <c r="AP34" i="11" s="1"/>
  <c r="AM75" i="11"/>
  <c r="AN75" i="11" s="1"/>
  <c r="AO75" i="11" s="1"/>
  <c r="AH61" i="11"/>
  <c r="AI61" i="11" s="1"/>
  <c r="AJ61" i="11" s="1"/>
  <c r="AL61" i="11" s="1"/>
  <c r="AM87" i="11"/>
  <c r="AN87" i="11" s="1"/>
  <c r="AO87" i="11" s="1"/>
  <c r="AM95" i="11"/>
  <c r="AN95" i="11" s="1"/>
  <c r="AO95" i="11" s="1"/>
  <c r="AM92" i="11"/>
  <c r="AN92" i="11" s="1"/>
  <c r="AO92" i="11" s="1"/>
  <c r="AR54" i="11"/>
  <c r="AS54" i="11" s="1"/>
  <c r="AT54" i="11" s="1"/>
  <c r="AR51" i="11"/>
  <c r="AS51" i="11" s="1"/>
  <c r="AT51" i="11" s="1"/>
  <c r="AY51" i="11" s="1"/>
  <c r="AZ51" i="11" s="1"/>
  <c r="AH89" i="11"/>
  <c r="AI89" i="11" s="1"/>
  <c r="AJ89" i="11" s="1"/>
  <c r="AL89" i="11" s="1"/>
  <c r="AH22" i="11"/>
  <c r="AI22" i="11" s="1"/>
  <c r="AJ22" i="11" s="1"/>
  <c r="AL22" i="11" s="1"/>
  <c r="AM93" i="11"/>
  <c r="AN93" i="11" s="1"/>
  <c r="AO93" i="11" s="1"/>
  <c r="AP93" i="11" s="1"/>
  <c r="AH77" i="11"/>
  <c r="AI77" i="11" s="1"/>
  <c r="AJ77" i="11" s="1"/>
  <c r="AH80" i="11"/>
  <c r="AI80" i="11" s="1"/>
  <c r="AJ80" i="11" s="1"/>
  <c r="AL80" i="11" s="1"/>
  <c r="AH96" i="11"/>
  <c r="AI96" i="11" s="1"/>
  <c r="AJ96" i="11" s="1"/>
  <c r="AL96" i="11" s="1"/>
  <c r="AH86" i="11"/>
  <c r="AI86" i="11" s="1"/>
  <c r="AJ86" i="11" s="1"/>
  <c r="AK86" i="11" s="1"/>
  <c r="AH52" i="11"/>
  <c r="AI52" i="11" s="1"/>
  <c r="AJ52" i="11" s="1"/>
  <c r="AR28" i="11"/>
  <c r="AS28" i="11" s="1"/>
  <c r="AT28" i="11" s="1"/>
  <c r="AR45" i="11"/>
  <c r="AS45" i="11" s="1"/>
  <c r="AT45" i="11" s="1"/>
  <c r="AY45" i="11" s="1"/>
  <c r="AZ45" i="11" s="1"/>
  <c r="AM97" i="11"/>
  <c r="AN97" i="11" s="1"/>
  <c r="AO97" i="11" s="1"/>
  <c r="AQ97" i="11" s="1"/>
  <c r="AM27" i="11"/>
  <c r="AN27" i="11" s="1"/>
  <c r="AO27" i="11" s="1"/>
  <c r="AM30" i="11"/>
  <c r="AN30" i="11" s="1"/>
  <c r="AO30" i="11" s="1"/>
  <c r="AQ30" i="11" s="1"/>
  <c r="AQ63" i="11"/>
  <c r="AK50" i="11"/>
  <c r="AL50" i="11"/>
  <c r="AQ34" i="11"/>
  <c r="AV71" i="11"/>
  <c r="AU71" i="11"/>
  <c r="AQ91" i="11"/>
  <c r="AP91" i="11"/>
  <c r="AP18" i="11"/>
  <c r="AQ18" i="11"/>
  <c r="AP87" i="11"/>
  <c r="AQ87" i="11"/>
  <c r="AL42" i="11"/>
  <c r="AK42" i="11"/>
  <c r="AP25" i="11"/>
  <c r="AQ25" i="11"/>
  <c r="AV51" i="11"/>
  <c r="AU51" i="11"/>
  <c r="AK22" i="11"/>
  <c r="AK77" i="11"/>
  <c r="AL77" i="11"/>
  <c r="AK96" i="11"/>
  <c r="AK52" i="11"/>
  <c r="AL52" i="11"/>
  <c r="AV45" i="11"/>
  <c r="AQ27" i="11"/>
  <c r="AP27" i="11"/>
  <c r="AH49" i="11"/>
  <c r="AI49" i="11" s="1"/>
  <c r="AJ49" i="11" s="1"/>
  <c r="AH73" i="11"/>
  <c r="AI73" i="11" s="1"/>
  <c r="AJ73" i="11" s="1"/>
  <c r="AH20" i="11"/>
  <c r="AI20" i="11" s="1"/>
  <c r="AJ20" i="11" s="1"/>
  <c r="AG26" i="11"/>
  <c r="AF26" i="11"/>
  <c r="AL58" i="11"/>
  <c r="AK58" i="11"/>
  <c r="AG57" i="11"/>
  <c r="AF57" i="11"/>
  <c r="AQ40" i="11"/>
  <c r="AP40" i="11"/>
  <c r="AK85" i="11"/>
  <c r="AL85" i="11"/>
  <c r="AR74" i="11"/>
  <c r="AS74" i="11" s="1"/>
  <c r="AT74" i="11" s="1"/>
  <c r="AY74" i="11" s="1"/>
  <c r="AZ74" i="11" s="1"/>
  <c r="AM64" i="11"/>
  <c r="AN64" i="11" s="1"/>
  <c r="AO64" i="11" s="1"/>
  <c r="AM33" i="11"/>
  <c r="AN33" i="11" s="1"/>
  <c r="AO33" i="11" s="1"/>
  <c r="AR46" i="11"/>
  <c r="AS46" i="11" s="1"/>
  <c r="AT46" i="11" s="1"/>
  <c r="AY46" i="11" s="1"/>
  <c r="AZ46" i="11" s="1"/>
  <c r="AM55" i="11"/>
  <c r="AN55" i="11" s="1"/>
  <c r="AO55" i="11" s="1"/>
  <c r="AM81" i="11"/>
  <c r="AN81" i="11" s="1"/>
  <c r="AO81" i="11" s="1"/>
  <c r="AH39" i="11"/>
  <c r="AI39" i="11" s="1"/>
  <c r="AJ39" i="11" s="1"/>
  <c r="AM79" i="11"/>
  <c r="AN79" i="11" s="1"/>
  <c r="AO79" i="11" s="1"/>
  <c r="AK62" i="11"/>
  <c r="AL62" i="11"/>
  <c r="AK19" i="11"/>
  <c r="AL19" i="11"/>
  <c r="AK84" i="11"/>
  <c r="AL84" i="11"/>
  <c r="AK72" i="11"/>
  <c r="AL72" i="11"/>
  <c r="AG43" i="11"/>
  <c r="AF43" i="11"/>
  <c r="AL37" i="11"/>
  <c r="AK37" i="11"/>
  <c r="AK38" i="11"/>
  <c r="AL38" i="11"/>
  <c r="AK31" i="11"/>
  <c r="AL31" i="11"/>
  <c r="AP75" i="11"/>
  <c r="AQ75" i="11"/>
  <c r="AL90" i="11"/>
  <c r="AK90" i="11"/>
  <c r="AL78" i="11"/>
  <c r="AK78" i="11"/>
  <c r="AQ60" i="11"/>
  <c r="AP60" i="11"/>
  <c r="AQ36" i="11"/>
  <c r="AP36" i="11"/>
  <c r="AQ24" i="11"/>
  <c r="AP24" i="11"/>
  <c r="AK21" i="11"/>
  <c r="AL21" i="11"/>
  <c r="AK48" i="11"/>
  <c r="AL48" i="11"/>
  <c r="AP32" i="11"/>
  <c r="AQ32" i="11"/>
  <c r="AP95" i="11"/>
  <c r="AQ95" i="11"/>
  <c r="AP44" i="11"/>
  <c r="AQ44" i="11"/>
  <c r="AP56" i="11"/>
  <c r="AQ56" i="11"/>
  <c r="AP83" i="11"/>
  <c r="AQ83" i="11"/>
  <c r="AP92" i="11"/>
  <c r="AQ92" i="11"/>
  <c r="AH33" i="10"/>
  <c r="AI33" i="10" s="1"/>
  <c r="AJ33" i="10" s="1"/>
  <c r="AL33" i="10" s="1"/>
  <c r="AH24" i="10"/>
  <c r="AI24" i="10" s="1"/>
  <c r="AJ24" i="10" s="1"/>
  <c r="AK24" i="10" s="1"/>
  <c r="AH96" i="10"/>
  <c r="AI96" i="10" s="1"/>
  <c r="AJ96" i="10" s="1"/>
  <c r="AL96" i="10" s="1"/>
  <c r="AH54" i="10"/>
  <c r="AI54" i="10" s="1"/>
  <c r="AJ54" i="10" s="1"/>
  <c r="AC25" i="10"/>
  <c r="AD25" i="10" s="1"/>
  <c r="AE25" i="10" s="1"/>
  <c r="AG25" i="10" s="1"/>
  <c r="AM58" i="10"/>
  <c r="AN58" i="10" s="1"/>
  <c r="AO58" i="10" s="1"/>
  <c r="AP58" i="10" s="1"/>
  <c r="AH72" i="10"/>
  <c r="AI72" i="10" s="1"/>
  <c r="AJ72" i="10" s="1"/>
  <c r="AL72" i="10" s="1"/>
  <c r="AH83" i="10"/>
  <c r="AI83" i="10" s="1"/>
  <c r="AJ83" i="10" s="1"/>
  <c r="AL83" i="10" s="1"/>
  <c r="AH57" i="10"/>
  <c r="AI57" i="10" s="1"/>
  <c r="AJ57" i="10" s="1"/>
  <c r="AL57" i="10" s="1"/>
  <c r="AC27" i="10"/>
  <c r="AD27" i="10" s="1"/>
  <c r="AE27" i="10" s="1"/>
  <c r="AF27" i="10" s="1"/>
  <c r="AH19" i="10"/>
  <c r="AI19" i="10" s="1"/>
  <c r="AJ19" i="10" s="1"/>
  <c r="AK19" i="10" s="1"/>
  <c r="AM51" i="10"/>
  <c r="AN51" i="10" s="1"/>
  <c r="AO51" i="10" s="1"/>
  <c r="AP51" i="10" s="1"/>
  <c r="AH45" i="10"/>
  <c r="AI45" i="10" s="1"/>
  <c r="AJ45" i="10" s="1"/>
  <c r="AL45" i="10" s="1"/>
  <c r="AR97" i="10"/>
  <c r="AS97" i="10" s="1"/>
  <c r="AT97" i="10" s="1"/>
  <c r="AH18" i="10"/>
  <c r="AI18" i="10" s="1"/>
  <c r="AJ18" i="10" s="1"/>
  <c r="AK18" i="10" s="1"/>
  <c r="AM49" i="10"/>
  <c r="AN49" i="10" s="1"/>
  <c r="AO49" i="10" s="1"/>
  <c r="AP49" i="10" s="1"/>
  <c r="AH36" i="10"/>
  <c r="AI36" i="10" s="1"/>
  <c r="AJ36" i="10" s="1"/>
  <c r="AK36" i="10" s="1"/>
  <c r="AM21" i="10"/>
  <c r="AN21" i="10" s="1"/>
  <c r="AO21" i="10" s="1"/>
  <c r="AQ21" i="10" s="1"/>
  <c r="AK72" i="10"/>
  <c r="AL44" i="10"/>
  <c r="AK44" i="10"/>
  <c r="AL40" i="10"/>
  <c r="AK40" i="10"/>
  <c r="AQ80" i="10"/>
  <c r="AP80" i="10"/>
  <c r="AV85" i="10"/>
  <c r="AU85" i="10"/>
  <c r="AF38" i="10"/>
  <c r="AG38" i="10"/>
  <c r="AL24" i="10"/>
  <c r="AG60" i="10"/>
  <c r="AF60" i="10"/>
  <c r="AL28" i="10"/>
  <c r="AK28" i="10"/>
  <c r="AG43" i="10"/>
  <c r="AP34" i="10"/>
  <c r="AQ34" i="10"/>
  <c r="AQ58" i="10"/>
  <c r="AR86" i="10"/>
  <c r="AS86" i="10" s="1"/>
  <c r="AT86" i="10" s="1"/>
  <c r="AY86" i="10" s="1"/>
  <c r="AR93" i="10"/>
  <c r="AS93" i="10" s="1"/>
  <c r="AT93" i="10" s="1"/>
  <c r="AY93" i="10" s="1"/>
  <c r="AC75" i="10"/>
  <c r="AD75" i="10" s="1"/>
  <c r="AE75" i="10" s="1"/>
  <c r="AC50" i="10"/>
  <c r="AD50" i="10" s="1"/>
  <c r="AE50" i="10" s="1"/>
  <c r="AC78" i="10"/>
  <c r="AD78" i="10" s="1"/>
  <c r="AE78" i="10" s="1"/>
  <c r="AC52" i="10"/>
  <c r="AD52" i="10" s="1"/>
  <c r="AE52" i="10" s="1"/>
  <c r="AG73" i="10"/>
  <c r="AF73" i="10"/>
  <c r="AQ74" i="10"/>
  <c r="AP74" i="10"/>
  <c r="AG71" i="10"/>
  <c r="AF71" i="10"/>
  <c r="AK64" i="10"/>
  <c r="AL64" i="10"/>
  <c r="AG55" i="10"/>
  <c r="AF55" i="10"/>
  <c r="AQ79" i="10"/>
  <c r="AP79" i="10"/>
  <c r="AL90" i="10"/>
  <c r="AK90" i="10"/>
  <c r="AM56" i="10"/>
  <c r="AN56" i="10" s="1"/>
  <c r="AO56" i="10" s="1"/>
  <c r="AH30" i="10"/>
  <c r="AI30" i="10" s="1"/>
  <c r="AJ30" i="10" s="1"/>
  <c r="AH92" i="10"/>
  <c r="AI92" i="10" s="1"/>
  <c r="AJ92" i="10" s="1"/>
  <c r="AH26" i="10"/>
  <c r="AI26" i="10" s="1"/>
  <c r="AJ26" i="10" s="1"/>
  <c r="AH31" i="10"/>
  <c r="AI31" i="10" s="1"/>
  <c r="AJ31" i="10" s="1"/>
  <c r="AH37" i="10"/>
  <c r="AI37" i="10" s="1"/>
  <c r="AJ37" i="10" s="1"/>
  <c r="AP84" i="10"/>
  <c r="AQ84" i="10"/>
  <c r="AF32" i="10"/>
  <c r="AG32" i="10"/>
  <c r="AK54" i="10"/>
  <c r="AL54" i="10"/>
  <c r="AG81" i="10"/>
  <c r="AF81" i="10"/>
  <c r="AL22" i="10"/>
  <c r="AK22" i="10"/>
  <c r="AG62" i="10"/>
  <c r="AF62" i="10"/>
  <c r="AK95" i="10"/>
  <c r="AL95" i="10"/>
  <c r="AF42" i="10"/>
  <c r="AG42" i="10"/>
  <c r="AF39" i="10"/>
  <c r="AG39" i="10"/>
  <c r="AG48" i="10"/>
  <c r="AF48" i="10"/>
  <c r="AG61" i="10"/>
  <c r="AF61" i="10"/>
  <c r="AL46" i="10"/>
  <c r="AK46" i="10"/>
  <c r="AL20" i="10"/>
  <c r="AK20" i="10"/>
  <c r="AP63" i="10"/>
  <c r="AQ63" i="10"/>
  <c r="AP87" i="10"/>
  <c r="AQ87" i="10"/>
  <c r="AP89" i="10"/>
  <c r="AQ89" i="10"/>
  <c r="AK77" i="10"/>
  <c r="AL77" i="10"/>
  <c r="AP91" i="10"/>
  <c r="AQ91" i="10"/>
  <c r="AC88" i="4"/>
  <c r="AD88" i="4" s="1"/>
  <c r="AE88" i="4" s="1"/>
  <c r="AG88" i="4" s="1"/>
  <c r="AH37" i="4"/>
  <c r="AI37" i="4" s="1"/>
  <c r="AJ37" i="4" s="1"/>
  <c r="AK37" i="4" s="1"/>
  <c r="AC26" i="4"/>
  <c r="AD26" i="4" s="1"/>
  <c r="AE26" i="4" s="1"/>
  <c r="AG26" i="4" s="1"/>
  <c r="AC33" i="4"/>
  <c r="AD33" i="4" s="1"/>
  <c r="AE33" i="4" s="1"/>
  <c r="AG33" i="4" s="1"/>
  <c r="AC68" i="4"/>
  <c r="AD68" i="4" s="1"/>
  <c r="AE68" i="4" s="1"/>
  <c r="AF68" i="4" s="1"/>
  <c r="AC18" i="4"/>
  <c r="AD18" i="4" s="1"/>
  <c r="AE18" i="4" s="1"/>
  <c r="AG18" i="4" s="1"/>
  <c r="AC23" i="4"/>
  <c r="AD23" i="4" s="1"/>
  <c r="AE23" i="4" s="1"/>
  <c r="AG23" i="4" s="1"/>
  <c r="AH83" i="4"/>
  <c r="AI83" i="4" s="1"/>
  <c r="AJ83" i="4" s="1"/>
  <c r="AL83" i="4" s="1"/>
  <c r="AC35" i="4"/>
  <c r="AD35" i="4" s="1"/>
  <c r="AE35" i="4" s="1"/>
  <c r="AF35" i="4" s="1"/>
  <c r="AC48" i="4"/>
  <c r="AD48" i="4" s="1"/>
  <c r="AE48" i="4" s="1"/>
  <c r="AG48" i="4" s="1"/>
  <c r="AC39" i="4"/>
  <c r="AD39" i="4" s="1"/>
  <c r="AE39" i="4" s="1"/>
  <c r="AF39" i="4" s="1"/>
  <c r="AC24" i="4"/>
  <c r="AD24" i="4" s="1"/>
  <c r="AE24" i="4" s="1"/>
  <c r="AF24" i="4" s="1"/>
  <c r="AH38" i="4"/>
  <c r="AI38" i="4" s="1"/>
  <c r="AJ38" i="4" s="1"/>
  <c r="AL38" i="4" s="1"/>
  <c r="AC42" i="4"/>
  <c r="AD42" i="4" s="1"/>
  <c r="AE42" i="4" s="1"/>
  <c r="AF42" i="4" s="1"/>
  <c r="AC27" i="4"/>
  <c r="AD27" i="4" s="1"/>
  <c r="AE27" i="4" s="1"/>
  <c r="AG27" i="4" s="1"/>
  <c r="AH70" i="4"/>
  <c r="AI70" i="4" s="1"/>
  <c r="AJ70" i="4" s="1"/>
  <c r="AK70" i="4" s="1"/>
  <c r="AF48" i="4"/>
  <c r="AG24" i="4"/>
  <c r="AG61" i="4"/>
  <c r="AH59" i="4"/>
  <c r="AI59" i="4" s="1"/>
  <c r="AJ59" i="4" s="1"/>
  <c r="AH55" i="4"/>
  <c r="AI55" i="4" s="1"/>
  <c r="AJ55" i="4" s="1"/>
  <c r="AB30" i="4"/>
  <c r="AA30" i="4"/>
  <c r="AG73" i="4"/>
  <c r="AF73" i="4"/>
  <c r="AB29" i="4"/>
  <c r="AA29" i="4"/>
  <c r="AB25" i="4"/>
  <c r="AA25" i="4"/>
  <c r="AH81" i="4"/>
  <c r="AI81" i="4" s="1"/>
  <c r="AJ81" i="4" s="1"/>
  <c r="AB63" i="4"/>
  <c r="AA63" i="4"/>
  <c r="AG76" i="4"/>
  <c r="AF76" i="4"/>
  <c r="AL51" i="4"/>
  <c r="AK51" i="4"/>
  <c r="AH60" i="4"/>
  <c r="AI60" i="4" s="1"/>
  <c r="AJ60" i="4" s="1"/>
  <c r="AC74" i="4"/>
  <c r="AD74" i="4" s="1"/>
  <c r="AE74" i="4" s="1"/>
  <c r="AC87" i="4"/>
  <c r="AD87" i="4" s="1"/>
  <c r="AE87" i="4" s="1"/>
  <c r="AK45" i="4"/>
  <c r="AG71" i="4"/>
  <c r="AF71" i="4"/>
  <c r="AL54" i="4"/>
  <c r="AK54" i="4"/>
  <c r="AG79" i="4"/>
  <c r="AF79" i="4"/>
  <c r="AB32" i="4"/>
  <c r="AA32" i="4"/>
  <c r="AL57" i="4"/>
  <c r="AK57" i="4"/>
  <c r="AG85" i="4"/>
  <c r="AF85" i="4"/>
  <c r="AG69" i="4"/>
  <c r="AF69" i="4"/>
  <c r="X67" i="3"/>
  <c r="Y67" i="3" s="1"/>
  <c r="Z67" i="3" s="1"/>
  <c r="AB67" i="3" s="1"/>
  <c r="X55" i="3"/>
  <c r="Y55" i="3" s="1"/>
  <c r="Z55" i="3" s="1"/>
  <c r="AB55" i="3" s="1"/>
  <c r="X18" i="3"/>
  <c r="Y18" i="3" s="1"/>
  <c r="Z18" i="3" s="1"/>
  <c r="AA18" i="3" s="1"/>
  <c r="X25" i="3"/>
  <c r="Y25" i="3" s="1"/>
  <c r="Z25" i="3" s="1"/>
  <c r="AB25" i="3" s="1"/>
  <c r="AH82" i="3"/>
  <c r="AI82" i="3" s="1"/>
  <c r="AJ82" i="3" s="1"/>
  <c r="AK82" i="3" s="1"/>
  <c r="AH51" i="3"/>
  <c r="AI51" i="3" s="1"/>
  <c r="AJ51" i="3" s="1"/>
  <c r="AL51" i="3" s="1"/>
  <c r="AH70" i="3"/>
  <c r="AI70" i="3" s="1"/>
  <c r="AJ70" i="3" s="1"/>
  <c r="AL70" i="3" s="1"/>
  <c r="AC87" i="3"/>
  <c r="AD87" i="3" s="1"/>
  <c r="AE87" i="3" s="1"/>
  <c r="AG87" i="3" s="1"/>
  <c r="AC77" i="3"/>
  <c r="AD77" i="3" s="1"/>
  <c r="AE77" i="3" s="1"/>
  <c r="AF77" i="3" s="1"/>
  <c r="X37" i="3"/>
  <c r="Y37" i="3" s="1"/>
  <c r="Z37" i="3" s="1"/>
  <c r="AA37" i="3" s="1"/>
  <c r="X21" i="3"/>
  <c r="Y21" i="3" s="1"/>
  <c r="Z21" i="3" s="1"/>
  <c r="AA21" i="3" s="1"/>
  <c r="AC61" i="3"/>
  <c r="AD61" i="3" s="1"/>
  <c r="AE61" i="3" s="1"/>
  <c r="AG61" i="3" s="1"/>
  <c r="AC45" i="3"/>
  <c r="AD45" i="3" s="1"/>
  <c r="AE45" i="3" s="1"/>
  <c r="AF45" i="3" s="1"/>
  <c r="AC30" i="3"/>
  <c r="AD30" i="3" s="1"/>
  <c r="AE30" i="3" s="1"/>
  <c r="AG30" i="3" s="1"/>
  <c r="AH23" i="3"/>
  <c r="AI23" i="3" s="1"/>
  <c r="AJ23" i="3" s="1"/>
  <c r="AK23" i="3" s="1"/>
  <c r="AF61" i="3"/>
  <c r="AG74" i="3"/>
  <c r="AB33" i="3"/>
  <c r="AA67" i="3"/>
  <c r="AF76" i="3"/>
  <c r="AP63" i="3"/>
  <c r="AC62" i="3"/>
  <c r="AD62" i="3" s="1"/>
  <c r="AE62" i="3" s="1"/>
  <c r="AC86" i="3"/>
  <c r="AD86" i="3" s="1"/>
  <c r="AE86" i="3" s="1"/>
  <c r="AC81" i="3"/>
  <c r="AD81" i="3" s="1"/>
  <c r="AE81" i="3" s="1"/>
  <c r="AG50" i="3"/>
  <c r="AF50" i="3"/>
  <c r="AG57" i="3"/>
  <c r="AF57" i="3"/>
  <c r="AG19" i="3"/>
  <c r="AF19" i="3"/>
  <c r="AG49" i="3"/>
  <c r="AF49" i="3"/>
  <c r="AG31" i="3"/>
  <c r="AF31" i="3"/>
  <c r="AC68" i="3"/>
  <c r="AD68" i="3" s="1"/>
  <c r="AE68" i="3" s="1"/>
  <c r="AC29" i="3"/>
  <c r="AD29" i="3" s="1"/>
  <c r="AE29" i="3" s="1"/>
  <c r="AC47" i="3"/>
  <c r="AD47" i="3" s="1"/>
  <c r="AE47" i="3" s="1"/>
  <c r="AC26" i="3"/>
  <c r="AD26" i="3" s="1"/>
  <c r="AE26" i="3" s="1"/>
  <c r="AC24" i="3"/>
  <c r="AD24" i="3" s="1"/>
  <c r="AE24" i="3" s="1"/>
  <c r="AC71" i="3"/>
  <c r="AD71" i="3" s="1"/>
  <c r="AE71" i="3" s="1"/>
  <c r="AC38" i="3"/>
  <c r="AD38" i="3" s="1"/>
  <c r="AE38" i="3" s="1"/>
  <c r="AC42" i="3"/>
  <c r="AD42" i="3" s="1"/>
  <c r="AE42" i="3" s="1"/>
  <c r="AB43" i="3"/>
  <c r="AG20" i="3"/>
  <c r="AF20" i="3"/>
  <c r="AG73" i="3"/>
  <c r="AF73" i="3"/>
  <c r="AG80" i="3"/>
  <c r="AF80" i="3"/>
  <c r="AL88" i="3"/>
  <c r="AA27" i="3"/>
  <c r="AG54" i="3"/>
  <c r="AF54" i="3"/>
  <c r="AG91" i="3"/>
  <c r="AF91" i="3"/>
  <c r="AG69" i="3"/>
  <c r="AF69" i="3"/>
  <c r="AB18" i="3"/>
  <c r="AC27" i="2"/>
  <c r="AD27" i="2" s="1"/>
  <c r="AE27" i="2" s="1"/>
  <c r="AF27" i="2" s="1"/>
  <c r="AH35" i="2"/>
  <c r="AI35" i="2" s="1"/>
  <c r="AJ35" i="2" s="1"/>
  <c r="AC19" i="2"/>
  <c r="AD19" i="2" s="1"/>
  <c r="AE19" i="2" s="1"/>
  <c r="AF19" i="2" s="1"/>
  <c r="AH48" i="2"/>
  <c r="AI48" i="2" s="1"/>
  <c r="AJ48" i="2" s="1"/>
  <c r="AH85" i="2"/>
  <c r="AI85" i="2" s="1"/>
  <c r="AJ85" i="2" s="1"/>
  <c r="AL85" i="2" s="1"/>
  <c r="AM56" i="2"/>
  <c r="AN56" i="2" s="1"/>
  <c r="AO56" i="2" s="1"/>
  <c r="AM21" i="2"/>
  <c r="AN21" i="2" s="1"/>
  <c r="AO21" i="2" s="1"/>
  <c r="AP21" i="2" s="1"/>
  <c r="AM79" i="2"/>
  <c r="AN79" i="2" s="1"/>
  <c r="AO79" i="2" s="1"/>
  <c r="AH20" i="2"/>
  <c r="AI20" i="2" s="1"/>
  <c r="AJ20" i="2" s="1"/>
  <c r="AL20" i="2" s="1"/>
  <c r="AC51" i="2"/>
  <c r="AD51" i="2" s="1"/>
  <c r="AE51" i="2" s="1"/>
  <c r="AF51" i="2" s="1"/>
  <c r="AH74" i="2"/>
  <c r="AI74" i="2" s="1"/>
  <c r="AJ74" i="2" s="1"/>
  <c r="AC29" i="2"/>
  <c r="AD29" i="2" s="1"/>
  <c r="AE29" i="2" s="1"/>
  <c r="AF29" i="2" s="1"/>
  <c r="AC55" i="2"/>
  <c r="AD55" i="2" s="1"/>
  <c r="AE55" i="2" s="1"/>
  <c r="AH75" i="2"/>
  <c r="AI75" i="2" s="1"/>
  <c r="AJ75" i="2" s="1"/>
  <c r="AL75" i="2" s="1"/>
  <c r="AH89" i="2"/>
  <c r="AI89" i="2" s="1"/>
  <c r="AJ89" i="2" s="1"/>
  <c r="AH91" i="2"/>
  <c r="AI91" i="2" s="1"/>
  <c r="AJ91" i="2" s="1"/>
  <c r="AL91" i="2" s="1"/>
  <c r="AM57" i="2"/>
  <c r="AN57" i="2" s="1"/>
  <c r="AO57" i="2" s="1"/>
  <c r="S48" i="1"/>
  <c r="T48" i="1" s="1"/>
  <c r="U48" i="1" s="1"/>
  <c r="V48" i="1" s="1"/>
  <c r="S30" i="1"/>
  <c r="T30" i="1" s="1"/>
  <c r="U30" i="1" s="1"/>
  <c r="W30" i="1" s="1"/>
  <c r="S63" i="1"/>
  <c r="T63" i="1" s="1"/>
  <c r="U63" i="1" s="1"/>
  <c r="V63" i="1" s="1"/>
  <c r="S56" i="1"/>
  <c r="T56" i="1" s="1"/>
  <c r="U56" i="1" s="1"/>
  <c r="S32" i="1"/>
  <c r="T32" i="1" s="1"/>
  <c r="U32" i="1" s="1"/>
  <c r="W32" i="1" s="1"/>
  <c r="S60" i="1"/>
  <c r="T60" i="1" s="1"/>
  <c r="U60" i="1" s="1"/>
  <c r="S85" i="1"/>
  <c r="T85" i="1" s="1"/>
  <c r="U85" i="1" s="1"/>
  <c r="V85" i="1" s="1"/>
  <c r="S53" i="1"/>
  <c r="T53" i="1" s="1"/>
  <c r="U53" i="1" s="1"/>
  <c r="S82" i="1"/>
  <c r="T82" i="1" s="1"/>
  <c r="U82" i="1" s="1"/>
  <c r="W82" i="1" s="1"/>
  <c r="S27" i="1"/>
  <c r="T27" i="1" s="1"/>
  <c r="U27" i="1" s="1"/>
  <c r="X81" i="1"/>
  <c r="Y81" i="1" s="1"/>
  <c r="Z81" i="1" s="1"/>
  <c r="AB81" i="1" s="1"/>
  <c r="S57" i="1"/>
  <c r="T57" i="1" s="1"/>
  <c r="U57" i="1" s="1"/>
  <c r="S55" i="1"/>
  <c r="T55" i="1" s="1"/>
  <c r="U55" i="1" s="1"/>
  <c r="W55" i="1" s="1"/>
  <c r="S51" i="1"/>
  <c r="T51" i="1" s="1"/>
  <c r="U51" i="1" s="1"/>
  <c r="S38" i="1"/>
  <c r="T38" i="1" s="1"/>
  <c r="U38" i="1" s="1"/>
  <c r="S42" i="1"/>
  <c r="T42" i="1" s="1"/>
  <c r="U42" i="1" s="1"/>
  <c r="S35" i="1"/>
  <c r="T35" i="1" s="1"/>
  <c r="U35" i="1" s="1"/>
  <c r="S44" i="1"/>
  <c r="T44" i="1" s="1"/>
  <c r="U44" i="1" s="1"/>
  <c r="AH70" i="2"/>
  <c r="AI70" i="2" s="1"/>
  <c r="AJ70" i="2" s="1"/>
  <c r="AL70" i="2" s="1"/>
  <c r="AC87" i="2"/>
  <c r="AD87" i="2" s="1"/>
  <c r="AE87" i="2" s="1"/>
  <c r="AG87" i="2" s="1"/>
  <c r="AC45" i="2"/>
  <c r="AD45" i="2" s="1"/>
  <c r="AE45" i="2" s="1"/>
  <c r="AF45" i="2" s="1"/>
  <c r="AH37" i="2"/>
  <c r="AI37" i="2" s="1"/>
  <c r="AJ37" i="2" s="1"/>
  <c r="AK37" i="2" s="1"/>
  <c r="AC39" i="2"/>
  <c r="AD39" i="2" s="1"/>
  <c r="AE39" i="2" s="1"/>
  <c r="AG39" i="2" s="1"/>
  <c r="AH61" i="2"/>
  <c r="AI61" i="2" s="1"/>
  <c r="AJ61" i="2" s="1"/>
  <c r="AK61" i="2" s="1"/>
  <c r="AC18" i="2"/>
  <c r="AD18" i="2" s="1"/>
  <c r="AE18" i="2" s="1"/>
  <c r="AG18" i="2" s="1"/>
  <c r="AC62" i="2"/>
  <c r="AD62" i="2" s="1"/>
  <c r="AE62" i="2" s="1"/>
  <c r="AG62" i="2" s="1"/>
  <c r="AH59" i="2"/>
  <c r="AI59" i="2" s="1"/>
  <c r="AJ59" i="2" s="1"/>
  <c r="AK59" i="2" s="1"/>
  <c r="AC68" i="2"/>
  <c r="AD68" i="2" s="1"/>
  <c r="AE68" i="2" s="1"/>
  <c r="AF68" i="2" s="1"/>
  <c r="AH31" i="2"/>
  <c r="AI31" i="2" s="1"/>
  <c r="AJ31" i="2" s="1"/>
  <c r="AK31" i="2" s="1"/>
  <c r="AH24" i="2"/>
  <c r="AI24" i="2" s="1"/>
  <c r="AJ24" i="2" s="1"/>
  <c r="AL24" i="2" s="1"/>
  <c r="AC76" i="2"/>
  <c r="AD76" i="2" s="1"/>
  <c r="AE76" i="2" s="1"/>
  <c r="AF76" i="2" s="1"/>
  <c r="AH50" i="2"/>
  <c r="AI50" i="2" s="1"/>
  <c r="AJ50" i="2" s="1"/>
  <c r="AL50" i="2" s="1"/>
  <c r="AH86" i="2"/>
  <c r="AI86" i="2" s="1"/>
  <c r="AJ86" i="2" s="1"/>
  <c r="AL86" i="2" s="1"/>
  <c r="AB87" i="1"/>
  <c r="V30" i="1"/>
  <c r="V50" i="1"/>
  <c r="W26" i="1"/>
  <c r="V26" i="1"/>
  <c r="W63" i="1"/>
  <c r="V32" i="1"/>
  <c r="V60" i="1"/>
  <c r="W60" i="1"/>
  <c r="W85" i="1"/>
  <c r="W53" i="1"/>
  <c r="V53" i="1"/>
  <c r="V82" i="1"/>
  <c r="W27" i="1"/>
  <c r="V27" i="1"/>
  <c r="AA81" i="1"/>
  <c r="V55" i="1"/>
  <c r="W51" i="1"/>
  <c r="V51" i="1"/>
  <c r="V44" i="1"/>
  <c r="W44" i="1"/>
  <c r="Q18" i="1"/>
  <c r="R18" i="1"/>
  <c r="W41" i="1"/>
  <c r="V41" i="1"/>
  <c r="W89" i="1"/>
  <c r="V89" i="1"/>
  <c r="V33" i="1"/>
  <c r="W33" i="1"/>
  <c r="R17" i="1"/>
  <c r="Q17" i="1"/>
  <c r="Q20" i="1"/>
  <c r="R20" i="1"/>
  <c r="Q83" i="1"/>
  <c r="R83" i="1"/>
  <c r="R91" i="1"/>
  <c r="Q91" i="1"/>
  <c r="W49" i="1"/>
  <c r="V49" i="1"/>
  <c r="W48" i="1"/>
  <c r="S75" i="1"/>
  <c r="T75" i="1" s="1"/>
  <c r="U75" i="1" s="1"/>
  <c r="S69" i="1"/>
  <c r="T69" i="1" s="1"/>
  <c r="U69" i="1" s="1"/>
  <c r="S88" i="1"/>
  <c r="T88" i="1" s="1"/>
  <c r="U88" i="1" s="1"/>
  <c r="S86" i="1"/>
  <c r="T86" i="1" s="1"/>
  <c r="U86" i="1" s="1"/>
  <c r="S74" i="1"/>
  <c r="T74" i="1" s="1"/>
  <c r="U74" i="1" s="1"/>
  <c r="S77" i="1"/>
  <c r="T77" i="1" s="1"/>
  <c r="U77" i="1" s="1"/>
  <c r="S80" i="1"/>
  <c r="T80" i="1" s="1"/>
  <c r="U80" i="1" s="1"/>
  <c r="S19" i="1"/>
  <c r="T19" i="1" s="1"/>
  <c r="U19" i="1" s="1"/>
  <c r="S71" i="1"/>
  <c r="T71" i="1" s="1"/>
  <c r="U71" i="1" s="1"/>
  <c r="S25" i="1"/>
  <c r="T25" i="1" s="1"/>
  <c r="U25" i="1" s="1"/>
  <c r="S45" i="1"/>
  <c r="T45" i="1" s="1"/>
  <c r="U45" i="1" s="1"/>
  <c r="S62" i="1"/>
  <c r="T62" i="1" s="1"/>
  <c r="U62" i="1" s="1"/>
  <c r="S68" i="1"/>
  <c r="T68" i="1" s="1"/>
  <c r="U68" i="1" s="1"/>
  <c r="R24" i="1"/>
  <c r="Q24" i="1"/>
  <c r="Q70" i="1"/>
  <c r="R70" i="1"/>
  <c r="S39" i="1"/>
  <c r="T39" i="1" s="1"/>
  <c r="U39" i="1" s="1"/>
  <c r="S76" i="1"/>
  <c r="T76" i="1" s="1"/>
  <c r="U76" i="1" s="1"/>
  <c r="V36" i="1"/>
  <c r="W36" i="1"/>
  <c r="W31" i="1"/>
  <c r="V31" i="1"/>
  <c r="R79" i="1"/>
  <c r="Q79" i="1"/>
  <c r="Q61" i="1"/>
  <c r="R61" i="1"/>
  <c r="Q23" i="1"/>
  <c r="R23" i="1"/>
  <c r="S67" i="1"/>
  <c r="T67" i="1" s="1"/>
  <c r="U67" i="1" s="1"/>
  <c r="AQ79" i="2"/>
  <c r="AP79" i="2"/>
  <c r="AG51" i="2"/>
  <c r="AF87" i="2"/>
  <c r="AL37" i="2"/>
  <c r="AL61" i="2"/>
  <c r="AF62" i="2"/>
  <c r="AG68" i="2"/>
  <c r="AL31" i="2"/>
  <c r="AK24" i="2"/>
  <c r="AK74" i="2"/>
  <c r="AL74" i="2"/>
  <c r="AF55" i="2"/>
  <c r="AG55" i="2"/>
  <c r="AL48" i="2"/>
  <c r="AK48" i="2"/>
  <c r="AK85" i="2"/>
  <c r="AK89" i="2"/>
  <c r="AL89" i="2"/>
  <c r="AK91" i="2"/>
  <c r="AL35" i="2"/>
  <c r="AK35" i="2"/>
  <c r="AF26" i="2"/>
  <c r="AH49" i="2"/>
  <c r="AI49" i="2" s="1"/>
  <c r="AJ49" i="2" s="1"/>
  <c r="AH53" i="2"/>
  <c r="AI53" i="2" s="1"/>
  <c r="AJ53" i="2" s="1"/>
  <c r="AM80" i="2"/>
  <c r="AN80" i="2" s="1"/>
  <c r="AO80" i="2" s="1"/>
  <c r="AH54" i="2"/>
  <c r="AI54" i="2" s="1"/>
  <c r="AJ54" i="2" s="1"/>
  <c r="AC81" i="2"/>
  <c r="AD81" i="2" s="1"/>
  <c r="AE81" i="2" s="1"/>
  <c r="AH43" i="2"/>
  <c r="AI43" i="2" s="1"/>
  <c r="AJ43" i="2" s="1"/>
  <c r="AB44" i="2"/>
  <c r="AA44" i="2"/>
  <c r="AL63" i="2"/>
  <c r="AK63" i="2"/>
  <c r="AL32" i="2"/>
  <c r="AK32" i="2"/>
  <c r="AG47" i="2"/>
  <c r="AF47" i="2"/>
  <c r="AL23" i="2"/>
  <c r="AK23" i="2"/>
  <c r="AM67" i="2"/>
  <c r="AN67" i="2" s="1"/>
  <c r="AO67" i="2" s="1"/>
  <c r="AH42" i="2"/>
  <c r="AI42" i="2" s="1"/>
  <c r="AJ42" i="2" s="1"/>
  <c r="AH25" i="2"/>
  <c r="AI25" i="2" s="1"/>
  <c r="AJ25" i="2" s="1"/>
  <c r="AH60" i="2"/>
  <c r="AI60" i="2" s="1"/>
  <c r="AJ60" i="2" s="1"/>
  <c r="AC82" i="2"/>
  <c r="AD82" i="2" s="1"/>
  <c r="AE82" i="2" s="1"/>
  <c r="AC77" i="2"/>
  <c r="AD77" i="2" s="1"/>
  <c r="AE77" i="2" s="1"/>
  <c r="AG19" i="2"/>
  <c r="AG69" i="2"/>
  <c r="AF69" i="2"/>
  <c r="AL30" i="2"/>
  <c r="AK30" i="2"/>
  <c r="AK75" i="2"/>
  <c r="AG27" i="2"/>
  <c r="AG83" i="2"/>
  <c r="AF83" i="2"/>
  <c r="AG71" i="2"/>
  <c r="AF71" i="2"/>
  <c r="AG73" i="2"/>
  <c r="AF73" i="2"/>
  <c r="AL33" i="2"/>
  <c r="AK33" i="2"/>
  <c r="AK88" i="2"/>
  <c r="AL88" i="2"/>
  <c r="AP56" i="2"/>
  <c r="AQ56" i="2"/>
  <c r="AP57" i="2"/>
  <c r="AQ57" i="2"/>
  <c r="X30" i="1"/>
  <c r="Y30" i="1" s="1"/>
  <c r="Z30" i="1" s="1"/>
  <c r="AA30" i="1" s="1"/>
  <c r="X47" i="1"/>
  <c r="Y47" i="1" s="1"/>
  <c r="Z47" i="1" s="1"/>
  <c r="AA47" i="1" s="1"/>
  <c r="X50" i="1"/>
  <c r="Y50" i="1" s="1"/>
  <c r="Z50" i="1" s="1"/>
  <c r="AB50" i="1" s="1"/>
  <c r="X54" i="1"/>
  <c r="Y54" i="1" s="1"/>
  <c r="Z54" i="1" s="1"/>
  <c r="AB54" i="1" s="1"/>
  <c r="X29" i="1"/>
  <c r="Y29" i="1" s="1"/>
  <c r="Z29" i="1" s="1"/>
  <c r="AA29" i="1" s="1"/>
  <c r="AA50" i="1"/>
  <c r="AB29" i="1"/>
  <c r="AC87" i="1"/>
  <c r="AD87" i="1" s="1"/>
  <c r="AE87" i="1" s="1"/>
  <c r="AU45" i="11" l="1"/>
  <c r="AK61" i="11"/>
  <c r="AG45" i="2"/>
  <c r="AH38" i="2"/>
  <c r="AI38" i="2" s="1"/>
  <c r="AJ38" i="2" s="1"/>
  <c r="AH41" i="2"/>
  <c r="AI41" i="2" s="1"/>
  <c r="AJ41" i="2" s="1"/>
  <c r="AK50" i="2"/>
  <c r="AK38" i="2"/>
  <c r="AL38" i="2"/>
  <c r="AQ21" i="2"/>
  <c r="AG29" i="2"/>
  <c r="AH29" i="2" s="1"/>
  <c r="AI29" i="2" s="1"/>
  <c r="AJ29" i="2" s="1"/>
  <c r="AK86" i="2"/>
  <c r="AG76" i="2"/>
  <c r="AH76" i="2" s="1"/>
  <c r="AI76" i="2" s="1"/>
  <c r="AJ76" i="2" s="1"/>
  <c r="AL59" i="2"/>
  <c r="AK70" i="2"/>
  <c r="AM70" i="2" s="1"/>
  <c r="AN70" i="2" s="1"/>
  <c r="AO70" i="2" s="1"/>
  <c r="AK20" i="2"/>
  <c r="AM59" i="2"/>
  <c r="AN59" i="2" s="1"/>
  <c r="AO59" i="2" s="1"/>
  <c r="AQ59" i="2" s="1"/>
  <c r="AF18" i="2"/>
  <c r="AF39" i="2"/>
  <c r="AG41" i="4"/>
  <c r="AF88" i="4"/>
  <c r="AH88" i="4" s="1"/>
  <c r="AI88" i="4" s="1"/>
  <c r="AJ88" i="4" s="1"/>
  <c r="AL88" i="4" s="1"/>
  <c r="AF26" i="4"/>
  <c r="AG21" i="4"/>
  <c r="AH21" i="4" s="1"/>
  <c r="AI21" i="4" s="1"/>
  <c r="AJ21" i="4" s="1"/>
  <c r="AK53" i="4"/>
  <c r="AL53" i="4"/>
  <c r="AM53" i="4" s="1"/>
  <c r="AN53" i="4" s="1"/>
  <c r="AO53" i="4" s="1"/>
  <c r="AQ53" i="4" s="1"/>
  <c r="AG35" i="4"/>
  <c r="AF18" i="4"/>
  <c r="AK43" i="4"/>
  <c r="AM43" i="4" s="1"/>
  <c r="AN43" i="4" s="1"/>
  <c r="AO43" i="4" s="1"/>
  <c r="AP43" i="4" s="1"/>
  <c r="AK83" i="4"/>
  <c r="AM83" i="4" s="1"/>
  <c r="AN83" i="4" s="1"/>
  <c r="AO83" i="4" s="1"/>
  <c r="AQ83" i="4" s="1"/>
  <c r="AH44" i="4"/>
  <c r="AI44" i="4" s="1"/>
  <c r="AJ44" i="4" s="1"/>
  <c r="AK44" i="4" s="1"/>
  <c r="AL67" i="4"/>
  <c r="AM67" i="4" s="1"/>
  <c r="AN67" i="4" s="1"/>
  <c r="AO67" i="4" s="1"/>
  <c r="AL89" i="4"/>
  <c r="AG36" i="4"/>
  <c r="AF62" i="4"/>
  <c r="AH62" i="4" s="1"/>
  <c r="AI62" i="4" s="1"/>
  <c r="AJ62" i="4" s="1"/>
  <c r="AG42" i="4"/>
  <c r="AP80" i="4"/>
  <c r="AQ80" i="4"/>
  <c r="AQ31" i="4"/>
  <c r="AR31" i="4" s="1"/>
  <c r="AS31" i="4" s="1"/>
  <c r="AT31" i="4" s="1"/>
  <c r="AQ43" i="4"/>
  <c r="AR43" i="4" s="1"/>
  <c r="AS43" i="4" s="1"/>
  <c r="AT43" i="4" s="1"/>
  <c r="AY43" i="4" s="1"/>
  <c r="AZ43" i="4" s="1"/>
  <c r="AF19" i="4"/>
  <c r="AH19" i="4" s="1"/>
  <c r="AI19" i="4" s="1"/>
  <c r="AJ19" i="4" s="1"/>
  <c r="AF23" i="4"/>
  <c r="AG68" i="4"/>
  <c r="AH68" i="4" s="1"/>
  <c r="AI68" i="4" s="1"/>
  <c r="AJ68" i="4" s="1"/>
  <c r="AL50" i="4"/>
  <c r="AM50" i="4" s="1"/>
  <c r="AN50" i="4" s="1"/>
  <c r="AO50" i="4" s="1"/>
  <c r="AP50" i="4" s="1"/>
  <c r="AF27" i="4"/>
  <c r="AH27" i="4" s="1"/>
  <c r="AI27" i="4" s="1"/>
  <c r="AJ27" i="4" s="1"/>
  <c r="AL86" i="4"/>
  <c r="AM86" i="4" s="1"/>
  <c r="AN86" i="4" s="1"/>
  <c r="AO86" i="4" s="1"/>
  <c r="AK38" i="4"/>
  <c r="AM38" i="4" s="1"/>
  <c r="AN38" i="4" s="1"/>
  <c r="AO38" i="4" s="1"/>
  <c r="AP38" i="4" s="1"/>
  <c r="AG39" i="4"/>
  <c r="AH39" i="4" s="1"/>
  <c r="AI39" i="4" s="1"/>
  <c r="AJ39" i="4" s="1"/>
  <c r="AM75" i="4"/>
  <c r="AN75" i="4" s="1"/>
  <c r="AO75" i="4" s="1"/>
  <c r="AQ75" i="4" s="1"/>
  <c r="AK91" i="4"/>
  <c r="AL91" i="4"/>
  <c r="AK47" i="4"/>
  <c r="AL47" i="4"/>
  <c r="AF33" i="4"/>
  <c r="AH33" i="4" s="1"/>
  <c r="AI33" i="4" s="1"/>
  <c r="AJ33" i="4" s="1"/>
  <c r="AL44" i="4"/>
  <c r="AM44" i="4" s="1"/>
  <c r="AN44" i="4" s="1"/>
  <c r="AO44" i="4" s="1"/>
  <c r="AG17" i="4"/>
  <c r="AH17" i="4" s="1"/>
  <c r="AI17" i="4" s="1"/>
  <c r="AJ17" i="4" s="1"/>
  <c r="AL37" i="4"/>
  <c r="AM37" i="4" s="1"/>
  <c r="AN37" i="4" s="1"/>
  <c r="AO37" i="4" s="1"/>
  <c r="AC29" i="4"/>
  <c r="AD29" i="4" s="1"/>
  <c r="AE29" i="4" s="1"/>
  <c r="AG29" i="4" s="1"/>
  <c r="AH48" i="3"/>
  <c r="AI48" i="3" s="1"/>
  <c r="AJ48" i="3" s="1"/>
  <c r="AH60" i="3"/>
  <c r="AI60" i="3" s="1"/>
  <c r="AJ60" i="3" s="1"/>
  <c r="AK60" i="3" s="1"/>
  <c r="AG17" i="3"/>
  <c r="AF17" i="3"/>
  <c r="AH17" i="3" s="1"/>
  <c r="AI17" i="3" s="1"/>
  <c r="AJ17" i="3" s="1"/>
  <c r="AL48" i="3"/>
  <c r="AK48" i="3"/>
  <c r="AK51" i="3"/>
  <c r="AL32" i="3"/>
  <c r="AM32" i="3" s="1"/>
  <c r="AN32" i="3" s="1"/>
  <c r="AO32" i="3" s="1"/>
  <c r="AA25" i="3"/>
  <c r="AF87" i="3"/>
  <c r="AH87" i="3" s="1"/>
  <c r="AI87" i="3" s="1"/>
  <c r="AJ87" i="3" s="1"/>
  <c r="AL82" i="3"/>
  <c r="AL60" i="3"/>
  <c r="AA55" i="3"/>
  <c r="AA36" i="3"/>
  <c r="AC36" i="3" s="1"/>
  <c r="AD36" i="3" s="1"/>
  <c r="AE36" i="3" s="1"/>
  <c r="AG53" i="3"/>
  <c r="AP59" i="3"/>
  <c r="AR59" i="3" s="1"/>
  <c r="AS59" i="3" s="1"/>
  <c r="AT59" i="3" s="1"/>
  <c r="AK70" i="3"/>
  <c r="AK89" i="3"/>
  <c r="AM89" i="3" s="1"/>
  <c r="AN89" i="3" s="1"/>
  <c r="AO89" i="3" s="1"/>
  <c r="AL89" i="3"/>
  <c r="AK75" i="3"/>
  <c r="AM75" i="3" s="1"/>
  <c r="AN75" i="3" s="1"/>
  <c r="AO75" i="3" s="1"/>
  <c r="AL75" i="3"/>
  <c r="AG45" i="3"/>
  <c r="AH45" i="3" s="1"/>
  <c r="AI45" i="3" s="1"/>
  <c r="AJ45" i="3" s="1"/>
  <c r="AB21" i="3"/>
  <c r="AK56" i="3"/>
  <c r="AF39" i="3"/>
  <c r="AG77" i="3"/>
  <c r="AH77" i="3" s="1"/>
  <c r="AI77" i="3" s="1"/>
  <c r="AJ77" i="3" s="1"/>
  <c r="AL23" i="3"/>
  <c r="AF30" i="3"/>
  <c r="AB37" i="3"/>
  <c r="AC37" i="3" s="1"/>
  <c r="AD37" i="3" s="1"/>
  <c r="AE37" i="3" s="1"/>
  <c r="AU28" i="11"/>
  <c r="AY28" i="11"/>
  <c r="AZ28" i="11" s="1"/>
  <c r="AV54" i="11"/>
  <c r="AY54" i="11"/>
  <c r="AZ54" i="11" s="1"/>
  <c r="AK96" i="10"/>
  <c r="AK33" i="10"/>
  <c r="AP22" i="13"/>
  <c r="AL107" i="13"/>
  <c r="AQ101" i="13"/>
  <c r="AK110" i="13"/>
  <c r="AU99" i="13"/>
  <c r="AC142" i="13"/>
  <c r="AD142" i="13" s="1"/>
  <c r="AE142" i="13" s="1"/>
  <c r="AF142" i="13" s="1"/>
  <c r="AL86" i="12"/>
  <c r="AK49" i="12"/>
  <c r="AQ30" i="12"/>
  <c r="AL38" i="12"/>
  <c r="AP93" i="12"/>
  <c r="AB172" i="12"/>
  <c r="AF25" i="10"/>
  <c r="AL18" i="10"/>
  <c r="AV97" i="10"/>
  <c r="AY97" i="10"/>
  <c r="AA54" i="1"/>
  <c r="AH79" i="4"/>
  <c r="AI79" i="4" s="1"/>
  <c r="AJ79" i="4" s="1"/>
  <c r="AK79" i="4" s="1"/>
  <c r="X73" i="1"/>
  <c r="Y73" i="1" s="1"/>
  <c r="Z73" i="1" s="1"/>
  <c r="AG142" i="13"/>
  <c r="AC121" i="13"/>
  <c r="AD121" i="13" s="1"/>
  <c r="AE121" i="13" s="1"/>
  <c r="AL36" i="10"/>
  <c r="AK57" i="10"/>
  <c r="AK45" i="10"/>
  <c r="AQ49" i="10"/>
  <c r="AL19" i="10"/>
  <c r="AH62" i="10"/>
  <c r="AI62" i="10" s="1"/>
  <c r="AJ62" i="10" s="1"/>
  <c r="AR27" i="11"/>
  <c r="AS27" i="11" s="1"/>
  <c r="AT27" i="11" s="1"/>
  <c r="AY27" i="11" s="1"/>
  <c r="AZ27" i="11" s="1"/>
  <c r="AV28" i="11"/>
  <c r="AQ93" i="11"/>
  <c r="AM96" i="11"/>
  <c r="AN96" i="11" s="1"/>
  <c r="AO96" i="11" s="1"/>
  <c r="AK80" i="11"/>
  <c r="AK89" i="11"/>
  <c r="AL86" i="11"/>
  <c r="AU54" i="11"/>
  <c r="AR24" i="11"/>
  <c r="AS24" i="11" s="1"/>
  <c r="AT24" i="11" s="1"/>
  <c r="AY24" i="11" s="1"/>
  <c r="AZ24" i="11" s="1"/>
  <c r="AR60" i="11"/>
  <c r="AS60" i="11" s="1"/>
  <c r="AT60" i="11" s="1"/>
  <c r="AY60" i="11" s="1"/>
  <c r="AZ60" i="11" s="1"/>
  <c r="AH43" i="11"/>
  <c r="AI43" i="11" s="1"/>
  <c r="AJ43" i="11" s="1"/>
  <c r="AP30" i="11"/>
  <c r="AP97" i="11"/>
  <c r="AR97" i="11" s="1"/>
  <c r="AS97" i="11" s="1"/>
  <c r="AT97" i="11" s="1"/>
  <c r="AY97" i="11" s="1"/>
  <c r="AZ97" i="11" s="1"/>
  <c r="AK40" i="12"/>
  <c r="AK22" i="12"/>
  <c r="AA173" i="12"/>
  <c r="AB173" i="12"/>
  <c r="AA163" i="12"/>
  <c r="AB163" i="12"/>
  <c r="AB113" i="12"/>
  <c r="AA113" i="12"/>
  <c r="AK97" i="12"/>
  <c r="AL105" i="12"/>
  <c r="AQ73" i="12"/>
  <c r="AC122" i="12"/>
  <c r="AD122" i="12" s="1"/>
  <c r="AE122" i="12" s="1"/>
  <c r="AC168" i="12"/>
  <c r="AD168" i="12" s="1"/>
  <c r="AE168" i="12" s="1"/>
  <c r="AC172" i="12"/>
  <c r="AD172" i="12" s="1"/>
  <c r="AE172" i="12" s="1"/>
  <c r="AC162" i="12"/>
  <c r="AD162" i="12" s="1"/>
  <c r="AE162" i="12" s="1"/>
  <c r="AC117" i="12"/>
  <c r="AD117" i="12" s="1"/>
  <c r="AE117" i="12" s="1"/>
  <c r="AG129" i="12"/>
  <c r="AF129" i="12"/>
  <c r="AF149" i="12"/>
  <c r="AG149" i="12"/>
  <c r="AA167" i="12"/>
  <c r="AB167" i="12"/>
  <c r="AM24" i="12"/>
  <c r="AN24" i="12" s="1"/>
  <c r="AO24" i="12" s="1"/>
  <c r="AA114" i="12"/>
  <c r="AB114" i="12"/>
  <c r="AA126" i="12"/>
  <c r="AB126" i="12"/>
  <c r="AA145" i="12"/>
  <c r="AB145" i="12"/>
  <c r="AA146" i="12"/>
  <c r="AB146" i="12"/>
  <c r="AA148" i="12"/>
  <c r="AB148" i="12"/>
  <c r="AC174" i="12"/>
  <c r="AD174" i="12" s="1"/>
  <c r="AE174" i="12" s="1"/>
  <c r="AC164" i="12"/>
  <c r="AD164" i="12" s="1"/>
  <c r="AE164" i="12" s="1"/>
  <c r="AC111" i="12"/>
  <c r="AD111" i="12" s="1"/>
  <c r="AE111" i="12" s="1"/>
  <c r="AC150" i="12"/>
  <c r="AD150" i="12" s="1"/>
  <c r="AE150" i="12" s="1"/>
  <c r="AC137" i="12"/>
  <c r="AD137" i="12" s="1"/>
  <c r="AE137" i="12" s="1"/>
  <c r="AA169" i="12"/>
  <c r="AB169" i="12"/>
  <c r="AF155" i="12"/>
  <c r="AG155" i="12"/>
  <c r="AB120" i="12"/>
  <c r="AA120" i="12"/>
  <c r="AG121" i="12"/>
  <c r="AF121" i="12"/>
  <c r="AK31" i="12"/>
  <c r="AQ58" i="12"/>
  <c r="AR58" i="12" s="1"/>
  <c r="AS58" i="12" s="1"/>
  <c r="AT58" i="12" s="1"/>
  <c r="AR93" i="12"/>
  <c r="AS93" i="12" s="1"/>
  <c r="AT93" i="12" s="1"/>
  <c r="AP39" i="12"/>
  <c r="AL74" i="12"/>
  <c r="AU48" i="12"/>
  <c r="AP50" i="12"/>
  <c r="AU33" i="12"/>
  <c r="AK27" i="13"/>
  <c r="AK96" i="13"/>
  <c r="AU93" i="13"/>
  <c r="AQ52" i="13"/>
  <c r="AQ86" i="13"/>
  <c r="AG113" i="13"/>
  <c r="AF113" i="13"/>
  <c r="AH95" i="13"/>
  <c r="AI95" i="13" s="1"/>
  <c r="AJ95" i="13" s="1"/>
  <c r="AQ61" i="13"/>
  <c r="AR61" i="13" s="1"/>
  <c r="AS61" i="13" s="1"/>
  <c r="AT61" i="13" s="1"/>
  <c r="AB148" i="13"/>
  <c r="AA148" i="13"/>
  <c r="AA140" i="13"/>
  <c r="AB140" i="13"/>
  <c r="AG127" i="13"/>
  <c r="AF127" i="13"/>
  <c r="AB149" i="13"/>
  <c r="AA149" i="13"/>
  <c r="AQ74" i="13"/>
  <c r="AK49" i="13"/>
  <c r="AL102" i="13"/>
  <c r="AK105" i="13"/>
  <c r="AQ78" i="13"/>
  <c r="AC145" i="13"/>
  <c r="AD145" i="13" s="1"/>
  <c r="AE145" i="13" s="1"/>
  <c r="AF145" i="13" s="1"/>
  <c r="AC172" i="13"/>
  <c r="AD172" i="13" s="1"/>
  <c r="AE172" i="13" s="1"/>
  <c r="AC126" i="13"/>
  <c r="AD126" i="13" s="1"/>
  <c r="AE126" i="13" s="1"/>
  <c r="AB137" i="13"/>
  <c r="AA137" i="13"/>
  <c r="AA160" i="13"/>
  <c r="AB160" i="13"/>
  <c r="AA170" i="13"/>
  <c r="AB170" i="13"/>
  <c r="AQ25" i="13"/>
  <c r="AP38" i="13"/>
  <c r="AH154" i="13"/>
  <c r="AI154" i="13" s="1"/>
  <c r="AJ154" i="13" s="1"/>
  <c r="AK154" i="13" s="1"/>
  <c r="AH136" i="13"/>
  <c r="AI136" i="13" s="1"/>
  <c r="AJ136" i="13" s="1"/>
  <c r="AK136" i="13" s="1"/>
  <c r="AC139" i="13"/>
  <c r="AD139" i="13" s="1"/>
  <c r="AE139" i="13" s="1"/>
  <c r="AG139" i="13" s="1"/>
  <c r="AC173" i="13"/>
  <c r="AD173" i="13" s="1"/>
  <c r="AE173" i="13" s="1"/>
  <c r="AC155" i="13"/>
  <c r="AD155" i="13" s="1"/>
  <c r="AE155" i="13" s="1"/>
  <c r="AC146" i="13"/>
  <c r="AD146" i="13" s="1"/>
  <c r="AE146" i="13" s="1"/>
  <c r="AC156" i="13"/>
  <c r="AD156" i="13" s="1"/>
  <c r="AE156" i="13" s="1"/>
  <c r="AC164" i="13"/>
  <c r="AD164" i="13" s="1"/>
  <c r="AE164" i="13" s="1"/>
  <c r="AH150" i="13"/>
  <c r="AI150" i="13" s="1"/>
  <c r="AJ150" i="13" s="1"/>
  <c r="AG145" i="13"/>
  <c r="AF111" i="13"/>
  <c r="AG111" i="13"/>
  <c r="AH56" i="13"/>
  <c r="AI56" i="13" s="1"/>
  <c r="AJ56" i="13" s="1"/>
  <c r="AH138" i="13"/>
  <c r="AI138" i="13" s="1"/>
  <c r="AJ138" i="13" s="1"/>
  <c r="AL138" i="13" s="1"/>
  <c r="AH169" i="13"/>
  <c r="AI169" i="13" s="1"/>
  <c r="AJ169" i="13" s="1"/>
  <c r="AK169" i="13" s="1"/>
  <c r="AC166" i="13"/>
  <c r="AD166" i="13" s="1"/>
  <c r="AE166" i="13" s="1"/>
  <c r="AB143" i="13"/>
  <c r="AA143" i="13"/>
  <c r="AA144" i="13"/>
  <c r="AB144" i="13"/>
  <c r="AB122" i="13"/>
  <c r="AA122" i="13"/>
  <c r="AF173" i="13"/>
  <c r="AG173" i="13"/>
  <c r="AF146" i="13"/>
  <c r="AG146" i="13"/>
  <c r="AB174" i="13"/>
  <c r="AA174" i="13"/>
  <c r="AA116" i="13"/>
  <c r="AB116" i="13"/>
  <c r="AA161" i="13"/>
  <c r="AB161" i="13"/>
  <c r="AM37" i="12"/>
  <c r="AN37" i="12" s="1"/>
  <c r="AO37" i="12" s="1"/>
  <c r="AM72" i="12"/>
  <c r="AN72" i="12" s="1"/>
  <c r="AO72" i="12" s="1"/>
  <c r="AC166" i="12"/>
  <c r="AD166" i="12" s="1"/>
  <c r="AE166" i="12" s="1"/>
  <c r="AC151" i="12"/>
  <c r="AD151" i="12" s="1"/>
  <c r="AE151" i="12" s="1"/>
  <c r="AC139" i="12"/>
  <c r="AD139" i="12" s="1"/>
  <c r="AE139" i="12" s="1"/>
  <c r="AC144" i="12"/>
  <c r="AD144" i="12" s="1"/>
  <c r="AE144" i="12" s="1"/>
  <c r="AH119" i="12"/>
  <c r="AI119" i="12" s="1"/>
  <c r="AJ119" i="12" s="1"/>
  <c r="AB123" i="12"/>
  <c r="AA123" i="12"/>
  <c r="AC161" i="12"/>
  <c r="AD161" i="12" s="1"/>
  <c r="AE161" i="12" s="1"/>
  <c r="AB154" i="12"/>
  <c r="AA154" i="12"/>
  <c r="AB136" i="12"/>
  <c r="AA136" i="12"/>
  <c r="AB140" i="12"/>
  <c r="AA140" i="12"/>
  <c r="AA158" i="12"/>
  <c r="AB158" i="12"/>
  <c r="AR19" i="12"/>
  <c r="AS19" i="12" s="1"/>
  <c r="AT19" i="12" s="1"/>
  <c r="AR28" i="12"/>
  <c r="AS28" i="12" s="1"/>
  <c r="AT28" i="12" s="1"/>
  <c r="AU28" i="12" s="1"/>
  <c r="AH36" i="12"/>
  <c r="AI36" i="12" s="1"/>
  <c r="AJ36" i="12" s="1"/>
  <c r="AM92" i="12"/>
  <c r="AN92" i="12" s="1"/>
  <c r="AO92" i="12" s="1"/>
  <c r="AC116" i="12"/>
  <c r="AD116" i="12" s="1"/>
  <c r="AE116" i="12" s="1"/>
  <c r="AC152" i="12"/>
  <c r="AD152" i="12" s="1"/>
  <c r="AE152" i="12" s="1"/>
  <c r="AC160" i="12"/>
  <c r="AD160" i="12" s="1"/>
  <c r="AE160" i="12" s="1"/>
  <c r="AC170" i="12"/>
  <c r="AD170" i="12" s="1"/>
  <c r="AE170" i="12" s="1"/>
  <c r="AC143" i="12"/>
  <c r="AD143" i="12" s="1"/>
  <c r="AE143" i="12" s="1"/>
  <c r="AC128" i="12"/>
  <c r="AD128" i="12" s="1"/>
  <c r="AE128" i="12" s="1"/>
  <c r="AB138" i="12"/>
  <c r="AA138" i="12"/>
  <c r="AF166" i="12"/>
  <c r="AG166" i="12"/>
  <c r="AA142" i="12"/>
  <c r="AB142" i="12"/>
  <c r="AQ51" i="10"/>
  <c r="AR51" i="10" s="1"/>
  <c r="AS51" i="10" s="1"/>
  <c r="AT51" i="10" s="1"/>
  <c r="AY51" i="10" s="1"/>
  <c r="AG27" i="10"/>
  <c r="AH42" i="10"/>
  <c r="AI42" i="10" s="1"/>
  <c r="AJ42" i="10" s="1"/>
  <c r="AM22" i="10"/>
  <c r="AN22" i="10" s="1"/>
  <c r="AO22" i="10" s="1"/>
  <c r="AH71" i="10"/>
  <c r="AI71" i="10" s="1"/>
  <c r="AJ71" i="10" s="1"/>
  <c r="AP21" i="10"/>
  <c r="AU97" i="10"/>
  <c r="BX97" i="10" s="1"/>
  <c r="AK83" i="10"/>
  <c r="AM18" i="10"/>
  <c r="AN18" i="10" s="1"/>
  <c r="AO18" i="10" s="1"/>
  <c r="AR58" i="10"/>
  <c r="AS58" i="10" s="1"/>
  <c r="AT58" i="10" s="1"/>
  <c r="AY58" i="10" s="1"/>
  <c r="AM64" i="10"/>
  <c r="AN64" i="10" s="1"/>
  <c r="AO64" i="10" s="1"/>
  <c r="AR74" i="10"/>
  <c r="AS74" i="10" s="1"/>
  <c r="AT74" i="10" s="1"/>
  <c r="AY74" i="10" s="1"/>
  <c r="AH73" i="10"/>
  <c r="AI73" i="10" s="1"/>
  <c r="AJ73" i="10" s="1"/>
  <c r="AM33" i="10"/>
  <c r="AN33" i="10" s="1"/>
  <c r="AO33" i="10" s="1"/>
  <c r="AM19" i="10"/>
  <c r="AN19" i="10" s="1"/>
  <c r="AO19" i="10" s="1"/>
  <c r="AQ19" i="10" s="1"/>
  <c r="AM54" i="4"/>
  <c r="AN54" i="4" s="1"/>
  <c r="AO54" i="4" s="1"/>
  <c r="AP54" i="4" s="1"/>
  <c r="AH71" i="4"/>
  <c r="AI71" i="4" s="1"/>
  <c r="AJ71" i="4" s="1"/>
  <c r="AK71" i="4" s="1"/>
  <c r="AH76" i="4"/>
  <c r="AI76" i="4" s="1"/>
  <c r="AJ76" i="4" s="1"/>
  <c r="AK76" i="4" s="1"/>
  <c r="AL70" i="4"/>
  <c r="AM70" i="4" s="1"/>
  <c r="AN70" i="4" s="1"/>
  <c r="AO70" i="4" s="1"/>
  <c r="AP70" i="4" s="1"/>
  <c r="AB30" i="1"/>
  <c r="W43" i="1"/>
  <c r="V43" i="1"/>
  <c r="V59" i="1"/>
  <c r="W59" i="1"/>
  <c r="AC63" i="4"/>
  <c r="AD63" i="4" s="1"/>
  <c r="AE63" i="4" s="1"/>
  <c r="AF63" i="4" s="1"/>
  <c r="AH73" i="4"/>
  <c r="AI73" i="4" s="1"/>
  <c r="AJ73" i="4" s="1"/>
  <c r="AK73" i="4" s="1"/>
  <c r="AC30" i="4"/>
  <c r="AD30" i="4" s="1"/>
  <c r="AE30" i="4" s="1"/>
  <c r="AG30" i="4" s="1"/>
  <c r="AH69" i="3"/>
  <c r="AI69" i="3" s="1"/>
  <c r="AJ69" i="3" s="1"/>
  <c r="AL69" i="3" s="1"/>
  <c r="AH91" i="3"/>
  <c r="AI91" i="3" s="1"/>
  <c r="AJ91" i="3" s="1"/>
  <c r="AK91" i="3" s="1"/>
  <c r="AH20" i="3"/>
  <c r="AI20" i="3" s="1"/>
  <c r="AJ20" i="3" s="1"/>
  <c r="AK20" i="3" s="1"/>
  <c r="AC67" i="3"/>
  <c r="AD67" i="3" s="1"/>
  <c r="AE67" i="3" s="1"/>
  <c r="AF67" i="3" s="1"/>
  <c r="AC33" i="3"/>
  <c r="AD33" i="3" s="1"/>
  <c r="AE33" i="3" s="1"/>
  <c r="AG33" i="3" s="1"/>
  <c r="AH39" i="3"/>
  <c r="AI39" i="3" s="1"/>
  <c r="AJ39" i="3" s="1"/>
  <c r="AK39" i="3" s="1"/>
  <c r="AM75" i="2"/>
  <c r="AN75" i="2" s="1"/>
  <c r="AO75" i="2" s="1"/>
  <c r="AH69" i="2"/>
  <c r="AI69" i="2" s="1"/>
  <c r="AJ69" i="2" s="1"/>
  <c r="AL69" i="2" s="1"/>
  <c r="AM23" i="2"/>
  <c r="AN23" i="2" s="1"/>
  <c r="AO23" i="2" s="1"/>
  <c r="AM63" i="2"/>
  <c r="AN63" i="2" s="1"/>
  <c r="AO63" i="2" s="1"/>
  <c r="AP63" i="2" s="1"/>
  <c r="AM61" i="2"/>
  <c r="AN61" i="2" s="1"/>
  <c r="AO61" i="2" s="1"/>
  <c r="AM37" i="2"/>
  <c r="AN37" i="2" s="1"/>
  <c r="AO37" i="2" s="1"/>
  <c r="AQ37" i="2" s="1"/>
  <c r="AM20" i="2"/>
  <c r="AN20" i="2" s="1"/>
  <c r="AO20" i="2" s="1"/>
  <c r="V37" i="1"/>
  <c r="W37" i="1"/>
  <c r="W21" i="1"/>
  <c r="V21" i="1"/>
  <c r="AB47" i="1"/>
  <c r="AC50" i="1"/>
  <c r="AD50" i="1" s="1"/>
  <c r="AM96" i="10"/>
  <c r="AN96" i="10" s="1"/>
  <c r="AO96" i="10" s="1"/>
  <c r="AP96" i="10" s="1"/>
  <c r="BX85" i="10"/>
  <c r="AR80" i="10"/>
  <c r="AS80" i="10" s="1"/>
  <c r="AT80" i="10" s="1"/>
  <c r="AY80" i="10" s="1"/>
  <c r="AM44" i="10"/>
  <c r="AN44" i="10" s="1"/>
  <c r="AO44" i="10" s="1"/>
  <c r="AM83" i="10"/>
  <c r="AN83" i="10" s="1"/>
  <c r="AO83" i="10" s="1"/>
  <c r="AR75" i="11"/>
  <c r="AS75" i="11" s="1"/>
  <c r="AT75" i="11" s="1"/>
  <c r="AY75" i="11" s="1"/>
  <c r="AZ75" i="11" s="1"/>
  <c r="AM38" i="11"/>
  <c r="AN38" i="11" s="1"/>
  <c r="AO38" i="11" s="1"/>
  <c r="AR40" i="11"/>
  <c r="AS40" i="11" s="1"/>
  <c r="AT40" i="11" s="1"/>
  <c r="AY40" i="11" s="1"/>
  <c r="AZ40" i="11" s="1"/>
  <c r="AH57" i="11"/>
  <c r="AI57" i="11" s="1"/>
  <c r="AJ57" i="11" s="1"/>
  <c r="AR25" i="11"/>
  <c r="AS25" i="11" s="1"/>
  <c r="AT25" i="11" s="1"/>
  <c r="AY25" i="11" s="1"/>
  <c r="AZ25" i="11" s="1"/>
  <c r="AM61" i="11"/>
  <c r="AN61" i="11" s="1"/>
  <c r="AO61" i="11" s="1"/>
  <c r="AR91" i="11"/>
  <c r="AS91" i="11" s="1"/>
  <c r="AT91" i="11" s="1"/>
  <c r="AY91" i="11" s="1"/>
  <c r="AZ91" i="11" s="1"/>
  <c r="AH157" i="12"/>
  <c r="AI157" i="12" s="1"/>
  <c r="AJ157" i="12" s="1"/>
  <c r="AH125" i="12"/>
  <c r="AI125" i="12" s="1"/>
  <c r="AJ125" i="12" s="1"/>
  <c r="AH127" i="12"/>
  <c r="AI127" i="12" s="1"/>
  <c r="AJ127" i="12" s="1"/>
  <c r="AL156" i="12"/>
  <c r="AK156" i="12"/>
  <c r="AK115" i="12"/>
  <c r="AL115" i="12"/>
  <c r="AM71" i="12"/>
  <c r="AN71" i="12" s="1"/>
  <c r="AO71" i="12" s="1"/>
  <c r="AR42" i="12"/>
  <c r="AS42" i="12" s="1"/>
  <c r="AT42" i="12" s="1"/>
  <c r="AV42" i="12" s="1"/>
  <c r="AR57" i="12"/>
  <c r="AS57" i="12" s="1"/>
  <c r="AT57" i="12" s="1"/>
  <c r="AH81" i="12"/>
  <c r="AI81" i="12" s="1"/>
  <c r="AJ81" i="12" s="1"/>
  <c r="AK81" i="12" s="1"/>
  <c r="AH56" i="12"/>
  <c r="AI56" i="12" s="1"/>
  <c r="AJ56" i="12" s="1"/>
  <c r="AM80" i="12"/>
  <c r="AN80" i="12" s="1"/>
  <c r="AO80" i="12" s="1"/>
  <c r="AP80" i="12" s="1"/>
  <c r="AM105" i="12"/>
  <c r="AN105" i="12" s="1"/>
  <c r="AO105" i="12" s="1"/>
  <c r="AR73" i="12"/>
  <c r="AS73" i="12" s="1"/>
  <c r="AT73" i="12" s="1"/>
  <c r="AU73" i="12" s="1"/>
  <c r="AK138" i="13"/>
  <c r="AL169" i="13"/>
  <c r="AL154" i="13"/>
  <c r="AL136" i="13"/>
  <c r="AG119" i="13"/>
  <c r="AF119" i="13"/>
  <c r="AH114" i="13"/>
  <c r="AI114" i="13" s="1"/>
  <c r="AJ114" i="13" s="1"/>
  <c r="AH123" i="13"/>
  <c r="AI123" i="13" s="1"/>
  <c r="AJ123" i="13" s="1"/>
  <c r="AH163" i="13"/>
  <c r="AI163" i="13" s="1"/>
  <c r="AJ163" i="13" s="1"/>
  <c r="AG168" i="13"/>
  <c r="AF168" i="13"/>
  <c r="AH117" i="13"/>
  <c r="AI117" i="13" s="1"/>
  <c r="AJ117" i="13" s="1"/>
  <c r="AG158" i="13"/>
  <c r="AF158" i="13"/>
  <c r="AH120" i="13"/>
  <c r="AI120" i="13" s="1"/>
  <c r="AJ120" i="13" s="1"/>
  <c r="AG151" i="13"/>
  <c r="AF151" i="13"/>
  <c r="AL115" i="13"/>
  <c r="AK115" i="13"/>
  <c r="AK129" i="13"/>
  <c r="AL129" i="13"/>
  <c r="AG162" i="13"/>
  <c r="AF162" i="13"/>
  <c r="AK157" i="13"/>
  <c r="AL157" i="13"/>
  <c r="AF125" i="13"/>
  <c r="AG125" i="13"/>
  <c r="AG128" i="13"/>
  <c r="AF128" i="13"/>
  <c r="AM152" i="13"/>
  <c r="AN152" i="13" s="1"/>
  <c r="AO152" i="13" s="1"/>
  <c r="AM167" i="13"/>
  <c r="AN167" i="13" s="1"/>
  <c r="AO167" i="13" s="1"/>
  <c r="AM33" i="13"/>
  <c r="AN33" i="13" s="1"/>
  <c r="AO33" i="13" s="1"/>
  <c r="AP33" i="13" s="1"/>
  <c r="AM72" i="13"/>
  <c r="AN72" i="13" s="1"/>
  <c r="AO72" i="13" s="1"/>
  <c r="AQ72" i="13" s="1"/>
  <c r="AH42" i="13"/>
  <c r="AI42" i="13" s="1"/>
  <c r="AJ42" i="13" s="1"/>
  <c r="AL42" i="13" s="1"/>
  <c r="AM45" i="13"/>
  <c r="AN45" i="13" s="1"/>
  <c r="AO45" i="13" s="1"/>
  <c r="AP45" i="13" s="1"/>
  <c r="AR39" i="13"/>
  <c r="AS39" i="13" s="1"/>
  <c r="AT39" i="13" s="1"/>
  <c r="AV39" i="13" s="1"/>
  <c r="AR32" i="13"/>
  <c r="AS32" i="13" s="1"/>
  <c r="AT32" i="13" s="1"/>
  <c r="AV32" i="13" s="1"/>
  <c r="AV58" i="13"/>
  <c r="AW58" i="13" s="1"/>
  <c r="AX58" i="13" s="1"/>
  <c r="AR74" i="13"/>
  <c r="AS74" i="13" s="1"/>
  <c r="AT74" i="13" s="1"/>
  <c r="AV74" i="13" s="1"/>
  <c r="AM18" i="13"/>
  <c r="AN18" i="13" s="1"/>
  <c r="AO18" i="13" s="1"/>
  <c r="AM79" i="13"/>
  <c r="AN79" i="13" s="1"/>
  <c r="AO79" i="13" s="1"/>
  <c r="AQ79" i="13" s="1"/>
  <c r="AM107" i="13"/>
  <c r="AN107" i="13" s="1"/>
  <c r="AO107" i="13" s="1"/>
  <c r="AP107" i="13" s="1"/>
  <c r="AM40" i="13"/>
  <c r="AN40" i="13" s="1"/>
  <c r="AO40" i="13" s="1"/>
  <c r="AQ40" i="13" s="1"/>
  <c r="AR63" i="13"/>
  <c r="AS63" i="13" s="1"/>
  <c r="AT63" i="13" s="1"/>
  <c r="AR89" i="13"/>
  <c r="AS89" i="13" s="1"/>
  <c r="AT89" i="13" s="1"/>
  <c r="AU89" i="13" s="1"/>
  <c r="AM27" i="13"/>
  <c r="AN27" i="13" s="1"/>
  <c r="AO27" i="13" s="1"/>
  <c r="AQ27" i="13" s="1"/>
  <c r="AM83" i="13"/>
  <c r="AN83" i="13" s="1"/>
  <c r="AO83" i="13" s="1"/>
  <c r="AQ83" i="13" s="1"/>
  <c r="AM91" i="13"/>
  <c r="AN91" i="13" s="1"/>
  <c r="AO91" i="13" s="1"/>
  <c r="AQ91" i="13" s="1"/>
  <c r="AM20" i="13"/>
  <c r="AN20" i="13" s="1"/>
  <c r="AO20" i="13" s="1"/>
  <c r="AQ20" i="13" s="1"/>
  <c r="AM75" i="13"/>
  <c r="AN75" i="13" s="1"/>
  <c r="AO75" i="13" s="1"/>
  <c r="AQ75" i="13" s="1"/>
  <c r="AR77" i="13"/>
  <c r="AS77" i="13" s="1"/>
  <c r="AT77" i="13" s="1"/>
  <c r="AV77" i="13" s="1"/>
  <c r="AM96" i="13"/>
  <c r="AN96" i="13" s="1"/>
  <c r="AO96" i="13" s="1"/>
  <c r="AP96" i="13" s="1"/>
  <c r="AR103" i="13"/>
  <c r="AS103" i="13" s="1"/>
  <c r="AT103" i="13" s="1"/>
  <c r="AV103" i="13" s="1"/>
  <c r="AR62" i="13"/>
  <c r="AS62" i="13" s="1"/>
  <c r="AT62" i="13" s="1"/>
  <c r="AU62" i="13" s="1"/>
  <c r="AM84" i="13"/>
  <c r="AN84" i="13" s="1"/>
  <c r="AO84" i="13" s="1"/>
  <c r="AQ84" i="13" s="1"/>
  <c r="AR34" i="13"/>
  <c r="AS34" i="13" s="1"/>
  <c r="AT34" i="13" s="1"/>
  <c r="AV34" i="13" s="1"/>
  <c r="AR43" i="13"/>
  <c r="AS43" i="13" s="1"/>
  <c r="AT43" i="13" s="1"/>
  <c r="AV43" i="13" s="1"/>
  <c r="AH50" i="13"/>
  <c r="AI50" i="13" s="1"/>
  <c r="AJ50" i="13" s="1"/>
  <c r="AK50" i="13" s="1"/>
  <c r="AR36" i="13"/>
  <c r="AS36" i="13" s="1"/>
  <c r="AT36" i="13" s="1"/>
  <c r="AU36" i="13" s="1"/>
  <c r="AH51" i="13"/>
  <c r="AI51" i="13" s="1"/>
  <c r="AJ51" i="13" s="1"/>
  <c r="AL51" i="13" s="1"/>
  <c r="AH28" i="13"/>
  <c r="AI28" i="13" s="1"/>
  <c r="AJ28" i="13" s="1"/>
  <c r="AL28" i="13" s="1"/>
  <c r="AM60" i="13"/>
  <c r="AN60" i="13" s="1"/>
  <c r="AO60" i="13" s="1"/>
  <c r="AQ60" i="13" s="1"/>
  <c r="AR101" i="13"/>
  <c r="AS101" i="13" s="1"/>
  <c r="AT101" i="13" s="1"/>
  <c r="AU101" i="13" s="1"/>
  <c r="BB101" i="13" s="1"/>
  <c r="AM19" i="13"/>
  <c r="AN19" i="13" s="1"/>
  <c r="AO19" i="13" s="1"/>
  <c r="AP19" i="13" s="1"/>
  <c r="AM104" i="13"/>
  <c r="AN104" i="13" s="1"/>
  <c r="AO104" i="13" s="1"/>
  <c r="AP104" i="13" s="1"/>
  <c r="AM110" i="13"/>
  <c r="AN110" i="13" s="1"/>
  <c r="AO110" i="13" s="1"/>
  <c r="AP110" i="13" s="1"/>
  <c r="AM71" i="13"/>
  <c r="AN71" i="13" s="1"/>
  <c r="AO71" i="13" s="1"/>
  <c r="AP71" i="13" s="1"/>
  <c r="AR86" i="13"/>
  <c r="AS86" i="13" s="1"/>
  <c r="AT86" i="13" s="1"/>
  <c r="AU86" i="13" s="1"/>
  <c r="AM54" i="13"/>
  <c r="AN54" i="13" s="1"/>
  <c r="AO54" i="13" s="1"/>
  <c r="AP54" i="13" s="1"/>
  <c r="AM49" i="13"/>
  <c r="AN49" i="13" s="1"/>
  <c r="AO49" i="13" s="1"/>
  <c r="AP49" i="13" s="1"/>
  <c r="AM24" i="13"/>
  <c r="AN24" i="13" s="1"/>
  <c r="AO24" i="13" s="1"/>
  <c r="AP24" i="13" s="1"/>
  <c r="AQ33" i="13"/>
  <c r="AP72" i="13"/>
  <c r="AP79" i="13"/>
  <c r="AQ107" i="13"/>
  <c r="AP40" i="13"/>
  <c r="AQ45" i="13"/>
  <c r="AP83" i="13"/>
  <c r="AP75" i="13"/>
  <c r="AU74" i="13"/>
  <c r="AP84" i="13"/>
  <c r="AL50" i="13"/>
  <c r="AK28" i="13"/>
  <c r="AQ104" i="13"/>
  <c r="AQ54" i="13"/>
  <c r="AR85" i="13"/>
  <c r="AS85" i="13" s="1"/>
  <c r="AT85" i="13" s="1"/>
  <c r="AW26" i="13"/>
  <c r="AX26" i="13" s="1"/>
  <c r="BX26" i="13"/>
  <c r="AR97" i="13"/>
  <c r="AS97" i="13" s="1"/>
  <c r="AT97" i="13" s="1"/>
  <c r="AR31" i="13"/>
  <c r="AS31" i="13" s="1"/>
  <c r="AT31" i="13" s="1"/>
  <c r="AR22" i="13"/>
  <c r="AS22" i="13" s="1"/>
  <c r="AT22" i="13" s="1"/>
  <c r="AM46" i="13"/>
  <c r="AN46" i="13" s="1"/>
  <c r="AO46" i="13" s="1"/>
  <c r="AM30" i="13"/>
  <c r="AN30" i="13" s="1"/>
  <c r="AO30" i="13" s="1"/>
  <c r="AM73" i="13"/>
  <c r="AN73" i="13" s="1"/>
  <c r="AO73" i="13" s="1"/>
  <c r="AM37" i="13"/>
  <c r="AN37" i="13" s="1"/>
  <c r="AO37" i="13" s="1"/>
  <c r="AQ87" i="13"/>
  <c r="AP87" i="13"/>
  <c r="AQ92" i="13"/>
  <c r="AP92" i="13"/>
  <c r="AL48" i="13"/>
  <c r="AK48" i="13"/>
  <c r="AQ90" i="13"/>
  <c r="AP90" i="13"/>
  <c r="AL57" i="13"/>
  <c r="AK57" i="13"/>
  <c r="AP109" i="13"/>
  <c r="AQ109" i="13"/>
  <c r="AW21" i="13"/>
  <c r="AX21" i="13" s="1"/>
  <c r="BX21" i="13"/>
  <c r="AR55" i="13"/>
  <c r="AS55" i="13" s="1"/>
  <c r="AT55" i="13" s="1"/>
  <c r="AR52" i="13"/>
  <c r="AS52" i="13" s="1"/>
  <c r="AT52" i="13" s="1"/>
  <c r="BX108" i="13"/>
  <c r="AW108" i="13"/>
  <c r="AX108" i="13" s="1"/>
  <c r="BX58" i="13"/>
  <c r="AR25" i="13"/>
  <c r="AS25" i="13" s="1"/>
  <c r="AT25" i="13" s="1"/>
  <c r="AR38" i="13"/>
  <c r="AS38" i="13" s="1"/>
  <c r="AT38" i="13" s="1"/>
  <c r="AM102" i="13"/>
  <c r="AN102" i="13" s="1"/>
  <c r="AO102" i="13" s="1"/>
  <c r="AM105" i="13"/>
  <c r="AN105" i="13" s="1"/>
  <c r="AO105" i="13" s="1"/>
  <c r="AR78" i="13"/>
  <c r="AS78" i="13" s="1"/>
  <c r="AT78" i="13" s="1"/>
  <c r="AP18" i="13"/>
  <c r="AQ18" i="13"/>
  <c r="AK56" i="13"/>
  <c r="AL56" i="13"/>
  <c r="AK42" i="13"/>
  <c r="AL64" i="13"/>
  <c r="AK64" i="13"/>
  <c r="AQ44" i="13"/>
  <c r="AP44" i="13"/>
  <c r="AL80" i="13"/>
  <c r="AK80" i="13"/>
  <c r="AU63" i="13"/>
  <c r="AV63" i="13"/>
  <c r="AK95" i="13"/>
  <c r="AL95" i="13"/>
  <c r="AU39" i="13"/>
  <c r="AQ81" i="13"/>
  <c r="AP81" i="13"/>
  <c r="AQ98" i="13"/>
  <c r="AP98" i="13"/>
  <c r="AU32" i="13"/>
  <c r="BX93" i="13"/>
  <c r="AW93" i="13"/>
  <c r="AX93" i="13" s="1"/>
  <c r="BX99" i="13"/>
  <c r="AW99" i="13"/>
  <c r="AX99" i="13" s="1"/>
  <c r="AU77" i="13"/>
  <c r="AM86" i="12"/>
  <c r="AN86" i="12" s="1"/>
  <c r="AO86" i="12" s="1"/>
  <c r="AM20" i="12"/>
  <c r="AN20" i="12" s="1"/>
  <c r="AO20" i="12" s="1"/>
  <c r="AQ20" i="12" s="1"/>
  <c r="AM90" i="12"/>
  <c r="AN90" i="12" s="1"/>
  <c r="AO90" i="12" s="1"/>
  <c r="AH51" i="12"/>
  <c r="AI51" i="12" s="1"/>
  <c r="AJ51" i="12" s="1"/>
  <c r="AK51" i="12" s="1"/>
  <c r="AR102" i="12"/>
  <c r="AS102" i="12" s="1"/>
  <c r="AT102" i="12" s="1"/>
  <c r="AR84" i="12"/>
  <c r="AS84" i="12" s="1"/>
  <c r="AT84" i="12" s="1"/>
  <c r="AU84" i="12" s="1"/>
  <c r="BF85" i="12" s="1"/>
  <c r="BK85" i="12" s="1"/>
  <c r="BO85" i="12" s="1"/>
  <c r="AH61" i="12"/>
  <c r="AI61" i="12" s="1"/>
  <c r="AJ61" i="12" s="1"/>
  <c r="AM74" i="12"/>
  <c r="AN74" i="12" s="1"/>
  <c r="AO74" i="12" s="1"/>
  <c r="AP74" i="12" s="1"/>
  <c r="AR25" i="12"/>
  <c r="AS25" i="12" s="1"/>
  <c r="AT25" i="12" s="1"/>
  <c r="AR63" i="12"/>
  <c r="AS63" i="12" s="1"/>
  <c r="AT63" i="12" s="1"/>
  <c r="AU63" i="12" s="1"/>
  <c r="AM62" i="12"/>
  <c r="AN62" i="12" s="1"/>
  <c r="AO62" i="12" s="1"/>
  <c r="AR54" i="12"/>
  <c r="AS54" i="12" s="1"/>
  <c r="AT54" i="12" s="1"/>
  <c r="AU54" i="12" s="1"/>
  <c r="AM109" i="12"/>
  <c r="AN109" i="12" s="1"/>
  <c r="AO109" i="12" s="1"/>
  <c r="AM46" i="12"/>
  <c r="AN46" i="12" s="1"/>
  <c r="AO46" i="12" s="1"/>
  <c r="AP46" i="12" s="1"/>
  <c r="AR108" i="12"/>
  <c r="AS108" i="12" s="1"/>
  <c r="AT108" i="12" s="1"/>
  <c r="AH26" i="12"/>
  <c r="AI26" i="12" s="1"/>
  <c r="AJ26" i="12" s="1"/>
  <c r="AL26" i="12" s="1"/>
  <c r="AR75" i="12"/>
  <c r="AS75" i="12" s="1"/>
  <c r="AT75" i="12" s="1"/>
  <c r="AM44" i="12"/>
  <c r="AN44" i="12" s="1"/>
  <c r="AO44" i="12" s="1"/>
  <c r="AP44" i="12" s="1"/>
  <c r="AM78" i="12"/>
  <c r="AN78" i="12" s="1"/>
  <c r="AO78" i="12" s="1"/>
  <c r="AM31" i="12"/>
  <c r="AN31" i="12" s="1"/>
  <c r="AO31" i="12" s="1"/>
  <c r="AQ31" i="12" s="1"/>
  <c r="AR45" i="12"/>
  <c r="AS45" i="12" s="1"/>
  <c r="AT45" i="12" s="1"/>
  <c r="AM97" i="12"/>
  <c r="AN97" i="12" s="1"/>
  <c r="AO97" i="12" s="1"/>
  <c r="AQ97" i="12" s="1"/>
  <c r="AR50" i="12"/>
  <c r="AS50" i="12" s="1"/>
  <c r="AT50" i="12" s="1"/>
  <c r="AR39" i="12"/>
  <c r="AS39" i="12" s="1"/>
  <c r="AT39" i="12" s="1"/>
  <c r="AV39" i="12" s="1"/>
  <c r="AR30" i="12"/>
  <c r="AS30" i="12" s="1"/>
  <c r="AT30" i="12" s="1"/>
  <c r="AR34" i="12"/>
  <c r="AS34" i="12" s="1"/>
  <c r="AT34" i="12" s="1"/>
  <c r="AV34" i="12" s="1"/>
  <c r="AM18" i="12"/>
  <c r="AN18" i="12" s="1"/>
  <c r="AO18" i="12" s="1"/>
  <c r="AR79" i="12"/>
  <c r="AS79" i="12" s="1"/>
  <c r="AT79" i="12" s="1"/>
  <c r="AV79" i="12" s="1"/>
  <c r="AQ71" i="12"/>
  <c r="AP71" i="12"/>
  <c r="AU42" i="12"/>
  <c r="AV19" i="12"/>
  <c r="AU19" i="12"/>
  <c r="AV57" i="12"/>
  <c r="AU57" i="12"/>
  <c r="AL81" i="12"/>
  <c r="AQ86" i="12"/>
  <c r="AP86" i="12"/>
  <c r="AP20" i="12"/>
  <c r="AP90" i="12"/>
  <c r="AQ90" i="12"/>
  <c r="AL51" i="12"/>
  <c r="AU102" i="12"/>
  <c r="AV102" i="12"/>
  <c r="AV28" i="12"/>
  <c r="AK61" i="12"/>
  <c r="AL61" i="12"/>
  <c r="AU25" i="12"/>
  <c r="AV25" i="12"/>
  <c r="AV63" i="12"/>
  <c r="AP62" i="12"/>
  <c r="AQ62" i="12"/>
  <c r="AU93" i="12"/>
  <c r="AV93" i="12"/>
  <c r="AP109" i="12"/>
  <c r="AQ109" i="12"/>
  <c r="AQ46" i="12"/>
  <c r="AV108" i="12"/>
  <c r="AU108" i="12"/>
  <c r="AK26" i="12"/>
  <c r="AV75" i="12"/>
  <c r="AU75" i="12"/>
  <c r="AQ44" i="12"/>
  <c r="AP78" i="12"/>
  <c r="AQ78" i="12"/>
  <c r="AU45" i="12"/>
  <c r="AV45" i="12"/>
  <c r="AP97" i="12"/>
  <c r="AV50" i="12"/>
  <c r="AU50" i="12"/>
  <c r="AV30" i="12"/>
  <c r="AU30" i="12"/>
  <c r="AQ18" i="12"/>
  <c r="AP18" i="12"/>
  <c r="AU79" i="12"/>
  <c r="AM77" i="12"/>
  <c r="AN77" i="12" s="1"/>
  <c r="AO77" i="12" s="1"/>
  <c r="AR96" i="12"/>
  <c r="AS96" i="12" s="1"/>
  <c r="AT96" i="12" s="1"/>
  <c r="AR60" i="12"/>
  <c r="AS60" i="12" s="1"/>
  <c r="AT60" i="12" s="1"/>
  <c r="AR55" i="12"/>
  <c r="AS55" i="12" s="1"/>
  <c r="AT55" i="12" s="1"/>
  <c r="AR64" i="12"/>
  <c r="AS64" i="12" s="1"/>
  <c r="AT64" i="12" s="1"/>
  <c r="AM91" i="12"/>
  <c r="AN91" i="12" s="1"/>
  <c r="AO91" i="12" s="1"/>
  <c r="AM49" i="12"/>
  <c r="AN49" i="12" s="1"/>
  <c r="AO49" i="12" s="1"/>
  <c r="AQ110" i="12"/>
  <c r="AP110" i="12"/>
  <c r="AL101" i="12"/>
  <c r="AK101" i="12"/>
  <c r="AV95" i="12"/>
  <c r="AU95" i="12"/>
  <c r="AL103" i="12"/>
  <c r="AK103" i="12"/>
  <c r="AL87" i="12"/>
  <c r="AK87" i="12"/>
  <c r="AQ99" i="12"/>
  <c r="AP99" i="12"/>
  <c r="AM40" i="12"/>
  <c r="AN40" i="12" s="1"/>
  <c r="AO40" i="12" s="1"/>
  <c r="AM22" i="12"/>
  <c r="AN22" i="12" s="1"/>
  <c r="AO22" i="12" s="1"/>
  <c r="BX85" i="12"/>
  <c r="AW85" i="12"/>
  <c r="AX85" i="12" s="1"/>
  <c r="AM104" i="12"/>
  <c r="AN104" i="12" s="1"/>
  <c r="AO104" i="12" s="1"/>
  <c r="AM89" i="12"/>
  <c r="AN89" i="12" s="1"/>
  <c r="AO89" i="12" s="1"/>
  <c r="AR107" i="12"/>
  <c r="AS107" i="12" s="1"/>
  <c r="AT107" i="12" s="1"/>
  <c r="AM43" i="12"/>
  <c r="AN43" i="12" s="1"/>
  <c r="AO43" i="12" s="1"/>
  <c r="AM38" i="12"/>
  <c r="AN38" i="12" s="1"/>
  <c r="AO38" i="12" s="1"/>
  <c r="AP37" i="12"/>
  <c r="AQ37" i="12"/>
  <c r="AK56" i="12"/>
  <c r="AL56" i="12"/>
  <c r="AQ80" i="12"/>
  <c r="AL21" i="12"/>
  <c r="AK21" i="12"/>
  <c r="AV83" i="12"/>
  <c r="AU83" i="12"/>
  <c r="AL32" i="12"/>
  <c r="AK32" i="12"/>
  <c r="AV84" i="12"/>
  <c r="BG85" i="12" s="1"/>
  <c r="BJ85" i="12" s="1"/>
  <c r="BN85" i="12" s="1"/>
  <c r="AP72" i="12"/>
  <c r="AQ72" i="12"/>
  <c r="AK36" i="12"/>
  <c r="AL36" i="12"/>
  <c r="AP92" i="12"/>
  <c r="AQ92" i="12"/>
  <c r="AL52" i="12"/>
  <c r="AK52" i="12"/>
  <c r="AQ27" i="12"/>
  <c r="AP27" i="12"/>
  <c r="AV98" i="12"/>
  <c r="AU98" i="12"/>
  <c r="AQ74" i="12"/>
  <c r="BX48" i="12"/>
  <c r="AW48" i="12"/>
  <c r="AX48" i="12" s="1"/>
  <c r="AP105" i="12"/>
  <c r="AQ105" i="12"/>
  <c r="AV73" i="12"/>
  <c r="AW33" i="12"/>
  <c r="AX33" i="12" s="1"/>
  <c r="BX33" i="12"/>
  <c r="AV54" i="12"/>
  <c r="AP24" i="12"/>
  <c r="AQ24" i="12"/>
  <c r="AM78" i="11"/>
  <c r="AN78" i="11" s="1"/>
  <c r="AO78" i="11" s="1"/>
  <c r="AP78" i="11" s="1"/>
  <c r="AM90" i="11"/>
  <c r="AN90" i="11" s="1"/>
  <c r="AO90" i="11" s="1"/>
  <c r="AM58" i="11"/>
  <c r="AN58" i="11" s="1"/>
  <c r="AO58" i="11" s="1"/>
  <c r="AQ58" i="11" s="1"/>
  <c r="AH26" i="11"/>
  <c r="AI26" i="11" s="1"/>
  <c r="AJ26" i="11" s="1"/>
  <c r="AM80" i="11"/>
  <c r="AN80" i="11" s="1"/>
  <c r="AO80" i="11" s="1"/>
  <c r="AP80" i="11" s="1"/>
  <c r="AR93" i="11"/>
  <c r="AS93" i="11" s="1"/>
  <c r="AT93" i="11" s="1"/>
  <c r="AM22" i="11"/>
  <c r="AN22" i="11" s="1"/>
  <c r="AO22" i="11" s="1"/>
  <c r="AR92" i="11"/>
  <c r="AS92" i="11" s="1"/>
  <c r="AT92" i="11" s="1"/>
  <c r="AV92" i="11" s="1"/>
  <c r="AR56" i="11"/>
  <c r="AS56" i="11" s="1"/>
  <c r="AT56" i="11" s="1"/>
  <c r="AY56" i="11" s="1"/>
  <c r="AZ56" i="11" s="1"/>
  <c r="AR95" i="11"/>
  <c r="AS95" i="11" s="1"/>
  <c r="AT95" i="11" s="1"/>
  <c r="AV95" i="11" s="1"/>
  <c r="AM48" i="11"/>
  <c r="AN48" i="11" s="1"/>
  <c r="AO48" i="11" s="1"/>
  <c r="AQ48" i="11" s="1"/>
  <c r="AR36" i="11"/>
  <c r="AS36" i="11" s="1"/>
  <c r="AT36" i="11" s="1"/>
  <c r="AU36" i="11" s="1"/>
  <c r="AM37" i="11"/>
  <c r="AN37" i="11" s="1"/>
  <c r="AO37" i="11" s="1"/>
  <c r="AP37" i="11" s="1"/>
  <c r="AM84" i="11"/>
  <c r="AN84" i="11" s="1"/>
  <c r="AO84" i="11" s="1"/>
  <c r="AP84" i="11" s="1"/>
  <c r="AM62" i="11"/>
  <c r="AN62" i="11" s="1"/>
  <c r="AO62" i="11" s="1"/>
  <c r="AQ62" i="11" s="1"/>
  <c r="AM77" i="11"/>
  <c r="AN77" i="11" s="1"/>
  <c r="AO77" i="11" s="1"/>
  <c r="AP77" i="11" s="1"/>
  <c r="AM42" i="11"/>
  <c r="AN42" i="11" s="1"/>
  <c r="AO42" i="11" s="1"/>
  <c r="AP42" i="11" s="1"/>
  <c r="AR87" i="11"/>
  <c r="AS87" i="11" s="1"/>
  <c r="AT87" i="11" s="1"/>
  <c r="AU87" i="11" s="1"/>
  <c r="AR63" i="11"/>
  <c r="AS63" i="11" s="1"/>
  <c r="AT63" i="11" s="1"/>
  <c r="AU63" i="11" s="1"/>
  <c r="AV75" i="11"/>
  <c r="AQ38" i="11"/>
  <c r="AP38" i="11"/>
  <c r="AP58" i="11"/>
  <c r="AQ80" i="11"/>
  <c r="AU93" i="11"/>
  <c r="AV25" i="11"/>
  <c r="AP48" i="11"/>
  <c r="AP62" i="11"/>
  <c r="AR83" i="11"/>
  <c r="AS83" i="11" s="1"/>
  <c r="AT83" i="11" s="1"/>
  <c r="AY83" i="11" s="1"/>
  <c r="AZ83" i="11" s="1"/>
  <c r="AR44" i="11"/>
  <c r="AS44" i="11" s="1"/>
  <c r="AT44" i="11" s="1"/>
  <c r="AY44" i="11" s="1"/>
  <c r="AZ44" i="11" s="1"/>
  <c r="AR32" i="11"/>
  <c r="AS32" i="11" s="1"/>
  <c r="AT32" i="11" s="1"/>
  <c r="AY32" i="11" s="1"/>
  <c r="AZ32" i="11" s="1"/>
  <c r="AM21" i="11"/>
  <c r="AN21" i="11" s="1"/>
  <c r="AO21" i="11" s="1"/>
  <c r="AM31" i="11"/>
  <c r="AN31" i="11" s="1"/>
  <c r="AO31" i="11" s="1"/>
  <c r="AM72" i="11"/>
  <c r="AN72" i="11" s="1"/>
  <c r="AO72" i="11" s="1"/>
  <c r="AM19" i="11"/>
  <c r="AN19" i="11" s="1"/>
  <c r="AO19" i="11" s="1"/>
  <c r="AL39" i="11"/>
  <c r="AK39" i="11"/>
  <c r="AQ55" i="11"/>
  <c r="AP55" i="11"/>
  <c r="AQ33" i="11"/>
  <c r="AP33" i="11"/>
  <c r="AV74" i="11"/>
  <c r="AU74" i="11"/>
  <c r="AM85" i="11"/>
  <c r="AN85" i="11" s="1"/>
  <c r="AO85" i="11" s="1"/>
  <c r="AL73" i="11"/>
  <c r="AK73" i="11"/>
  <c r="AR30" i="11"/>
  <c r="AS30" i="11" s="1"/>
  <c r="AT30" i="11" s="1"/>
  <c r="AY30" i="11" s="1"/>
  <c r="AZ30" i="11" s="1"/>
  <c r="AW28" i="11"/>
  <c r="AX28" i="11" s="1"/>
  <c r="BX28" i="11"/>
  <c r="AM52" i="11"/>
  <c r="AN52" i="11" s="1"/>
  <c r="AO52" i="11" s="1"/>
  <c r="AM86" i="11"/>
  <c r="AN86" i="11" s="1"/>
  <c r="AO86" i="11" s="1"/>
  <c r="AM89" i="11"/>
  <c r="AN89" i="11" s="1"/>
  <c r="AO89" i="11" s="1"/>
  <c r="BX51" i="11"/>
  <c r="AW51" i="11"/>
  <c r="AX51" i="11" s="1"/>
  <c r="BX54" i="11"/>
  <c r="AW54" i="11"/>
  <c r="AX54" i="11" s="1"/>
  <c r="AR18" i="11"/>
  <c r="AS18" i="11" s="1"/>
  <c r="AT18" i="11" s="1"/>
  <c r="AY18" i="11" s="1"/>
  <c r="AZ18" i="11" s="1"/>
  <c r="AR34" i="11"/>
  <c r="AS34" i="11" s="1"/>
  <c r="AT34" i="11" s="1"/>
  <c r="AY34" i="11" s="1"/>
  <c r="AZ34" i="11" s="1"/>
  <c r="AM50" i="11"/>
  <c r="AN50" i="11" s="1"/>
  <c r="AO50" i="11" s="1"/>
  <c r="AU24" i="11"/>
  <c r="AV24" i="11"/>
  <c r="AU60" i="11"/>
  <c r="AV60" i="11"/>
  <c r="AP90" i="11"/>
  <c r="AQ90" i="11"/>
  <c r="AK43" i="11"/>
  <c r="AL43" i="11"/>
  <c r="AQ79" i="11"/>
  <c r="AP79" i="11"/>
  <c r="AQ81" i="11"/>
  <c r="AP81" i="11"/>
  <c r="AV46" i="11"/>
  <c r="AU46" i="11"/>
  <c r="BB46" i="11" s="1"/>
  <c r="AQ64" i="11"/>
  <c r="AP64" i="11"/>
  <c r="AU40" i="11"/>
  <c r="AV40" i="11"/>
  <c r="AK57" i="11"/>
  <c r="AL57" i="11"/>
  <c r="AK26" i="11"/>
  <c r="AL26" i="11"/>
  <c r="AL20" i="11"/>
  <c r="AK20" i="11"/>
  <c r="AL49" i="11"/>
  <c r="AK49" i="11"/>
  <c r="AU27" i="11"/>
  <c r="AV27" i="11"/>
  <c r="BG28" i="11" s="1"/>
  <c r="BJ28" i="11" s="1"/>
  <c r="BN28" i="11" s="1"/>
  <c r="AW45" i="11"/>
  <c r="AX45" i="11" s="1"/>
  <c r="BX45" i="11"/>
  <c r="AP96" i="11"/>
  <c r="AQ96" i="11"/>
  <c r="AP22" i="11"/>
  <c r="AQ22" i="11"/>
  <c r="AP61" i="11"/>
  <c r="AQ61" i="11"/>
  <c r="AU91" i="11"/>
  <c r="AV91" i="11"/>
  <c r="BX71" i="11"/>
  <c r="AW71" i="11"/>
  <c r="AX71" i="11" s="1"/>
  <c r="AM20" i="10"/>
  <c r="AN20" i="10" s="1"/>
  <c r="AO20" i="10" s="1"/>
  <c r="AQ20" i="10" s="1"/>
  <c r="AH61" i="10"/>
  <c r="AI61" i="10" s="1"/>
  <c r="AJ61" i="10" s="1"/>
  <c r="AK61" i="10" s="1"/>
  <c r="AH48" i="10"/>
  <c r="AI48" i="10" s="1"/>
  <c r="AJ48" i="10" s="1"/>
  <c r="AL48" i="10" s="1"/>
  <c r="AM54" i="10"/>
  <c r="AN54" i="10" s="1"/>
  <c r="AO54" i="10" s="1"/>
  <c r="AQ54" i="10" s="1"/>
  <c r="AM90" i="10"/>
  <c r="AN90" i="10" s="1"/>
  <c r="AO90" i="10" s="1"/>
  <c r="AQ90" i="10" s="1"/>
  <c r="AR79" i="10"/>
  <c r="AS79" i="10" s="1"/>
  <c r="AT79" i="10" s="1"/>
  <c r="AY79" i="10" s="1"/>
  <c r="AM28" i="10"/>
  <c r="AN28" i="10" s="1"/>
  <c r="AO28" i="10" s="1"/>
  <c r="AQ28" i="10" s="1"/>
  <c r="AM36" i="10"/>
  <c r="AN36" i="10" s="1"/>
  <c r="AO36" i="10" s="1"/>
  <c r="AR91" i="10"/>
  <c r="AS91" i="10" s="1"/>
  <c r="AT91" i="10" s="1"/>
  <c r="AR87" i="10"/>
  <c r="AS87" i="10" s="1"/>
  <c r="AT87" i="10" s="1"/>
  <c r="AH81" i="10"/>
  <c r="AI81" i="10" s="1"/>
  <c r="AJ81" i="10" s="1"/>
  <c r="AK81" i="10" s="1"/>
  <c r="AH55" i="10"/>
  <c r="AI55" i="10" s="1"/>
  <c r="AJ55" i="10" s="1"/>
  <c r="AL55" i="10" s="1"/>
  <c r="AH25" i="10"/>
  <c r="AI25" i="10" s="1"/>
  <c r="AJ25" i="10" s="1"/>
  <c r="AL25" i="10" s="1"/>
  <c r="AH60" i="10"/>
  <c r="AI60" i="10" s="1"/>
  <c r="AJ60" i="10" s="1"/>
  <c r="AL60" i="10" s="1"/>
  <c r="AM24" i="10"/>
  <c r="AN24" i="10" s="1"/>
  <c r="AO24" i="10" s="1"/>
  <c r="AP24" i="10" s="1"/>
  <c r="AM40" i="10"/>
  <c r="AN40" i="10" s="1"/>
  <c r="AO40" i="10" s="1"/>
  <c r="AP40" i="10" s="1"/>
  <c r="AR49" i="10"/>
  <c r="AS49" i="10" s="1"/>
  <c r="AT49" i="10" s="1"/>
  <c r="AM45" i="10"/>
  <c r="AN45" i="10" s="1"/>
  <c r="AO45" i="10" s="1"/>
  <c r="AP45" i="10" s="1"/>
  <c r="AH27" i="10"/>
  <c r="AI27" i="10" s="1"/>
  <c r="AJ27" i="10" s="1"/>
  <c r="AL27" i="10" s="1"/>
  <c r="AU87" i="10"/>
  <c r="AK55" i="10"/>
  <c r="AK60" i="10"/>
  <c r="AQ24" i="10"/>
  <c r="AQ40" i="10"/>
  <c r="AP20" i="10"/>
  <c r="AL61" i="10"/>
  <c r="AL42" i="10"/>
  <c r="AK42" i="10"/>
  <c r="AP54" i="10"/>
  <c r="AQ64" i="10"/>
  <c r="AP64" i="10"/>
  <c r="AU74" i="10"/>
  <c r="AV74" i="10"/>
  <c r="AQ96" i="10"/>
  <c r="AQ18" i="10"/>
  <c r="AP18" i="10"/>
  <c r="AP19" i="10"/>
  <c r="AM77" i="10"/>
  <c r="AN77" i="10" s="1"/>
  <c r="AO77" i="10" s="1"/>
  <c r="AR89" i="10"/>
  <c r="AS89" i="10" s="1"/>
  <c r="AT89" i="10" s="1"/>
  <c r="AY89" i="10" s="1"/>
  <c r="AR63" i="10"/>
  <c r="AS63" i="10" s="1"/>
  <c r="AT63" i="10" s="1"/>
  <c r="AY63" i="10" s="1"/>
  <c r="AM46" i="10"/>
  <c r="AN46" i="10" s="1"/>
  <c r="AO46" i="10" s="1"/>
  <c r="AH39" i="10"/>
  <c r="AI39" i="10" s="1"/>
  <c r="AJ39" i="10" s="1"/>
  <c r="AM95" i="10"/>
  <c r="AN95" i="10" s="1"/>
  <c r="AO95" i="10" s="1"/>
  <c r="AH32" i="10"/>
  <c r="AI32" i="10" s="1"/>
  <c r="AJ32" i="10" s="1"/>
  <c r="AR84" i="10"/>
  <c r="AS84" i="10" s="1"/>
  <c r="AT84" i="10" s="1"/>
  <c r="AY84" i="10" s="1"/>
  <c r="AL37" i="10"/>
  <c r="AK37" i="10"/>
  <c r="AL26" i="10"/>
  <c r="AK26" i="10"/>
  <c r="AQ56" i="10"/>
  <c r="AP56" i="10"/>
  <c r="AG78" i="10"/>
  <c r="AF78" i="10"/>
  <c r="AG75" i="10"/>
  <c r="AF75" i="10"/>
  <c r="AV86" i="10"/>
  <c r="AU86" i="10"/>
  <c r="AR34" i="10"/>
  <c r="AS34" i="10" s="1"/>
  <c r="AT34" i="10" s="1"/>
  <c r="AY34" i="10" s="1"/>
  <c r="AH43" i="10"/>
  <c r="AI43" i="10" s="1"/>
  <c r="AJ43" i="10" s="1"/>
  <c r="AH38" i="10"/>
  <c r="AI38" i="10" s="1"/>
  <c r="AJ38" i="10" s="1"/>
  <c r="AW85" i="10"/>
  <c r="AX85" i="10" s="1"/>
  <c r="AR21" i="10"/>
  <c r="AS21" i="10" s="1"/>
  <c r="AT21" i="10" s="1"/>
  <c r="AW97" i="10"/>
  <c r="AX97" i="10" s="1"/>
  <c r="AM57" i="10"/>
  <c r="AN57" i="10" s="1"/>
  <c r="AO57" i="10" s="1"/>
  <c r="AM72" i="10"/>
  <c r="AN72" i="10" s="1"/>
  <c r="AO72" i="10" s="1"/>
  <c r="AK48" i="10"/>
  <c r="AK62" i="10"/>
  <c r="AL62" i="10"/>
  <c r="AP22" i="10"/>
  <c r="AQ22" i="10"/>
  <c r="AL31" i="10"/>
  <c r="AK31" i="10"/>
  <c r="AL92" i="10"/>
  <c r="AK92" i="10"/>
  <c r="AL30" i="10"/>
  <c r="AK30" i="10"/>
  <c r="AU79" i="10"/>
  <c r="AV79" i="10"/>
  <c r="AK71" i="10"/>
  <c r="AL71" i="10"/>
  <c r="AK73" i="10"/>
  <c r="AL73" i="10"/>
  <c r="AG52" i="10"/>
  <c r="AF52" i="10"/>
  <c r="AG50" i="10"/>
  <c r="AF50" i="10"/>
  <c r="AV93" i="10"/>
  <c r="AU93" i="10"/>
  <c r="AU58" i="10"/>
  <c r="AV58" i="10"/>
  <c r="AP33" i="10"/>
  <c r="AQ33" i="10"/>
  <c r="AU80" i="10"/>
  <c r="AV80" i="10"/>
  <c r="AP44" i="10"/>
  <c r="AQ44" i="10"/>
  <c r="AP36" i="10"/>
  <c r="AQ36" i="10"/>
  <c r="AP83" i="10"/>
  <c r="AQ83" i="10"/>
  <c r="AH69" i="4"/>
  <c r="AI69" i="4" s="1"/>
  <c r="AJ69" i="4" s="1"/>
  <c r="AL69" i="4" s="1"/>
  <c r="AH85" i="4"/>
  <c r="AI85" i="4" s="1"/>
  <c r="AJ85" i="4" s="1"/>
  <c r="AK85" i="4" s="1"/>
  <c r="AH61" i="4"/>
  <c r="AI61" i="4" s="1"/>
  <c r="AJ61" i="4" s="1"/>
  <c r="AK61" i="4" s="1"/>
  <c r="AH26" i="4"/>
  <c r="AI26" i="4" s="1"/>
  <c r="AJ26" i="4" s="1"/>
  <c r="AK26" i="4" s="1"/>
  <c r="AM57" i="4"/>
  <c r="AN57" i="4" s="1"/>
  <c r="AO57" i="4" s="1"/>
  <c r="AP57" i="4" s="1"/>
  <c r="AM45" i="4"/>
  <c r="AN45" i="4" s="1"/>
  <c r="AO45" i="4" s="1"/>
  <c r="AQ45" i="4" s="1"/>
  <c r="AM51" i="4"/>
  <c r="AN51" i="4" s="1"/>
  <c r="AO51" i="4" s="1"/>
  <c r="AP51" i="4" s="1"/>
  <c r="AH36" i="4"/>
  <c r="AI36" i="4" s="1"/>
  <c r="AJ36" i="4" s="1"/>
  <c r="AL36" i="4" s="1"/>
  <c r="AC32" i="4"/>
  <c r="AD32" i="4" s="1"/>
  <c r="AE32" i="4" s="1"/>
  <c r="AG32" i="4" s="1"/>
  <c r="AC25" i="4"/>
  <c r="AD25" i="4" s="1"/>
  <c r="AE25" i="4" s="1"/>
  <c r="AG25" i="4" s="1"/>
  <c r="AH24" i="4"/>
  <c r="AI24" i="4" s="1"/>
  <c r="AJ24" i="4" s="1"/>
  <c r="AK24" i="4" s="1"/>
  <c r="AH48" i="4"/>
  <c r="AI48" i="4" s="1"/>
  <c r="AJ48" i="4" s="1"/>
  <c r="AK48" i="4" s="1"/>
  <c r="AQ54" i="4"/>
  <c r="AG63" i="4"/>
  <c r="AL24" i="4"/>
  <c r="AQ57" i="4"/>
  <c r="AH35" i="4"/>
  <c r="AI35" i="4" s="1"/>
  <c r="AJ35" i="4" s="1"/>
  <c r="AM89" i="4"/>
  <c r="AN89" i="4" s="1"/>
  <c r="AO89" i="4" s="1"/>
  <c r="AH41" i="4"/>
  <c r="AI41" i="4" s="1"/>
  <c r="AJ41" i="4" s="1"/>
  <c r="AH18" i="4"/>
  <c r="AI18" i="4" s="1"/>
  <c r="AJ18" i="4" s="1"/>
  <c r="AL60" i="4"/>
  <c r="AK60" i="4"/>
  <c r="AL81" i="4"/>
  <c r="AK81" i="4"/>
  <c r="AL20" i="4"/>
  <c r="AK20" i="4"/>
  <c r="AQ82" i="4"/>
  <c r="AP82" i="4"/>
  <c r="AH23" i="4"/>
  <c r="AI23" i="4" s="1"/>
  <c r="AJ23" i="4" s="1"/>
  <c r="AH42" i="4"/>
  <c r="AI42" i="4" s="1"/>
  <c r="AJ42" i="4" s="1"/>
  <c r="AG87" i="4"/>
  <c r="AF87" i="4"/>
  <c r="AG74" i="4"/>
  <c r="AF74" i="4"/>
  <c r="AL49" i="4"/>
  <c r="AK49" i="4"/>
  <c r="AG77" i="4"/>
  <c r="AF77" i="4"/>
  <c r="AF29" i="4"/>
  <c r="AL55" i="4"/>
  <c r="AK55" i="4"/>
  <c r="AL56" i="4"/>
  <c r="AK56" i="4"/>
  <c r="AL59" i="4"/>
  <c r="AK59" i="4"/>
  <c r="AH49" i="3"/>
  <c r="AI49" i="3" s="1"/>
  <c r="AJ49" i="3" s="1"/>
  <c r="AK49" i="3" s="1"/>
  <c r="AH19" i="3"/>
  <c r="AI19" i="3" s="1"/>
  <c r="AJ19" i="3" s="1"/>
  <c r="AK19" i="3" s="1"/>
  <c r="AH50" i="3"/>
  <c r="AI50" i="3" s="1"/>
  <c r="AJ50" i="3" s="1"/>
  <c r="AK50" i="3" s="1"/>
  <c r="AH61" i="3"/>
  <c r="AI61" i="3" s="1"/>
  <c r="AJ61" i="3" s="1"/>
  <c r="AL61" i="3" s="1"/>
  <c r="AC55" i="3"/>
  <c r="AD55" i="3" s="1"/>
  <c r="AE55" i="3" s="1"/>
  <c r="AG55" i="3" s="1"/>
  <c r="AH80" i="3"/>
  <c r="AI80" i="3" s="1"/>
  <c r="AJ80" i="3" s="1"/>
  <c r="AK80" i="3" s="1"/>
  <c r="AR63" i="3"/>
  <c r="AS63" i="3" s="1"/>
  <c r="AT63" i="3" s="1"/>
  <c r="AU63" i="3" s="1"/>
  <c r="AH53" i="3"/>
  <c r="AI53" i="3" s="1"/>
  <c r="AJ53" i="3" s="1"/>
  <c r="AK53" i="3" s="1"/>
  <c r="AM48" i="3"/>
  <c r="AN48" i="3" s="1"/>
  <c r="AO48" i="3" s="1"/>
  <c r="AP48" i="3" s="1"/>
  <c r="AM60" i="3"/>
  <c r="AN60" i="3" s="1"/>
  <c r="AO60" i="3" s="1"/>
  <c r="AQ60" i="3" s="1"/>
  <c r="AC18" i="3"/>
  <c r="AD18" i="3" s="1"/>
  <c r="AE18" i="3" s="1"/>
  <c r="AG18" i="3" s="1"/>
  <c r="AH54" i="3"/>
  <c r="AI54" i="3" s="1"/>
  <c r="AJ54" i="3" s="1"/>
  <c r="AL54" i="3" s="1"/>
  <c r="AH73" i="3"/>
  <c r="AI73" i="3" s="1"/>
  <c r="AJ73" i="3" s="1"/>
  <c r="AK73" i="3" s="1"/>
  <c r="AH31" i="3"/>
  <c r="AI31" i="3" s="1"/>
  <c r="AJ31" i="3" s="1"/>
  <c r="AK31" i="3" s="1"/>
  <c r="AH57" i="3"/>
  <c r="AI57" i="3" s="1"/>
  <c r="AJ57" i="3" s="1"/>
  <c r="AK57" i="3" s="1"/>
  <c r="AM56" i="3"/>
  <c r="AN56" i="3" s="1"/>
  <c r="AO56" i="3" s="1"/>
  <c r="AP56" i="3" s="1"/>
  <c r="AH76" i="3"/>
  <c r="AI76" i="3" s="1"/>
  <c r="AJ76" i="3" s="1"/>
  <c r="AK76" i="3" s="1"/>
  <c r="AH74" i="3"/>
  <c r="AI74" i="3" s="1"/>
  <c r="AJ74" i="3" s="1"/>
  <c r="AK74" i="3" s="1"/>
  <c r="AH30" i="3"/>
  <c r="AI30" i="3" s="1"/>
  <c r="AJ30" i="3" s="1"/>
  <c r="AL30" i="3" s="1"/>
  <c r="AC21" i="3"/>
  <c r="AD21" i="3" s="1"/>
  <c r="AE21" i="3" s="1"/>
  <c r="AG21" i="3" s="1"/>
  <c r="AQ48" i="3"/>
  <c r="AP60" i="3"/>
  <c r="AF18" i="3"/>
  <c r="AK54" i="3"/>
  <c r="AL73" i="3"/>
  <c r="AL31" i="3"/>
  <c r="AL57" i="3"/>
  <c r="AQ56" i="3"/>
  <c r="AL76" i="3"/>
  <c r="AL74" i="3"/>
  <c r="AK30" i="3"/>
  <c r="AF21" i="3"/>
  <c r="AK69" i="3"/>
  <c r="AG67" i="3"/>
  <c r="AM51" i="3"/>
  <c r="AN51" i="3" s="1"/>
  <c r="AO51" i="3" s="1"/>
  <c r="AM82" i="3"/>
  <c r="AN82" i="3" s="1"/>
  <c r="AO82" i="3" s="1"/>
  <c r="AC27" i="3"/>
  <c r="AD27" i="3" s="1"/>
  <c r="AE27" i="3" s="1"/>
  <c r="AM88" i="3"/>
  <c r="AN88" i="3" s="1"/>
  <c r="AO88" i="3" s="1"/>
  <c r="AC43" i="3"/>
  <c r="AD43" i="3" s="1"/>
  <c r="AE43" i="3" s="1"/>
  <c r="AG42" i="3"/>
  <c r="AF42" i="3"/>
  <c r="AG71" i="3"/>
  <c r="AF71" i="3"/>
  <c r="AG24" i="3"/>
  <c r="AF24" i="3"/>
  <c r="AG26" i="3"/>
  <c r="AF26" i="3"/>
  <c r="AG44" i="3"/>
  <c r="AF44" i="3"/>
  <c r="AG47" i="3"/>
  <c r="AF47" i="3"/>
  <c r="AG68" i="3"/>
  <c r="AF68" i="3"/>
  <c r="AG81" i="3"/>
  <c r="AF81" i="3"/>
  <c r="AG83" i="3"/>
  <c r="AF83" i="3"/>
  <c r="AG62" i="3"/>
  <c r="AF62" i="3"/>
  <c r="AC25" i="3"/>
  <c r="AD25" i="3" s="1"/>
  <c r="AE25" i="3" s="1"/>
  <c r="AM23" i="3"/>
  <c r="AN23" i="3" s="1"/>
  <c r="AO23" i="3" s="1"/>
  <c r="AM70" i="3"/>
  <c r="AN70" i="3" s="1"/>
  <c r="AO70" i="3" s="1"/>
  <c r="AL91" i="3"/>
  <c r="AL20" i="3"/>
  <c r="AG38" i="3"/>
  <c r="AF38" i="3"/>
  <c r="AG35" i="3"/>
  <c r="AF35" i="3"/>
  <c r="AG79" i="3"/>
  <c r="AF79" i="3"/>
  <c r="AG41" i="3"/>
  <c r="AF41" i="3"/>
  <c r="AQ85" i="3"/>
  <c r="AP85" i="3"/>
  <c r="AG29" i="3"/>
  <c r="AF29" i="3"/>
  <c r="AG86" i="3"/>
  <c r="AF86" i="3"/>
  <c r="AL53" i="3"/>
  <c r="AL39" i="3"/>
  <c r="AM35" i="2"/>
  <c r="AN35" i="2" s="1"/>
  <c r="AO35" i="2" s="1"/>
  <c r="AH73" i="2"/>
  <c r="AI73" i="2" s="1"/>
  <c r="AJ73" i="2" s="1"/>
  <c r="AL73" i="2" s="1"/>
  <c r="AC44" i="2"/>
  <c r="AD44" i="2" s="1"/>
  <c r="AE44" i="2" s="1"/>
  <c r="AF44" i="2" s="1"/>
  <c r="AM48" i="2"/>
  <c r="AN48" i="2" s="1"/>
  <c r="AO48" i="2" s="1"/>
  <c r="AQ48" i="2" s="1"/>
  <c r="AH51" i="2"/>
  <c r="AI51" i="2" s="1"/>
  <c r="AJ51" i="2" s="1"/>
  <c r="AL51" i="2" s="1"/>
  <c r="AR79" i="2"/>
  <c r="AS79" i="2" s="1"/>
  <c r="AT79" i="2" s="1"/>
  <c r="AY79" i="2" s="1"/>
  <c r="AZ79" i="2" s="1"/>
  <c r="AR21" i="2"/>
  <c r="AS21" i="2" s="1"/>
  <c r="AT21" i="2" s="1"/>
  <c r="AM88" i="2"/>
  <c r="AN88" i="2" s="1"/>
  <c r="AO88" i="2" s="1"/>
  <c r="AH71" i="2"/>
  <c r="AI71" i="2" s="1"/>
  <c r="AJ71" i="2" s="1"/>
  <c r="AK71" i="2" s="1"/>
  <c r="AH83" i="2"/>
  <c r="AI83" i="2" s="1"/>
  <c r="AJ83" i="2" s="1"/>
  <c r="AH19" i="2"/>
  <c r="AI19" i="2" s="1"/>
  <c r="AJ19" i="2" s="1"/>
  <c r="AL19" i="2" s="1"/>
  <c r="AH47" i="2"/>
  <c r="AI47" i="2" s="1"/>
  <c r="AJ47" i="2" s="1"/>
  <c r="AK47" i="2" s="1"/>
  <c r="AM32" i="2"/>
  <c r="AN32" i="2" s="1"/>
  <c r="AO32" i="2" s="1"/>
  <c r="AQ32" i="2" s="1"/>
  <c r="AM86" i="2"/>
  <c r="AN86" i="2" s="1"/>
  <c r="AO86" i="2" s="1"/>
  <c r="AM24" i="2"/>
  <c r="AN24" i="2" s="1"/>
  <c r="AO24" i="2" s="1"/>
  <c r="AP24" i="2" s="1"/>
  <c r="AM31" i="2"/>
  <c r="AN31" i="2" s="1"/>
  <c r="AO31" i="2" s="1"/>
  <c r="AH45" i="2"/>
  <c r="AI45" i="2" s="1"/>
  <c r="AJ45" i="2" s="1"/>
  <c r="AK45" i="2" s="1"/>
  <c r="AH87" i="2"/>
  <c r="AI87" i="2" s="1"/>
  <c r="AJ87" i="2" s="1"/>
  <c r="V35" i="1"/>
  <c r="W35" i="1"/>
  <c r="V42" i="1"/>
  <c r="W42" i="1"/>
  <c r="W57" i="1"/>
  <c r="V57" i="1"/>
  <c r="V56" i="1"/>
  <c r="W56" i="1"/>
  <c r="AE50" i="1"/>
  <c r="W38" i="1"/>
  <c r="V38" i="1"/>
  <c r="AM33" i="2"/>
  <c r="AN33" i="2" s="1"/>
  <c r="AO33" i="2" s="1"/>
  <c r="AP33" i="2" s="1"/>
  <c r="AM30" i="2"/>
  <c r="AN30" i="2" s="1"/>
  <c r="AO30" i="2" s="1"/>
  <c r="AP30" i="2" s="1"/>
  <c r="AM89" i="2"/>
  <c r="AN89" i="2" s="1"/>
  <c r="AO89" i="2" s="1"/>
  <c r="AQ89" i="2" s="1"/>
  <c r="AM50" i="2"/>
  <c r="AN50" i="2" s="1"/>
  <c r="AO50" i="2" s="1"/>
  <c r="AP50" i="2" s="1"/>
  <c r="AH68" i="2"/>
  <c r="AI68" i="2" s="1"/>
  <c r="AJ68" i="2" s="1"/>
  <c r="AK68" i="2" s="1"/>
  <c r="AH18" i="2"/>
  <c r="AI18" i="2" s="1"/>
  <c r="AJ18" i="2" s="1"/>
  <c r="AL18" i="2" s="1"/>
  <c r="S23" i="1"/>
  <c r="T23" i="1" s="1"/>
  <c r="U23" i="1" s="1"/>
  <c r="V23" i="1" s="1"/>
  <c r="S61" i="1"/>
  <c r="T61" i="1" s="1"/>
  <c r="U61" i="1" s="1"/>
  <c r="X36" i="1"/>
  <c r="Y36" i="1" s="1"/>
  <c r="Z36" i="1" s="1"/>
  <c r="AA36" i="1" s="1"/>
  <c r="S70" i="1"/>
  <c r="T70" i="1" s="1"/>
  <c r="U70" i="1" s="1"/>
  <c r="S83" i="1"/>
  <c r="T83" i="1" s="1"/>
  <c r="U83" i="1" s="1"/>
  <c r="W83" i="1" s="1"/>
  <c r="S20" i="1"/>
  <c r="T20" i="1" s="1"/>
  <c r="U20" i="1" s="1"/>
  <c r="X33" i="1"/>
  <c r="Y33" i="1" s="1"/>
  <c r="Z33" i="1" s="1"/>
  <c r="S18" i="1"/>
  <c r="T18" i="1" s="1"/>
  <c r="U18" i="1" s="1"/>
  <c r="V18" i="1" s="1"/>
  <c r="X44" i="1"/>
  <c r="Y44" i="1" s="1"/>
  <c r="Z44" i="1" s="1"/>
  <c r="AA44" i="1" s="1"/>
  <c r="X55" i="1"/>
  <c r="Y55" i="1" s="1"/>
  <c r="Z55" i="1" s="1"/>
  <c r="AC81" i="1"/>
  <c r="AD81" i="1" s="1"/>
  <c r="AE81" i="1" s="1"/>
  <c r="X82" i="1"/>
  <c r="Y82" i="1" s="1"/>
  <c r="Z82" i="1" s="1"/>
  <c r="X60" i="1"/>
  <c r="Y60" i="1" s="1"/>
  <c r="Z60" i="1" s="1"/>
  <c r="AA60" i="1" s="1"/>
  <c r="X32" i="1"/>
  <c r="Y32" i="1" s="1"/>
  <c r="Z32" i="1" s="1"/>
  <c r="AC54" i="1"/>
  <c r="AD54" i="1" s="1"/>
  <c r="AE54" i="1" s="1"/>
  <c r="S79" i="1"/>
  <c r="T79" i="1" s="1"/>
  <c r="U79" i="1" s="1"/>
  <c r="X31" i="1"/>
  <c r="Y31" i="1" s="1"/>
  <c r="Z31" i="1" s="1"/>
  <c r="W76" i="1"/>
  <c r="V76" i="1"/>
  <c r="S24" i="1"/>
  <c r="T24" i="1" s="1"/>
  <c r="U24" i="1" s="1"/>
  <c r="W68" i="1"/>
  <c r="V68" i="1"/>
  <c r="V25" i="1"/>
  <c r="W25" i="1"/>
  <c r="W19" i="1"/>
  <c r="V19" i="1"/>
  <c r="W77" i="1"/>
  <c r="V77" i="1"/>
  <c r="V74" i="1"/>
  <c r="W74" i="1"/>
  <c r="W69" i="1"/>
  <c r="V69" i="1"/>
  <c r="X48" i="1"/>
  <c r="Y48" i="1" s="1"/>
  <c r="Z48" i="1" s="1"/>
  <c r="X49" i="1"/>
  <c r="Y49" i="1" s="1"/>
  <c r="Z49" i="1" s="1"/>
  <c r="S91" i="1"/>
  <c r="T91" i="1" s="1"/>
  <c r="U91" i="1" s="1"/>
  <c r="S17" i="1"/>
  <c r="T17" i="1" s="1"/>
  <c r="U17" i="1" s="1"/>
  <c r="X89" i="1"/>
  <c r="Y89" i="1" s="1"/>
  <c r="Z89" i="1" s="1"/>
  <c r="X41" i="1"/>
  <c r="Y41" i="1" s="1"/>
  <c r="Z41" i="1" s="1"/>
  <c r="X51" i="1"/>
  <c r="Y51" i="1" s="1"/>
  <c r="Z51" i="1" s="1"/>
  <c r="X27" i="1"/>
  <c r="Y27" i="1" s="1"/>
  <c r="Z27" i="1" s="1"/>
  <c r="X53" i="1"/>
  <c r="Y53" i="1" s="1"/>
  <c r="Z53" i="1" s="1"/>
  <c r="X85" i="1"/>
  <c r="Y85" i="1" s="1"/>
  <c r="Z85" i="1" s="1"/>
  <c r="X63" i="1"/>
  <c r="Y63" i="1" s="1"/>
  <c r="Z63" i="1" s="1"/>
  <c r="X26" i="1"/>
  <c r="Y26" i="1" s="1"/>
  <c r="Z26" i="1" s="1"/>
  <c r="V67" i="1"/>
  <c r="W67" i="1"/>
  <c r="W23" i="1"/>
  <c r="V61" i="1"/>
  <c r="W61" i="1"/>
  <c r="AB36" i="1"/>
  <c r="V39" i="1"/>
  <c r="W39" i="1"/>
  <c r="W70" i="1"/>
  <c r="V70" i="1"/>
  <c r="W62" i="1"/>
  <c r="V62" i="1"/>
  <c r="V45" i="1"/>
  <c r="W45" i="1"/>
  <c r="W71" i="1"/>
  <c r="V71" i="1"/>
  <c r="W80" i="1"/>
  <c r="V80" i="1"/>
  <c r="V86" i="1"/>
  <c r="W86" i="1"/>
  <c r="V88" i="1"/>
  <c r="W88" i="1"/>
  <c r="V75" i="1"/>
  <c r="W75" i="1"/>
  <c r="V83" i="1"/>
  <c r="V20" i="1"/>
  <c r="W20" i="1"/>
  <c r="W18" i="1"/>
  <c r="AB44" i="1"/>
  <c r="AB55" i="1"/>
  <c r="AA55" i="1"/>
  <c r="AA82" i="1"/>
  <c r="AB82" i="1"/>
  <c r="AB60" i="1"/>
  <c r="AQ33" i="2"/>
  <c r="AU21" i="2"/>
  <c r="AQ88" i="2"/>
  <c r="AP88" i="2"/>
  <c r="AL71" i="2"/>
  <c r="AQ75" i="2"/>
  <c r="AP75" i="2"/>
  <c r="AL47" i="2"/>
  <c r="AG44" i="2"/>
  <c r="AQ86" i="2"/>
  <c r="AP86" i="2"/>
  <c r="AQ24" i="2"/>
  <c r="AU79" i="2"/>
  <c r="AV79" i="2"/>
  <c r="AK18" i="2"/>
  <c r="AK83" i="2"/>
  <c r="AL83" i="2"/>
  <c r="AR57" i="2"/>
  <c r="AS57" i="2" s="1"/>
  <c r="AT57" i="2" s="1"/>
  <c r="AY57" i="2" s="1"/>
  <c r="AZ57" i="2" s="1"/>
  <c r="AR56" i="2"/>
  <c r="AS56" i="2" s="1"/>
  <c r="AT56" i="2" s="1"/>
  <c r="AY56" i="2" s="1"/>
  <c r="AZ56" i="2" s="1"/>
  <c r="AH27" i="2"/>
  <c r="AI27" i="2" s="1"/>
  <c r="AJ27" i="2" s="1"/>
  <c r="AL60" i="2"/>
  <c r="AK60" i="2"/>
  <c r="AL36" i="2"/>
  <c r="AK36" i="2"/>
  <c r="AQ67" i="2"/>
  <c r="AP67" i="2"/>
  <c r="AL43" i="2"/>
  <c r="AK43" i="2"/>
  <c r="AG81" i="2"/>
  <c r="AF81" i="2"/>
  <c r="AQ80" i="2"/>
  <c r="AP80" i="2"/>
  <c r="AL53" i="2"/>
  <c r="AK53" i="2"/>
  <c r="AL49" i="2"/>
  <c r="AK49" i="2"/>
  <c r="AH26" i="2"/>
  <c r="AI26" i="2" s="1"/>
  <c r="AJ26" i="2" s="1"/>
  <c r="AM91" i="2"/>
  <c r="AN91" i="2" s="1"/>
  <c r="AO91" i="2" s="1"/>
  <c r="AM85" i="2"/>
  <c r="AN85" i="2" s="1"/>
  <c r="AO85" i="2" s="1"/>
  <c r="AH55" i="2"/>
  <c r="AI55" i="2" s="1"/>
  <c r="AJ55" i="2" s="1"/>
  <c r="AM74" i="2"/>
  <c r="AN74" i="2" s="1"/>
  <c r="AO74" i="2" s="1"/>
  <c r="AH62" i="2"/>
  <c r="AI62" i="2" s="1"/>
  <c r="AJ62" i="2" s="1"/>
  <c r="AH39" i="2"/>
  <c r="AI39" i="2" s="1"/>
  <c r="AJ39" i="2" s="1"/>
  <c r="AK73" i="2"/>
  <c r="AK69" i="2"/>
  <c r="AG77" i="2"/>
  <c r="AF77" i="2"/>
  <c r="AG82" i="2"/>
  <c r="AF82" i="2"/>
  <c r="AL25" i="2"/>
  <c r="AK25" i="2"/>
  <c r="AL42" i="2"/>
  <c r="AK42" i="2"/>
  <c r="AP23" i="2"/>
  <c r="AQ23" i="2"/>
  <c r="AP32" i="2"/>
  <c r="AQ63" i="2"/>
  <c r="AG17" i="2"/>
  <c r="AF17" i="2"/>
  <c r="AL54" i="2"/>
  <c r="AK54" i="2"/>
  <c r="AL41" i="2"/>
  <c r="AK41" i="2"/>
  <c r="AP35" i="2"/>
  <c r="AQ35" i="2"/>
  <c r="AP31" i="2"/>
  <c r="AQ31" i="2"/>
  <c r="AP59" i="2"/>
  <c r="AP61" i="2"/>
  <c r="AQ61" i="2"/>
  <c r="AP37" i="2"/>
  <c r="AK87" i="2"/>
  <c r="AL87" i="2"/>
  <c r="AP20" i="2"/>
  <c r="AQ20" i="2"/>
  <c r="AC29" i="1"/>
  <c r="AD29" i="1" s="1"/>
  <c r="AE29" i="1" s="1"/>
  <c r="AG29" i="1" s="1"/>
  <c r="AC30" i="1"/>
  <c r="AD30" i="1" s="1"/>
  <c r="AE30" i="1" s="1"/>
  <c r="AG30" i="1" s="1"/>
  <c r="AC47" i="1"/>
  <c r="AD47" i="1" s="1"/>
  <c r="AE47" i="1" s="1"/>
  <c r="AF54" i="1"/>
  <c r="AG54" i="1"/>
  <c r="AF50" i="1"/>
  <c r="AG50" i="1"/>
  <c r="AG87" i="1"/>
  <c r="AF87" i="1"/>
  <c r="AU25" i="11" l="1"/>
  <c r="AU75" i="11"/>
  <c r="AQ78" i="11"/>
  <c r="AV56" i="11"/>
  <c r="AQ42" i="11"/>
  <c r="AQ37" i="11"/>
  <c r="AU56" i="11"/>
  <c r="AQ84" i="11"/>
  <c r="AK51" i="2"/>
  <c r="AM38" i="2"/>
  <c r="AN38" i="2" s="1"/>
  <c r="AO38" i="2" s="1"/>
  <c r="AP38" i="2" s="1"/>
  <c r="AL68" i="2"/>
  <c r="AP89" i="2"/>
  <c r="AL76" i="2"/>
  <c r="AK76" i="2"/>
  <c r="AQ38" i="2"/>
  <c r="AP48" i="2"/>
  <c r="AQ50" i="2"/>
  <c r="AR50" i="2" s="1"/>
  <c r="AS50" i="2" s="1"/>
  <c r="AT50" i="2" s="1"/>
  <c r="AU50" i="2" s="1"/>
  <c r="AL45" i="2"/>
  <c r="AK19" i="2"/>
  <c r="AM19" i="2" s="1"/>
  <c r="AN19" i="2" s="1"/>
  <c r="AO19" i="2" s="1"/>
  <c r="AQ30" i="2"/>
  <c r="AV21" i="2"/>
  <c r="AY21" i="2"/>
  <c r="AZ21" i="2" s="1"/>
  <c r="AK21" i="4"/>
  <c r="AL21" i="4"/>
  <c r="AL71" i="4"/>
  <c r="AL48" i="4"/>
  <c r="AM48" i="4" s="1"/>
  <c r="AN48" i="4" s="1"/>
  <c r="AO48" i="4" s="1"/>
  <c r="AQ48" i="4" s="1"/>
  <c r="AF32" i="4"/>
  <c r="AK62" i="4"/>
  <c r="AL62" i="4"/>
  <c r="AK17" i="4"/>
  <c r="AL17" i="4"/>
  <c r="AL79" i="4"/>
  <c r="AP75" i="4"/>
  <c r="AR75" i="4" s="1"/>
  <c r="AS75" i="4" s="1"/>
  <c r="AT75" i="4" s="1"/>
  <c r="AY75" i="4" s="1"/>
  <c r="AZ75" i="4" s="1"/>
  <c r="AQ51" i="4"/>
  <c r="AR51" i="4" s="1"/>
  <c r="AS51" i="4" s="1"/>
  <c r="AT51" i="4" s="1"/>
  <c r="AY51" i="4" s="1"/>
  <c r="AZ51" i="4" s="1"/>
  <c r="AP67" i="4"/>
  <c r="AQ67" i="4"/>
  <c r="AL68" i="4"/>
  <c r="AK68" i="4"/>
  <c r="AM68" i="4" s="1"/>
  <c r="AN68" i="4" s="1"/>
  <c r="AO68" i="4" s="1"/>
  <c r="AQ38" i="4"/>
  <c r="AR38" i="4" s="1"/>
  <c r="AS38" i="4" s="1"/>
  <c r="AT38" i="4" s="1"/>
  <c r="AV38" i="4" s="1"/>
  <c r="AF30" i="4"/>
  <c r="AH30" i="4" s="1"/>
  <c r="AI30" i="4" s="1"/>
  <c r="AJ30" i="4" s="1"/>
  <c r="AK30" i="4" s="1"/>
  <c r="AK69" i="4"/>
  <c r="AP53" i="4"/>
  <c r="AR53" i="4" s="1"/>
  <c r="AS53" i="4" s="1"/>
  <c r="AT53" i="4" s="1"/>
  <c r="AU53" i="4" s="1"/>
  <c r="AK36" i="4"/>
  <c r="AM36" i="4" s="1"/>
  <c r="AN36" i="4" s="1"/>
  <c r="AO36" i="4" s="1"/>
  <c r="AP36" i="4" s="1"/>
  <c r="AP83" i="4"/>
  <c r="AR83" i="4" s="1"/>
  <c r="AS83" i="4" s="1"/>
  <c r="AT83" i="4" s="1"/>
  <c r="AR80" i="4"/>
  <c r="AS80" i="4" s="1"/>
  <c r="AT80" i="4" s="1"/>
  <c r="AY80" i="4" s="1"/>
  <c r="AZ80" i="4" s="1"/>
  <c r="AP37" i="4"/>
  <c r="AQ37" i="4"/>
  <c r="AP86" i="4"/>
  <c r="AQ86" i="4"/>
  <c r="AV80" i="4"/>
  <c r="AL76" i="4"/>
  <c r="AM76" i="4" s="1"/>
  <c r="AN76" i="4" s="1"/>
  <c r="AO76" i="4" s="1"/>
  <c r="AL85" i="4"/>
  <c r="AM85" i="4" s="1"/>
  <c r="AN85" i="4" s="1"/>
  <c r="AO85" i="4" s="1"/>
  <c r="AL73" i="4"/>
  <c r="AM73" i="4" s="1"/>
  <c r="AN73" i="4" s="1"/>
  <c r="AO73" i="4" s="1"/>
  <c r="AP45" i="4"/>
  <c r="AR45" i="4" s="1"/>
  <c r="AS45" i="4" s="1"/>
  <c r="AT45" i="4" s="1"/>
  <c r="AV45" i="4" s="1"/>
  <c r="AM47" i="4"/>
  <c r="AN47" i="4" s="1"/>
  <c r="AO47" i="4" s="1"/>
  <c r="AQ47" i="4" s="1"/>
  <c r="AM91" i="4"/>
  <c r="AN91" i="4" s="1"/>
  <c r="AO91" i="4" s="1"/>
  <c r="AQ91" i="4" s="1"/>
  <c r="AP44" i="4"/>
  <c r="AQ44" i="4"/>
  <c r="AP47" i="4"/>
  <c r="AL61" i="4"/>
  <c r="AM61" i="4" s="1"/>
  <c r="AN61" i="4" s="1"/>
  <c r="AO61" i="4" s="1"/>
  <c r="AQ50" i="4"/>
  <c r="AR50" i="4" s="1"/>
  <c r="AS50" i="4" s="1"/>
  <c r="AT50" i="4" s="1"/>
  <c r="AU50" i="4" s="1"/>
  <c r="AK88" i="4"/>
  <c r="AQ70" i="4"/>
  <c r="AU31" i="4"/>
  <c r="AW31" i="4" s="1"/>
  <c r="AX31" i="4" s="1"/>
  <c r="AY31" i="4"/>
  <c r="AZ31" i="4" s="1"/>
  <c r="AF25" i="4"/>
  <c r="AH25" i="4" s="1"/>
  <c r="AI25" i="4" s="1"/>
  <c r="AJ25" i="4" s="1"/>
  <c r="AV31" i="4"/>
  <c r="AL26" i="4"/>
  <c r="AM26" i="4" s="1"/>
  <c r="AN26" i="4" s="1"/>
  <c r="AO26" i="4" s="1"/>
  <c r="AL49" i="3"/>
  <c r="AK45" i="3"/>
  <c r="AL45" i="3"/>
  <c r="AM45" i="3" s="1"/>
  <c r="AN45" i="3" s="1"/>
  <c r="AO45" i="3" s="1"/>
  <c r="AK87" i="3"/>
  <c r="AL87" i="3"/>
  <c r="AQ32" i="3"/>
  <c r="AP32" i="3"/>
  <c r="AL17" i="3"/>
  <c r="AK17" i="3"/>
  <c r="AM17" i="3" s="1"/>
  <c r="AN17" i="3" s="1"/>
  <c r="AO17" i="3" s="1"/>
  <c r="AL50" i="3"/>
  <c r="AF55" i="3"/>
  <c r="AH55" i="3" s="1"/>
  <c r="AI55" i="3" s="1"/>
  <c r="AJ55" i="3" s="1"/>
  <c r="AL77" i="3"/>
  <c r="AK77" i="3"/>
  <c r="AY59" i="3"/>
  <c r="AZ59" i="3" s="1"/>
  <c r="AU59" i="3"/>
  <c r="AK61" i="3"/>
  <c r="AL80" i="3"/>
  <c r="AM80" i="3" s="1"/>
  <c r="AN80" i="3" s="1"/>
  <c r="AO80" i="3" s="1"/>
  <c r="AV59" i="3"/>
  <c r="AV63" i="3"/>
  <c r="AY63" i="3"/>
  <c r="AZ63" i="3" s="1"/>
  <c r="AR56" i="3"/>
  <c r="AS56" i="3" s="1"/>
  <c r="AT56" i="3" s="1"/>
  <c r="AY56" i="3" s="1"/>
  <c r="AZ56" i="3" s="1"/>
  <c r="AH35" i="3"/>
  <c r="AI35" i="3" s="1"/>
  <c r="AJ35" i="3" s="1"/>
  <c r="AL35" i="3" s="1"/>
  <c r="AL19" i="3"/>
  <c r="AF33" i="3"/>
  <c r="AH33" i="3" s="1"/>
  <c r="AI33" i="3" s="1"/>
  <c r="AJ33" i="3" s="1"/>
  <c r="AQ77" i="11"/>
  <c r="AV63" i="11"/>
  <c r="AY63" i="11"/>
  <c r="AZ63" i="11" s="1"/>
  <c r="AV87" i="11"/>
  <c r="AY87" i="11"/>
  <c r="AZ87" i="11" s="1"/>
  <c r="AV36" i="11"/>
  <c r="AY36" i="11"/>
  <c r="AZ36" i="11" s="1"/>
  <c r="AU95" i="11"/>
  <c r="AY95" i="11"/>
  <c r="AZ95" i="11" s="1"/>
  <c r="AU92" i="11"/>
  <c r="AY92" i="11"/>
  <c r="AZ92" i="11" s="1"/>
  <c r="AV93" i="11"/>
  <c r="AY93" i="11"/>
  <c r="AZ93" i="11" s="1"/>
  <c r="AP28" i="10"/>
  <c r="AP90" i="10"/>
  <c r="AU61" i="13"/>
  <c r="AV61" i="13"/>
  <c r="AQ24" i="13"/>
  <c r="AQ71" i="13"/>
  <c r="AV101" i="13"/>
  <c r="BC101" i="13" s="1"/>
  <c r="AV36" i="13"/>
  <c r="AU43" i="13"/>
  <c r="AU103" i="13"/>
  <c r="AP20" i="13"/>
  <c r="AV89" i="13"/>
  <c r="AF139" i="13"/>
  <c r="AU58" i="12"/>
  <c r="AV58" i="12"/>
  <c r="AU39" i="12"/>
  <c r="AP31" i="12"/>
  <c r="AC163" i="12"/>
  <c r="AD163" i="12" s="1"/>
  <c r="AE163" i="12" s="1"/>
  <c r="AG163" i="12" s="1"/>
  <c r="AC173" i="12"/>
  <c r="AD173" i="12" s="1"/>
  <c r="AE173" i="12" s="1"/>
  <c r="BI27" i="11"/>
  <c r="BL27" i="11" s="1"/>
  <c r="BP27" i="11" s="1"/>
  <c r="AU21" i="10"/>
  <c r="AY21" i="10"/>
  <c r="AU49" i="10"/>
  <c r="AY49" i="10"/>
  <c r="AV91" i="10"/>
  <c r="AY91" i="10"/>
  <c r="AL81" i="10"/>
  <c r="AU91" i="10"/>
  <c r="AV87" i="10"/>
  <c r="AY87" i="10"/>
  <c r="AR60" i="3"/>
  <c r="AS60" i="3" s="1"/>
  <c r="AT60" i="3" s="1"/>
  <c r="AY60" i="3" s="1"/>
  <c r="AZ60" i="3" s="1"/>
  <c r="AA73" i="1"/>
  <c r="AB73" i="1"/>
  <c r="AM60" i="4"/>
  <c r="AN60" i="4" s="1"/>
  <c r="AO60" i="4" s="1"/>
  <c r="AP60" i="4" s="1"/>
  <c r="BD45" i="11"/>
  <c r="X43" i="1"/>
  <c r="Y43" i="1" s="1"/>
  <c r="Z43" i="1" s="1"/>
  <c r="AF121" i="13"/>
  <c r="AG121" i="13"/>
  <c r="AH142" i="13"/>
  <c r="AI142" i="13" s="1"/>
  <c r="AJ142" i="13" s="1"/>
  <c r="AQ45" i="10"/>
  <c r="AK27" i="10"/>
  <c r="AM26" i="10"/>
  <c r="AN26" i="10" s="1"/>
  <c r="AO26" i="10" s="1"/>
  <c r="AV51" i="10"/>
  <c r="AU51" i="10"/>
  <c r="AV49" i="10"/>
  <c r="AK25" i="10"/>
  <c r="AU97" i="11"/>
  <c r="AV97" i="11"/>
  <c r="AR64" i="11"/>
  <c r="AS64" i="11" s="1"/>
  <c r="AT64" i="11" s="1"/>
  <c r="AY64" i="11" s="1"/>
  <c r="AZ64" i="11" s="1"/>
  <c r="AM26" i="11"/>
  <c r="AN26" i="11" s="1"/>
  <c r="AO26" i="11" s="1"/>
  <c r="AR81" i="11"/>
  <c r="AS81" i="11" s="1"/>
  <c r="AT81" i="11" s="1"/>
  <c r="AY81" i="11" s="1"/>
  <c r="AZ81" i="11" s="1"/>
  <c r="AR79" i="11"/>
  <c r="AS79" i="11" s="1"/>
  <c r="AT79" i="11" s="1"/>
  <c r="AY79" i="11" s="1"/>
  <c r="AZ79" i="11" s="1"/>
  <c r="AC113" i="12"/>
  <c r="AD113" i="12" s="1"/>
  <c r="AE113" i="12" s="1"/>
  <c r="AF163" i="12"/>
  <c r="AG173" i="12"/>
  <c r="AF173" i="12"/>
  <c r="AH129" i="12"/>
  <c r="AI129" i="12" s="1"/>
  <c r="AJ129" i="12" s="1"/>
  <c r="AK129" i="12" s="1"/>
  <c r="AF168" i="12"/>
  <c r="AG168" i="12"/>
  <c r="AF122" i="12"/>
  <c r="AG122" i="12"/>
  <c r="AU34" i="12"/>
  <c r="AF162" i="12"/>
  <c r="AG162" i="12"/>
  <c r="AG172" i="12"/>
  <c r="AF172" i="12"/>
  <c r="AC142" i="12"/>
  <c r="AD142" i="12" s="1"/>
  <c r="AE142" i="12" s="1"/>
  <c r="AH166" i="12"/>
  <c r="AI166" i="12" s="1"/>
  <c r="AJ166" i="12" s="1"/>
  <c r="AC167" i="12"/>
  <c r="AD167" i="12" s="1"/>
  <c r="AE167" i="12" s="1"/>
  <c r="AH149" i="12"/>
  <c r="AI149" i="12" s="1"/>
  <c r="AJ149" i="12" s="1"/>
  <c r="AL129" i="12"/>
  <c r="AF117" i="12"/>
  <c r="AG117" i="12"/>
  <c r="AH121" i="12"/>
  <c r="AI121" i="12" s="1"/>
  <c r="AJ121" i="12" s="1"/>
  <c r="AK121" i="12" s="1"/>
  <c r="AC120" i="12"/>
  <c r="AD120" i="12" s="1"/>
  <c r="AE120" i="12" s="1"/>
  <c r="AG120" i="12" s="1"/>
  <c r="AC148" i="12"/>
  <c r="AD148" i="12" s="1"/>
  <c r="AE148" i="12" s="1"/>
  <c r="AC146" i="12"/>
  <c r="AD146" i="12" s="1"/>
  <c r="AE146" i="12" s="1"/>
  <c r="AC145" i="12"/>
  <c r="AD145" i="12" s="1"/>
  <c r="AE145" i="12" s="1"/>
  <c r="AC126" i="12"/>
  <c r="AD126" i="12" s="1"/>
  <c r="AE126" i="12" s="1"/>
  <c r="AC114" i="12"/>
  <c r="AD114" i="12" s="1"/>
  <c r="AE114" i="12" s="1"/>
  <c r="AM103" i="12"/>
  <c r="AN103" i="12" s="1"/>
  <c r="AO103" i="12" s="1"/>
  <c r="AC158" i="12"/>
  <c r="AD158" i="12" s="1"/>
  <c r="AE158" i="12" s="1"/>
  <c r="AH155" i="12"/>
  <c r="AI155" i="12" s="1"/>
  <c r="AJ155" i="12" s="1"/>
  <c r="AC169" i="12"/>
  <c r="AD169" i="12" s="1"/>
  <c r="AE169" i="12" s="1"/>
  <c r="AG150" i="12"/>
  <c r="AF150" i="12"/>
  <c r="AF164" i="12"/>
  <c r="AG164" i="12"/>
  <c r="AL121" i="12"/>
  <c r="AF120" i="12"/>
  <c r="AF137" i="12"/>
  <c r="AG137" i="12"/>
  <c r="AF111" i="12"/>
  <c r="AG111" i="12"/>
  <c r="AF174" i="12"/>
  <c r="AG174" i="12"/>
  <c r="BC34" i="12"/>
  <c r="BE33" i="12"/>
  <c r="AR99" i="12"/>
  <c r="AS99" i="12" s="1"/>
  <c r="AT99" i="12" s="1"/>
  <c r="AM81" i="12"/>
  <c r="AN81" i="12" s="1"/>
  <c r="AO81" i="12" s="1"/>
  <c r="AQ110" i="13"/>
  <c r="AC174" i="13"/>
  <c r="AD174" i="13" s="1"/>
  <c r="AE174" i="13" s="1"/>
  <c r="AC122" i="13"/>
  <c r="AD122" i="13" s="1"/>
  <c r="AE122" i="13" s="1"/>
  <c r="AC143" i="13"/>
  <c r="AD143" i="13" s="1"/>
  <c r="AE143" i="13" s="1"/>
  <c r="AH111" i="13"/>
  <c r="AI111" i="13" s="1"/>
  <c r="AJ111" i="13" s="1"/>
  <c r="AH145" i="13"/>
  <c r="AI145" i="13" s="1"/>
  <c r="AJ145" i="13" s="1"/>
  <c r="AC170" i="13"/>
  <c r="AD170" i="13" s="1"/>
  <c r="AE170" i="13" s="1"/>
  <c r="AC160" i="13"/>
  <c r="AD160" i="13" s="1"/>
  <c r="AE160" i="13" s="1"/>
  <c r="AC149" i="13"/>
  <c r="AD149" i="13" s="1"/>
  <c r="AE149" i="13" s="1"/>
  <c r="AF149" i="13" s="1"/>
  <c r="AH127" i="13"/>
  <c r="AI127" i="13" s="1"/>
  <c r="AJ127" i="13" s="1"/>
  <c r="AC148" i="13"/>
  <c r="AD148" i="13" s="1"/>
  <c r="AE148" i="13" s="1"/>
  <c r="AH113" i="13"/>
  <c r="AI113" i="13" s="1"/>
  <c r="AJ113" i="13" s="1"/>
  <c r="AC140" i="13"/>
  <c r="AD140" i="13" s="1"/>
  <c r="AE140" i="13" s="1"/>
  <c r="AV62" i="13"/>
  <c r="AP27" i="13"/>
  <c r="AR44" i="13"/>
  <c r="AS44" i="13" s="1"/>
  <c r="AT44" i="13" s="1"/>
  <c r="AM57" i="13"/>
  <c r="AN57" i="13" s="1"/>
  <c r="AO57" i="13" s="1"/>
  <c r="AQ49" i="13"/>
  <c r="AP60" i="13"/>
  <c r="AM115" i="13"/>
  <c r="AN115" i="13" s="1"/>
  <c r="AO115" i="13" s="1"/>
  <c r="AC137" i="13"/>
  <c r="AD137" i="13" s="1"/>
  <c r="AE137" i="13" s="1"/>
  <c r="AF126" i="13"/>
  <c r="AG126" i="13"/>
  <c r="AF172" i="13"/>
  <c r="AG172" i="13"/>
  <c r="BD99" i="13"/>
  <c r="AV86" i="13"/>
  <c r="AQ19" i="13"/>
  <c r="AR19" i="13" s="1"/>
  <c r="AS19" i="13" s="1"/>
  <c r="AT19" i="13" s="1"/>
  <c r="AK51" i="13"/>
  <c r="AU34" i="13"/>
  <c r="AQ96" i="13"/>
  <c r="AP91" i="13"/>
  <c r="AK150" i="13"/>
  <c r="AL150" i="13"/>
  <c r="AF156" i="13"/>
  <c r="AG156" i="13"/>
  <c r="AF155" i="13"/>
  <c r="AG155" i="13"/>
  <c r="AG164" i="13"/>
  <c r="AF164" i="13"/>
  <c r="AM95" i="13"/>
  <c r="AN95" i="13" s="1"/>
  <c r="AO95" i="13" s="1"/>
  <c r="AM64" i="13"/>
  <c r="AN64" i="13" s="1"/>
  <c r="AO64" i="13" s="1"/>
  <c r="AR90" i="13"/>
  <c r="AS90" i="13" s="1"/>
  <c r="AT90" i="13" s="1"/>
  <c r="AM48" i="13"/>
  <c r="AN48" i="13" s="1"/>
  <c r="AO48" i="13" s="1"/>
  <c r="AR87" i="13"/>
  <c r="AS87" i="13" s="1"/>
  <c r="AT87" i="13" s="1"/>
  <c r="AR24" i="13"/>
  <c r="AS24" i="13" s="1"/>
  <c r="AT24" i="13" s="1"/>
  <c r="AR54" i="13"/>
  <c r="AS54" i="13" s="1"/>
  <c r="AT54" i="13" s="1"/>
  <c r="AH162" i="13"/>
  <c r="AI162" i="13" s="1"/>
  <c r="AJ162" i="13" s="1"/>
  <c r="AH168" i="13"/>
  <c r="AI168" i="13" s="1"/>
  <c r="AJ168" i="13" s="1"/>
  <c r="AL168" i="13" s="1"/>
  <c r="AC161" i="13"/>
  <c r="AD161" i="13" s="1"/>
  <c r="AE161" i="13" s="1"/>
  <c r="AC116" i="13"/>
  <c r="AD116" i="13" s="1"/>
  <c r="AE116" i="13" s="1"/>
  <c r="AH146" i="13"/>
  <c r="AI146" i="13" s="1"/>
  <c r="AJ146" i="13" s="1"/>
  <c r="AH173" i="13"/>
  <c r="AI173" i="13" s="1"/>
  <c r="AJ173" i="13" s="1"/>
  <c r="AH139" i="13"/>
  <c r="AI139" i="13" s="1"/>
  <c r="AJ139" i="13" s="1"/>
  <c r="AC144" i="13"/>
  <c r="AD144" i="13" s="1"/>
  <c r="AE144" i="13" s="1"/>
  <c r="AF122" i="13"/>
  <c r="AG122" i="13"/>
  <c r="AF143" i="13"/>
  <c r="AG143" i="13"/>
  <c r="AF166" i="13"/>
  <c r="AG166" i="13"/>
  <c r="AC123" i="12"/>
  <c r="AD123" i="12" s="1"/>
  <c r="AE123" i="12" s="1"/>
  <c r="AL119" i="12"/>
  <c r="AK119" i="12"/>
  <c r="AF139" i="12"/>
  <c r="AG139" i="12"/>
  <c r="AG144" i="12"/>
  <c r="AF144" i="12"/>
  <c r="AG151" i="12"/>
  <c r="AF151" i="12"/>
  <c r="AC140" i="12"/>
  <c r="AD140" i="12" s="1"/>
  <c r="AE140" i="12" s="1"/>
  <c r="AC136" i="12"/>
  <c r="AD136" i="12" s="1"/>
  <c r="AE136" i="12" s="1"/>
  <c r="AC154" i="12"/>
  <c r="AD154" i="12" s="1"/>
  <c r="AE154" i="12" s="1"/>
  <c r="AG161" i="12"/>
  <c r="AF161" i="12"/>
  <c r="AR27" i="12"/>
  <c r="AS27" i="12" s="1"/>
  <c r="AT27" i="12" s="1"/>
  <c r="AR18" i="12"/>
  <c r="AS18" i="12" s="1"/>
  <c r="AT18" i="12" s="1"/>
  <c r="AM156" i="12"/>
  <c r="AN156" i="12" s="1"/>
  <c r="AO156" i="12" s="1"/>
  <c r="AP156" i="12" s="1"/>
  <c r="AC138" i="12"/>
  <c r="AD138" i="12" s="1"/>
  <c r="AE138" i="12" s="1"/>
  <c r="AF128" i="12"/>
  <c r="AG128" i="12"/>
  <c r="AF170" i="12"/>
  <c r="AG170" i="12"/>
  <c r="AG152" i="12"/>
  <c r="AF152" i="12"/>
  <c r="AG142" i="12"/>
  <c r="AF142" i="12"/>
  <c r="AG143" i="12"/>
  <c r="AF143" i="12"/>
  <c r="AF160" i="12"/>
  <c r="AG160" i="12"/>
  <c r="AG116" i="12"/>
  <c r="AF116" i="12"/>
  <c r="AR77" i="11"/>
  <c r="AS77" i="11" s="1"/>
  <c r="AT77" i="11" s="1"/>
  <c r="AY77" i="11" s="1"/>
  <c r="AZ77" i="11" s="1"/>
  <c r="AM37" i="10"/>
  <c r="AN37" i="10" s="1"/>
  <c r="AO37" i="10" s="1"/>
  <c r="AR18" i="10"/>
  <c r="AS18" i="10" s="1"/>
  <c r="AT18" i="10" s="1"/>
  <c r="AY18" i="10" s="1"/>
  <c r="AR96" i="10"/>
  <c r="AS96" i="10" s="1"/>
  <c r="AT96" i="10" s="1"/>
  <c r="AY96" i="10" s="1"/>
  <c r="AR54" i="10"/>
  <c r="AS54" i="10" s="1"/>
  <c r="AT54" i="10" s="1"/>
  <c r="AY54" i="10" s="1"/>
  <c r="AM30" i="10"/>
  <c r="AN30" i="10" s="1"/>
  <c r="AO30" i="10" s="1"/>
  <c r="AM25" i="10"/>
  <c r="AN25" i="10" s="1"/>
  <c r="AO25" i="10" s="1"/>
  <c r="AH77" i="4"/>
  <c r="AI77" i="4" s="1"/>
  <c r="AJ77" i="4" s="1"/>
  <c r="AK77" i="4" s="1"/>
  <c r="X37" i="1"/>
  <c r="Y37" i="1" s="1"/>
  <c r="Z37" i="1" s="1"/>
  <c r="X59" i="1"/>
  <c r="Y59" i="1" s="1"/>
  <c r="Z59" i="1" s="1"/>
  <c r="AB43" i="1"/>
  <c r="AA43" i="1"/>
  <c r="AM49" i="4"/>
  <c r="AN49" i="4" s="1"/>
  <c r="AO49" i="4" s="1"/>
  <c r="AQ49" i="4" s="1"/>
  <c r="AH74" i="4"/>
  <c r="AI74" i="4" s="1"/>
  <c r="AJ74" i="4" s="1"/>
  <c r="AK74" i="4" s="1"/>
  <c r="AR86" i="4"/>
  <c r="AS86" i="4" s="1"/>
  <c r="AT86" i="4" s="1"/>
  <c r="AY86" i="4" s="1"/>
  <c r="AZ86" i="4" s="1"/>
  <c r="AH83" i="3"/>
  <c r="AI83" i="3" s="1"/>
  <c r="AJ83" i="3" s="1"/>
  <c r="AL83" i="3" s="1"/>
  <c r="AH38" i="3"/>
  <c r="AI38" i="3" s="1"/>
  <c r="AJ38" i="3" s="1"/>
  <c r="AK38" i="3" s="1"/>
  <c r="AH81" i="3"/>
  <c r="AI81" i="3" s="1"/>
  <c r="AJ81" i="3" s="1"/>
  <c r="AL81" i="3" s="1"/>
  <c r="AH68" i="3"/>
  <c r="AI68" i="3" s="1"/>
  <c r="AJ68" i="3" s="1"/>
  <c r="AL68" i="3" s="1"/>
  <c r="AH44" i="3"/>
  <c r="AI44" i="3" s="1"/>
  <c r="AJ44" i="3" s="1"/>
  <c r="AL44" i="3" s="1"/>
  <c r="AH42" i="3"/>
  <c r="AI42" i="3" s="1"/>
  <c r="AJ42" i="3" s="1"/>
  <c r="AL42" i="3" s="1"/>
  <c r="AM41" i="2"/>
  <c r="AN41" i="2" s="1"/>
  <c r="AO41" i="2" s="1"/>
  <c r="AQ41" i="2" s="1"/>
  <c r="AM42" i="2"/>
  <c r="AN42" i="2" s="1"/>
  <c r="AO42" i="2" s="1"/>
  <c r="AM43" i="2"/>
  <c r="AN43" i="2" s="1"/>
  <c r="AO43" i="2" s="1"/>
  <c r="AQ43" i="2" s="1"/>
  <c r="AF30" i="1"/>
  <c r="X21" i="1"/>
  <c r="Y21" i="1" s="1"/>
  <c r="Z21" i="1" s="1"/>
  <c r="X57" i="1"/>
  <c r="Y57" i="1" s="1"/>
  <c r="Z57" i="1" s="1"/>
  <c r="BX93" i="10"/>
  <c r="BX80" i="10"/>
  <c r="BX58" i="10"/>
  <c r="AM73" i="10"/>
  <c r="AN73" i="10" s="1"/>
  <c r="AO73" i="10" s="1"/>
  <c r="BX79" i="10"/>
  <c r="AM92" i="10"/>
  <c r="AN92" i="10" s="1"/>
  <c r="AO92" i="10" s="1"/>
  <c r="AM31" i="10"/>
  <c r="AN31" i="10" s="1"/>
  <c r="AO31" i="10" s="1"/>
  <c r="BX86" i="10"/>
  <c r="AH75" i="10"/>
  <c r="AI75" i="10" s="1"/>
  <c r="AJ75" i="10" s="1"/>
  <c r="BX74" i="10"/>
  <c r="AR20" i="10"/>
  <c r="AS20" i="10" s="1"/>
  <c r="AT20" i="10" s="1"/>
  <c r="AY20" i="10" s="1"/>
  <c r="AR45" i="10"/>
  <c r="AS45" i="10" s="1"/>
  <c r="AT45" i="10" s="1"/>
  <c r="AY45" i="10" s="1"/>
  <c r="BX49" i="10"/>
  <c r="AR24" i="10"/>
  <c r="AS24" i="10" s="1"/>
  <c r="AT24" i="10" s="1"/>
  <c r="AY24" i="10" s="1"/>
  <c r="BX87" i="10"/>
  <c r="BX91" i="10"/>
  <c r="AR55" i="11"/>
  <c r="AS55" i="11" s="1"/>
  <c r="AT55" i="11" s="1"/>
  <c r="AY55" i="11" s="1"/>
  <c r="AZ55" i="11" s="1"/>
  <c r="AR37" i="11"/>
  <c r="AS37" i="11" s="1"/>
  <c r="AT37" i="11" s="1"/>
  <c r="AY37" i="11" s="1"/>
  <c r="AZ37" i="11" s="1"/>
  <c r="AR58" i="11"/>
  <c r="AS58" i="11" s="1"/>
  <c r="AT58" i="11" s="1"/>
  <c r="AY58" i="11" s="1"/>
  <c r="AZ58" i="11" s="1"/>
  <c r="AQ156" i="12"/>
  <c r="AM115" i="12"/>
  <c r="AN115" i="12" s="1"/>
  <c r="AO115" i="12" s="1"/>
  <c r="AK125" i="12"/>
  <c r="AL125" i="12"/>
  <c r="AL157" i="12"/>
  <c r="AK157" i="12"/>
  <c r="AK127" i="12"/>
  <c r="AL127" i="12"/>
  <c r="AM52" i="12"/>
  <c r="AN52" i="12" s="1"/>
  <c r="AO52" i="12" s="1"/>
  <c r="AP52" i="12" s="1"/>
  <c r="AM32" i="12"/>
  <c r="AN32" i="12" s="1"/>
  <c r="AO32" i="12" s="1"/>
  <c r="AP32" i="12" s="1"/>
  <c r="AM21" i="12"/>
  <c r="AN21" i="12" s="1"/>
  <c r="AO21" i="12" s="1"/>
  <c r="AQ21" i="12" s="1"/>
  <c r="AR31" i="12"/>
  <c r="AS31" i="12" s="1"/>
  <c r="AT31" i="12" s="1"/>
  <c r="AU31" i="12" s="1"/>
  <c r="BD30" i="12" s="1"/>
  <c r="AK162" i="13"/>
  <c r="AL162" i="13"/>
  <c r="AK168" i="13"/>
  <c r="AP115" i="13"/>
  <c r="AQ115" i="13"/>
  <c r="AQ152" i="13"/>
  <c r="AP152" i="13"/>
  <c r="AH128" i="13"/>
  <c r="AI128" i="13" s="1"/>
  <c r="AJ128" i="13" s="1"/>
  <c r="AM157" i="13"/>
  <c r="AN157" i="13" s="1"/>
  <c r="AO157" i="13" s="1"/>
  <c r="AM129" i="13"/>
  <c r="AN129" i="13" s="1"/>
  <c r="AO129" i="13" s="1"/>
  <c r="AH151" i="13"/>
  <c r="AI151" i="13" s="1"/>
  <c r="AJ151" i="13" s="1"/>
  <c r="AK120" i="13"/>
  <c r="AL120" i="13"/>
  <c r="AH158" i="13"/>
  <c r="AI158" i="13" s="1"/>
  <c r="AJ158" i="13" s="1"/>
  <c r="AK114" i="13"/>
  <c r="AL114" i="13"/>
  <c r="AH119" i="13"/>
  <c r="AI119" i="13" s="1"/>
  <c r="AJ119" i="13" s="1"/>
  <c r="AM154" i="13"/>
  <c r="AN154" i="13" s="1"/>
  <c r="AO154" i="13" s="1"/>
  <c r="AM138" i="13"/>
  <c r="AN138" i="13" s="1"/>
  <c r="AO138" i="13" s="1"/>
  <c r="AQ167" i="13"/>
  <c r="AP167" i="13"/>
  <c r="AH125" i="13"/>
  <c r="AI125" i="13" s="1"/>
  <c r="AJ125" i="13" s="1"/>
  <c r="AL117" i="13"/>
  <c r="AK117" i="13"/>
  <c r="AK163" i="13"/>
  <c r="AL163" i="13"/>
  <c r="AK123" i="13"/>
  <c r="AL123" i="13"/>
  <c r="AM136" i="13"/>
  <c r="AN136" i="13" s="1"/>
  <c r="AO136" i="13" s="1"/>
  <c r="AM169" i="13"/>
  <c r="AN169" i="13" s="1"/>
  <c r="AO169" i="13" s="1"/>
  <c r="AR72" i="13"/>
  <c r="AS72" i="13" s="1"/>
  <c r="AT72" i="13" s="1"/>
  <c r="AM50" i="13"/>
  <c r="AN50" i="13" s="1"/>
  <c r="AO50" i="13" s="1"/>
  <c r="AR96" i="13"/>
  <c r="AS96" i="13" s="1"/>
  <c r="AT96" i="13" s="1"/>
  <c r="AU96" i="13" s="1"/>
  <c r="AR71" i="13"/>
  <c r="AS71" i="13" s="1"/>
  <c r="AT71" i="13" s="1"/>
  <c r="AR110" i="13"/>
  <c r="AS110" i="13" s="1"/>
  <c r="AT110" i="13" s="1"/>
  <c r="AV110" i="13" s="1"/>
  <c r="AR107" i="13"/>
  <c r="AS107" i="13" s="1"/>
  <c r="AT107" i="13" s="1"/>
  <c r="AR98" i="13"/>
  <c r="AS98" i="13" s="1"/>
  <c r="AT98" i="13" s="1"/>
  <c r="AU98" i="13" s="1"/>
  <c r="AR81" i="13"/>
  <c r="AS81" i="13" s="1"/>
  <c r="AT81" i="13" s="1"/>
  <c r="AU81" i="13" s="1"/>
  <c r="AM80" i="13"/>
  <c r="AN80" i="13" s="1"/>
  <c r="AO80" i="13" s="1"/>
  <c r="AQ80" i="13" s="1"/>
  <c r="AM42" i="13"/>
  <c r="AN42" i="13" s="1"/>
  <c r="AO42" i="13" s="1"/>
  <c r="AP42" i="13" s="1"/>
  <c r="AR18" i="13"/>
  <c r="AS18" i="13" s="1"/>
  <c r="AT18" i="13" s="1"/>
  <c r="AU18" i="13" s="1"/>
  <c r="AR92" i="13"/>
  <c r="AS92" i="13" s="1"/>
  <c r="AT92" i="13" s="1"/>
  <c r="AV92" i="13" s="1"/>
  <c r="AR49" i="13"/>
  <c r="AS49" i="13" s="1"/>
  <c r="AT49" i="13" s="1"/>
  <c r="AV49" i="13" s="1"/>
  <c r="AR104" i="13"/>
  <c r="AS104" i="13" s="1"/>
  <c r="AT104" i="13" s="1"/>
  <c r="AV104" i="13" s="1"/>
  <c r="AM28" i="13"/>
  <c r="AN28" i="13" s="1"/>
  <c r="AO28" i="13" s="1"/>
  <c r="AP28" i="13" s="1"/>
  <c r="AR84" i="13"/>
  <c r="AS84" i="13" s="1"/>
  <c r="AT84" i="13" s="1"/>
  <c r="AV84" i="13" s="1"/>
  <c r="AR20" i="13"/>
  <c r="AS20" i="13" s="1"/>
  <c r="AT20" i="13" s="1"/>
  <c r="AU20" i="13" s="1"/>
  <c r="AR83" i="13"/>
  <c r="AS83" i="13" s="1"/>
  <c r="AT83" i="13" s="1"/>
  <c r="AU83" i="13" s="1"/>
  <c r="AR45" i="13"/>
  <c r="AS45" i="13" s="1"/>
  <c r="AT45" i="13" s="1"/>
  <c r="AU45" i="13" s="1"/>
  <c r="AR79" i="13"/>
  <c r="AS79" i="13" s="1"/>
  <c r="AT79" i="13" s="1"/>
  <c r="AV79" i="13" s="1"/>
  <c r="AV81" i="13"/>
  <c r="AQ42" i="13"/>
  <c r="AU84" i="13"/>
  <c r="AQ95" i="13"/>
  <c r="AP95" i="13"/>
  <c r="AP64" i="13"/>
  <c r="AQ64" i="13"/>
  <c r="AU90" i="13"/>
  <c r="AV90" i="13"/>
  <c r="BC90" i="13" s="1"/>
  <c r="AU71" i="13"/>
  <c r="AV71" i="13"/>
  <c r="AV72" i="13"/>
  <c r="AU72" i="13"/>
  <c r="BE61" i="13"/>
  <c r="BC62" i="13"/>
  <c r="BA63" i="13"/>
  <c r="AW63" i="13"/>
  <c r="AX63" i="13" s="1"/>
  <c r="BH62" i="13"/>
  <c r="BM62" i="13" s="1"/>
  <c r="BQ62" i="13" s="1"/>
  <c r="BX63" i="13"/>
  <c r="BF63" i="13"/>
  <c r="BK63" i="13" s="1"/>
  <c r="BO63" i="13" s="1"/>
  <c r="AM56" i="13"/>
  <c r="AN56" i="13" s="1"/>
  <c r="AO56" i="13" s="1"/>
  <c r="AQ105" i="13"/>
  <c r="AP105" i="13"/>
  <c r="AV38" i="13"/>
  <c r="AU38" i="13"/>
  <c r="AV52" i="13"/>
  <c r="AU52" i="13"/>
  <c r="AR109" i="13"/>
  <c r="AS109" i="13" s="1"/>
  <c r="AT109" i="13" s="1"/>
  <c r="AQ73" i="13"/>
  <c r="AP73" i="13"/>
  <c r="AQ46" i="13"/>
  <c r="AP46" i="13"/>
  <c r="AV31" i="13"/>
  <c r="AU31" i="13"/>
  <c r="BG101" i="13"/>
  <c r="BJ101" i="13" s="1"/>
  <c r="BN101" i="13" s="1"/>
  <c r="BI99" i="13"/>
  <c r="BL99" i="13" s="1"/>
  <c r="BP99" i="13" s="1"/>
  <c r="AR60" i="13"/>
  <c r="AS60" i="13" s="1"/>
  <c r="AT60" i="13" s="1"/>
  <c r="AM51" i="13"/>
  <c r="AN51" i="13" s="1"/>
  <c r="AO51" i="13" s="1"/>
  <c r="BX36" i="13"/>
  <c r="BF36" i="13"/>
  <c r="BK36" i="13" s="1"/>
  <c r="BO36" i="13" s="1"/>
  <c r="BA36" i="13"/>
  <c r="AW36" i="13"/>
  <c r="AX36" i="13" s="1"/>
  <c r="BH34" i="13"/>
  <c r="BM34" i="13" s="1"/>
  <c r="BQ34" i="13" s="1"/>
  <c r="BB36" i="13"/>
  <c r="AW34" i="13"/>
  <c r="AX34" i="13" s="1"/>
  <c r="BX34" i="13"/>
  <c r="BD34" i="13"/>
  <c r="BX62" i="13"/>
  <c r="BF62" i="13"/>
  <c r="BK62" i="13" s="1"/>
  <c r="BO62" i="13" s="1"/>
  <c r="BD62" i="13"/>
  <c r="BB63" i="13"/>
  <c r="BA62" i="13"/>
  <c r="AW62" i="13"/>
  <c r="AX62" i="13" s="1"/>
  <c r="BH61" i="13"/>
  <c r="BM61" i="13" s="1"/>
  <c r="BQ61" i="13" s="1"/>
  <c r="BX103" i="13"/>
  <c r="AW103" i="13"/>
  <c r="AX103" i="13" s="1"/>
  <c r="AR75" i="13"/>
  <c r="AS75" i="13" s="1"/>
  <c r="AT75" i="13" s="1"/>
  <c r="AR91" i="13"/>
  <c r="AS91" i="13" s="1"/>
  <c r="AT91" i="13" s="1"/>
  <c r="AR27" i="13"/>
  <c r="AS27" i="13" s="1"/>
  <c r="AT27" i="13" s="1"/>
  <c r="BX89" i="13"/>
  <c r="BD89" i="13"/>
  <c r="BB90" i="13"/>
  <c r="AW89" i="13"/>
  <c r="AX89" i="13" s="1"/>
  <c r="AR40" i="13"/>
  <c r="AS40" i="13" s="1"/>
  <c r="AT40" i="13" s="1"/>
  <c r="AR33" i="13"/>
  <c r="AS33" i="13" s="1"/>
  <c r="AT33" i="13" s="1"/>
  <c r="BB62" i="13"/>
  <c r="AW61" i="13"/>
  <c r="AX61" i="13" s="1"/>
  <c r="BX61" i="13"/>
  <c r="BD61" i="13"/>
  <c r="AW77" i="13"/>
  <c r="AX77" i="13" s="1"/>
  <c r="BX77" i="13"/>
  <c r="AW32" i="13"/>
  <c r="AX32" i="13" s="1"/>
  <c r="BH31" i="13"/>
  <c r="BM31" i="13" s="1"/>
  <c r="BQ31" i="13" s="1"/>
  <c r="BX32" i="13"/>
  <c r="BF32" i="13"/>
  <c r="BK32" i="13" s="1"/>
  <c r="BO32" i="13" s="1"/>
  <c r="AV98" i="13"/>
  <c r="AW39" i="13"/>
  <c r="AX39" i="13" s="1"/>
  <c r="BX39" i="13"/>
  <c r="BG63" i="13"/>
  <c r="BJ63" i="13" s="1"/>
  <c r="BN63" i="13" s="1"/>
  <c r="BI62" i="13"/>
  <c r="BL62" i="13" s="1"/>
  <c r="BP62" i="13" s="1"/>
  <c r="AU44" i="13"/>
  <c r="BD43" i="13" s="1"/>
  <c r="AV44" i="13"/>
  <c r="AV78" i="13"/>
  <c r="BE77" i="13" s="1"/>
  <c r="AU78" i="13"/>
  <c r="AQ102" i="13"/>
  <c r="AP102" i="13"/>
  <c r="AV25" i="13"/>
  <c r="AU25" i="13"/>
  <c r="AV55" i="13"/>
  <c r="AU55" i="13"/>
  <c r="AP57" i="13"/>
  <c r="AQ57" i="13"/>
  <c r="AP48" i="13"/>
  <c r="AQ48" i="13"/>
  <c r="AU87" i="13"/>
  <c r="BF89" i="13" s="1"/>
  <c r="BK89" i="13" s="1"/>
  <c r="BO89" i="13" s="1"/>
  <c r="AV87" i="13"/>
  <c r="BG89" i="13" s="1"/>
  <c r="BJ89" i="13" s="1"/>
  <c r="BN89" i="13" s="1"/>
  <c r="AQ37" i="13"/>
  <c r="AP37" i="13"/>
  <c r="AQ30" i="13"/>
  <c r="AP30" i="13"/>
  <c r="AV22" i="13"/>
  <c r="AU22" i="13"/>
  <c r="AV97" i="13"/>
  <c r="AU97" i="13"/>
  <c r="AV85" i="13"/>
  <c r="BG86" i="13" s="1"/>
  <c r="BJ86" i="13" s="1"/>
  <c r="BN86" i="13" s="1"/>
  <c r="AU85" i="13"/>
  <c r="AU24" i="13"/>
  <c r="AV24" i="13"/>
  <c r="AU54" i="13"/>
  <c r="AV54" i="13"/>
  <c r="BX86" i="13"/>
  <c r="BF86" i="13"/>
  <c r="BK86" i="13" s="1"/>
  <c r="BO86" i="13" s="1"/>
  <c r="AW86" i="13"/>
  <c r="AX86" i="13" s="1"/>
  <c r="AU110" i="13"/>
  <c r="BX101" i="13"/>
  <c r="BF101" i="13"/>
  <c r="BK101" i="13" s="1"/>
  <c r="BO101" i="13" s="1"/>
  <c r="BA101" i="13"/>
  <c r="AW101" i="13"/>
  <c r="AX101" i="13" s="1"/>
  <c r="BH99" i="13"/>
  <c r="BM99" i="13" s="1"/>
  <c r="BQ99" i="13" s="1"/>
  <c r="BI34" i="13"/>
  <c r="BL34" i="13" s="1"/>
  <c r="BP34" i="13" s="1"/>
  <c r="BG36" i="13"/>
  <c r="BJ36" i="13" s="1"/>
  <c r="BN36" i="13" s="1"/>
  <c r="AP50" i="13"/>
  <c r="AQ50" i="13"/>
  <c r="BX43" i="13"/>
  <c r="AW43" i="13"/>
  <c r="AX43" i="13" s="1"/>
  <c r="BE34" i="13"/>
  <c r="BC36" i="13"/>
  <c r="BC63" i="13"/>
  <c r="BI61" i="13"/>
  <c r="BL61" i="13" s="1"/>
  <c r="BP61" i="13" s="1"/>
  <c r="BG62" i="13"/>
  <c r="BJ62" i="13" s="1"/>
  <c r="BN62" i="13" s="1"/>
  <c r="BE62" i="13"/>
  <c r="BS62" i="13" s="1"/>
  <c r="AV96" i="13"/>
  <c r="BX74" i="13"/>
  <c r="AW74" i="13"/>
  <c r="AX74" i="13" s="1"/>
  <c r="BI87" i="13"/>
  <c r="BL87" i="13" s="1"/>
  <c r="BP87" i="13" s="1"/>
  <c r="AU107" i="13"/>
  <c r="AV107" i="13"/>
  <c r="AM56" i="12"/>
  <c r="AN56" i="12" s="1"/>
  <c r="AO56" i="12" s="1"/>
  <c r="AQ56" i="12" s="1"/>
  <c r="BH84" i="12"/>
  <c r="BM84" i="12" s="1"/>
  <c r="BQ84" i="12" s="1"/>
  <c r="AM101" i="12"/>
  <c r="AN101" i="12" s="1"/>
  <c r="AO101" i="12" s="1"/>
  <c r="AQ101" i="12" s="1"/>
  <c r="AR110" i="12"/>
  <c r="AS110" i="12" s="1"/>
  <c r="AT110" i="12" s="1"/>
  <c r="AM26" i="12"/>
  <c r="AN26" i="12" s="1"/>
  <c r="AO26" i="12" s="1"/>
  <c r="AP26" i="12" s="1"/>
  <c r="AR20" i="12"/>
  <c r="AS20" i="12" s="1"/>
  <c r="AT20" i="12" s="1"/>
  <c r="AR92" i="12"/>
  <c r="AS92" i="12" s="1"/>
  <c r="AT92" i="12" s="1"/>
  <c r="AU92" i="12" s="1"/>
  <c r="AR72" i="12"/>
  <c r="AS72" i="12" s="1"/>
  <c r="AT72" i="12" s="1"/>
  <c r="AV72" i="12" s="1"/>
  <c r="AM87" i="12"/>
  <c r="AN87" i="12" s="1"/>
  <c r="AO87" i="12" s="1"/>
  <c r="AQ87" i="12" s="1"/>
  <c r="AR97" i="12"/>
  <c r="AS97" i="12" s="1"/>
  <c r="AT97" i="12" s="1"/>
  <c r="AU97" i="12" s="1"/>
  <c r="AR44" i="12"/>
  <c r="AS44" i="12" s="1"/>
  <c r="AT44" i="12" s="1"/>
  <c r="AU44" i="12" s="1"/>
  <c r="AR46" i="12"/>
  <c r="AS46" i="12" s="1"/>
  <c r="AT46" i="12" s="1"/>
  <c r="AV46" i="12" s="1"/>
  <c r="AR62" i="12"/>
  <c r="AS62" i="12" s="1"/>
  <c r="AT62" i="12" s="1"/>
  <c r="AV62" i="12" s="1"/>
  <c r="AM51" i="12"/>
  <c r="AN51" i="12" s="1"/>
  <c r="AO51" i="12" s="1"/>
  <c r="AQ51" i="12" s="1"/>
  <c r="AR86" i="12"/>
  <c r="AS86" i="12" s="1"/>
  <c r="AT86" i="12" s="1"/>
  <c r="AU86" i="12" s="1"/>
  <c r="AR71" i="12"/>
  <c r="AS71" i="12" s="1"/>
  <c r="AT71" i="12" s="1"/>
  <c r="AU71" i="12" s="1"/>
  <c r="AV92" i="12"/>
  <c r="BG93" i="12" s="1"/>
  <c r="BJ93" i="12" s="1"/>
  <c r="BN93" i="12" s="1"/>
  <c r="AQ52" i="12"/>
  <c r="AQ32" i="12"/>
  <c r="AP101" i="12"/>
  <c r="AQ81" i="12"/>
  <c r="AP81" i="12"/>
  <c r="AR24" i="12"/>
  <c r="AS24" i="12" s="1"/>
  <c r="AT24" i="12" s="1"/>
  <c r="AW73" i="12"/>
  <c r="AX73" i="12" s="1"/>
  <c r="BX73" i="12"/>
  <c r="AR105" i="12"/>
  <c r="AS105" i="12" s="1"/>
  <c r="AT105" i="12" s="1"/>
  <c r="BI84" i="12"/>
  <c r="BL84" i="12" s="1"/>
  <c r="BP84" i="12" s="1"/>
  <c r="BA58" i="12"/>
  <c r="AW58" i="12"/>
  <c r="AX58" i="12" s="1"/>
  <c r="BH57" i="12"/>
  <c r="BM57" i="12" s="1"/>
  <c r="BQ57" i="12" s="1"/>
  <c r="BX58" i="12"/>
  <c r="BF58" i="12"/>
  <c r="BK58" i="12" s="1"/>
  <c r="BO58" i="12" s="1"/>
  <c r="AR74" i="12"/>
  <c r="AS74" i="12" s="1"/>
  <c r="AT74" i="12" s="1"/>
  <c r="BX98" i="12"/>
  <c r="AW98" i="12"/>
  <c r="AX98" i="12" s="1"/>
  <c r="AM36" i="12"/>
  <c r="AN36" i="12" s="1"/>
  <c r="AO36" i="12" s="1"/>
  <c r="BB85" i="12"/>
  <c r="BA84" i="12"/>
  <c r="AW84" i="12"/>
  <c r="AX84" i="12" s="1"/>
  <c r="BH83" i="12"/>
  <c r="BM83" i="12" s="1"/>
  <c r="BQ83" i="12" s="1"/>
  <c r="BX84" i="12"/>
  <c r="BF84" i="12"/>
  <c r="BK84" i="12" s="1"/>
  <c r="BO84" i="12" s="1"/>
  <c r="BD84" i="12"/>
  <c r="BX83" i="12"/>
  <c r="BD83" i="12"/>
  <c r="BB84" i="12"/>
  <c r="AW83" i="12"/>
  <c r="AX83" i="12" s="1"/>
  <c r="AR80" i="12"/>
  <c r="AS80" i="12" s="1"/>
  <c r="AT80" i="12" s="1"/>
  <c r="AR37" i="12"/>
  <c r="AS37" i="12" s="1"/>
  <c r="AT37" i="12" s="1"/>
  <c r="AQ38" i="12"/>
  <c r="AP38" i="12"/>
  <c r="AV107" i="12"/>
  <c r="BI107" i="12" s="1"/>
  <c r="BL107" i="12" s="1"/>
  <c r="BP107" i="12" s="1"/>
  <c r="AU107" i="12"/>
  <c r="BF108" i="12" s="1"/>
  <c r="BK108" i="12" s="1"/>
  <c r="BO108" i="12" s="1"/>
  <c r="AQ104" i="12"/>
  <c r="AP104" i="12"/>
  <c r="AQ22" i="12"/>
  <c r="AP22" i="12"/>
  <c r="BG95" i="12"/>
  <c r="BJ95" i="12" s="1"/>
  <c r="BN95" i="12" s="1"/>
  <c r="BI93" i="12"/>
  <c r="BL93" i="12" s="1"/>
  <c r="BP93" i="12" s="1"/>
  <c r="AQ91" i="12"/>
  <c r="AP91" i="12"/>
  <c r="AV55" i="12"/>
  <c r="AU55" i="12"/>
  <c r="BD54" i="12" s="1"/>
  <c r="AV96" i="12"/>
  <c r="AU96" i="12"/>
  <c r="BD95" i="12" s="1"/>
  <c r="BI33" i="12"/>
  <c r="BL33" i="12" s="1"/>
  <c r="BP33" i="12" s="1"/>
  <c r="BG34" i="12"/>
  <c r="BJ34" i="12" s="1"/>
  <c r="BN34" i="12" s="1"/>
  <c r="BI28" i="12"/>
  <c r="BL28" i="12" s="1"/>
  <c r="BP28" i="12" s="1"/>
  <c r="BG30" i="12"/>
  <c r="BJ30" i="12" s="1"/>
  <c r="BN30" i="12" s="1"/>
  <c r="AR78" i="12"/>
  <c r="AS78" i="12" s="1"/>
  <c r="AT78" i="12" s="1"/>
  <c r="BX108" i="12"/>
  <c r="AW108" i="12"/>
  <c r="AX108" i="12" s="1"/>
  <c r="AR109" i="12"/>
  <c r="AS109" i="12" s="1"/>
  <c r="AT109" i="12" s="1"/>
  <c r="BC95" i="12"/>
  <c r="BE93" i="12"/>
  <c r="AW63" i="12"/>
  <c r="AX63" i="12" s="1"/>
  <c r="BX63" i="12"/>
  <c r="AW25" i="12"/>
  <c r="AX25" i="12" s="1"/>
  <c r="BX25" i="12"/>
  <c r="AM61" i="12"/>
  <c r="AN61" i="12" s="1"/>
  <c r="AO61" i="12" s="1"/>
  <c r="BE28" i="12"/>
  <c r="BC30" i="12"/>
  <c r="AR90" i="12"/>
  <c r="AS90" i="12" s="1"/>
  <c r="AT90" i="12" s="1"/>
  <c r="BC58" i="12"/>
  <c r="BE57" i="12"/>
  <c r="AW54" i="12"/>
  <c r="AX54" i="12" s="1"/>
  <c r="BX54" i="12"/>
  <c r="BG58" i="12"/>
  <c r="BJ58" i="12" s="1"/>
  <c r="BN58" i="12" s="1"/>
  <c r="BI57" i="12"/>
  <c r="BL57" i="12" s="1"/>
  <c r="BP57" i="12" s="1"/>
  <c r="AU27" i="12"/>
  <c r="BH27" i="12" s="1"/>
  <c r="BM27" i="12" s="1"/>
  <c r="BQ27" i="12" s="1"/>
  <c r="AV27" i="12"/>
  <c r="BI27" i="12" s="1"/>
  <c r="BL27" i="12" s="1"/>
  <c r="BP27" i="12" s="1"/>
  <c r="BC85" i="12"/>
  <c r="BG84" i="12"/>
  <c r="BJ84" i="12" s="1"/>
  <c r="BN84" i="12" s="1"/>
  <c r="BE84" i="12"/>
  <c r="BI83" i="12"/>
  <c r="BL83" i="12" s="1"/>
  <c r="BP83" i="12" s="1"/>
  <c r="BC84" i="12"/>
  <c r="BE83" i="12"/>
  <c r="AP21" i="12"/>
  <c r="AQ43" i="12"/>
  <c r="AP43" i="12"/>
  <c r="AQ89" i="12"/>
  <c r="AP89" i="12"/>
  <c r="BA85" i="12"/>
  <c r="AQ40" i="12"/>
  <c r="AP40" i="12"/>
  <c r="AU99" i="12"/>
  <c r="BD98" i="12" s="1"/>
  <c r="AV99" i="12"/>
  <c r="BC99" i="12" s="1"/>
  <c r="AP103" i="12"/>
  <c r="AQ103" i="12"/>
  <c r="BB96" i="12"/>
  <c r="BX95" i="12"/>
  <c r="BF95" i="12"/>
  <c r="BK95" i="12" s="1"/>
  <c r="BO95" i="12" s="1"/>
  <c r="AW95" i="12"/>
  <c r="AX95" i="12" s="1"/>
  <c r="BA95" i="12"/>
  <c r="BH93" i="12"/>
  <c r="BM93" i="12" s="1"/>
  <c r="BQ93" i="12" s="1"/>
  <c r="AU110" i="12"/>
  <c r="AV110" i="12"/>
  <c r="AQ49" i="12"/>
  <c r="AP49" i="12"/>
  <c r="AV64" i="12"/>
  <c r="BE63" i="12" s="1"/>
  <c r="AU64" i="12"/>
  <c r="AV60" i="12"/>
  <c r="AU60" i="12"/>
  <c r="AQ77" i="12"/>
  <c r="AP77" i="12"/>
  <c r="AW79" i="12"/>
  <c r="AX79" i="12" s="1"/>
  <c r="BX79" i="12"/>
  <c r="AU18" i="12"/>
  <c r="AV18" i="12"/>
  <c r="BC19" i="12" s="1"/>
  <c r="BX34" i="12"/>
  <c r="BF34" i="12"/>
  <c r="BK34" i="12" s="1"/>
  <c r="BO34" i="12" s="1"/>
  <c r="BA34" i="12"/>
  <c r="AW34" i="12"/>
  <c r="AX34" i="12" s="1"/>
  <c r="BH33" i="12"/>
  <c r="BM33" i="12" s="1"/>
  <c r="BQ33" i="12" s="1"/>
  <c r="BX30" i="12"/>
  <c r="BF30" i="12"/>
  <c r="BK30" i="12" s="1"/>
  <c r="BO30" i="12" s="1"/>
  <c r="BA30" i="12"/>
  <c r="AW30" i="12"/>
  <c r="AX30" i="12" s="1"/>
  <c r="BH28" i="12"/>
  <c r="BM28" i="12" s="1"/>
  <c r="BQ28" i="12" s="1"/>
  <c r="BX39" i="12"/>
  <c r="AW39" i="12"/>
  <c r="AX39" i="12" s="1"/>
  <c r="BX50" i="12"/>
  <c r="AW50" i="12"/>
  <c r="AX50" i="12" s="1"/>
  <c r="AW45" i="12"/>
  <c r="AX45" i="12" s="1"/>
  <c r="BX45" i="12"/>
  <c r="AV31" i="12"/>
  <c r="BX75" i="12"/>
  <c r="AW75" i="12"/>
  <c r="AX75" i="12" s="1"/>
  <c r="BG108" i="12"/>
  <c r="BJ108" i="12" s="1"/>
  <c r="BN108" i="12" s="1"/>
  <c r="BB95" i="12"/>
  <c r="AW93" i="12"/>
  <c r="AX93" i="12" s="1"/>
  <c r="BX93" i="12"/>
  <c r="BD93" i="12"/>
  <c r="BB30" i="12"/>
  <c r="AW28" i="12"/>
  <c r="AX28" i="12" s="1"/>
  <c r="BX28" i="12"/>
  <c r="BD28" i="12"/>
  <c r="AW102" i="12"/>
  <c r="AX102" i="12" s="1"/>
  <c r="BX102" i="12"/>
  <c r="AU20" i="12"/>
  <c r="BD19" i="12" s="1"/>
  <c r="AV20" i="12"/>
  <c r="BX57" i="12"/>
  <c r="BD57" i="12"/>
  <c r="BB58" i="12"/>
  <c r="AW57" i="12"/>
  <c r="AX57" i="12" s="1"/>
  <c r="BX19" i="12"/>
  <c r="BF19" i="12"/>
  <c r="BK19" i="12" s="1"/>
  <c r="BO19" i="12" s="1"/>
  <c r="BB20" i="12"/>
  <c r="AW19" i="12"/>
  <c r="AX19" i="12" s="1"/>
  <c r="BX42" i="12"/>
  <c r="AW42" i="12"/>
  <c r="AX42" i="12" s="1"/>
  <c r="AM49" i="11"/>
  <c r="AN49" i="11" s="1"/>
  <c r="AO49" i="11" s="1"/>
  <c r="AP49" i="11" s="1"/>
  <c r="AR90" i="11"/>
  <c r="AS90" i="11" s="1"/>
  <c r="AT90" i="11" s="1"/>
  <c r="AM73" i="11"/>
  <c r="AN73" i="11" s="1"/>
  <c r="AO73" i="11" s="1"/>
  <c r="AQ73" i="11" s="1"/>
  <c r="AM39" i="11"/>
  <c r="AN39" i="11" s="1"/>
  <c r="AO39" i="11" s="1"/>
  <c r="AP39" i="11" s="1"/>
  <c r="AR62" i="11"/>
  <c r="AS62" i="11" s="1"/>
  <c r="AT62" i="11" s="1"/>
  <c r="AR96" i="11"/>
  <c r="AS96" i="11" s="1"/>
  <c r="AT96" i="11" s="1"/>
  <c r="BA28" i="11"/>
  <c r="AM20" i="11"/>
  <c r="AN20" i="11" s="1"/>
  <c r="AO20" i="11" s="1"/>
  <c r="AP20" i="11" s="1"/>
  <c r="AR33" i="11"/>
  <c r="AS33" i="11" s="1"/>
  <c r="AT33" i="11" s="1"/>
  <c r="AR84" i="11"/>
  <c r="AS84" i="11" s="1"/>
  <c r="AT84" i="11" s="1"/>
  <c r="AR48" i="11"/>
  <c r="AS48" i="11" s="1"/>
  <c r="AT48" i="11" s="1"/>
  <c r="AR38" i="11"/>
  <c r="AS38" i="11" s="1"/>
  <c r="AT38" i="11" s="1"/>
  <c r="AU33" i="11"/>
  <c r="AQ26" i="11"/>
  <c r="AP26" i="11"/>
  <c r="AU81" i="11"/>
  <c r="AV81" i="11"/>
  <c r="AV90" i="11"/>
  <c r="BI90" i="11" s="1"/>
  <c r="BL90" i="11" s="1"/>
  <c r="BP90" i="11" s="1"/>
  <c r="AP73" i="11"/>
  <c r="AQ39" i="11"/>
  <c r="AV37" i="11"/>
  <c r="BC37" i="11" s="1"/>
  <c r="AU37" i="11"/>
  <c r="BD36" i="11" s="1"/>
  <c r="AV58" i="11"/>
  <c r="BG60" i="11" s="1"/>
  <c r="BJ60" i="11" s="1"/>
  <c r="BN60" i="11" s="1"/>
  <c r="AU58" i="11"/>
  <c r="BB92" i="11"/>
  <c r="AW91" i="11"/>
  <c r="AX91" i="11" s="1"/>
  <c r="BX91" i="11"/>
  <c r="BD91" i="11"/>
  <c r="AR61" i="11"/>
  <c r="AS61" i="11" s="1"/>
  <c r="AT61" i="11" s="1"/>
  <c r="AY61" i="11" s="1"/>
  <c r="AZ61" i="11" s="1"/>
  <c r="AR22" i="11"/>
  <c r="AS22" i="11" s="1"/>
  <c r="AT22" i="11" s="1"/>
  <c r="AY22" i="11" s="1"/>
  <c r="AZ22" i="11" s="1"/>
  <c r="BC28" i="11"/>
  <c r="BE27" i="11"/>
  <c r="AM57" i="11"/>
  <c r="AN57" i="11" s="1"/>
  <c r="AO57" i="11" s="1"/>
  <c r="BI45" i="11"/>
  <c r="BL45" i="11" s="1"/>
  <c r="BP45" i="11" s="1"/>
  <c r="BG46" i="11"/>
  <c r="BJ46" i="11" s="1"/>
  <c r="BN46" i="11" s="1"/>
  <c r="AM43" i="11"/>
  <c r="AN43" i="11" s="1"/>
  <c r="AO43" i="11" s="1"/>
  <c r="AW60" i="11"/>
  <c r="AX60" i="11" s="1"/>
  <c r="BX60" i="11"/>
  <c r="BB25" i="11"/>
  <c r="AW24" i="11"/>
  <c r="AX24" i="11" s="1"/>
  <c r="BX24" i="11"/>
  <c r="BD24" i="11"/>
  <c r="AQ50" i="11"/>
  <c r="AP50" i="11"/>
  <c r="AV18" i="11"/>
  <c r="AU18" i="11"/>
  <c r="AQ86" i="11"/>
  <c r="AP86" i="11"/>
  <c r="BH27" i="11"/>
  <c r="BM27" i="11" s="1"/>
  <c r="BQ27" i="11" s="1"/>
  <c r="BF28" i="11"/>
  <c r="BK28" i="11" s="1"/>
  <c r="BO28" i="11" s="1"/>
  <c r="BE45" i="11"/>
  <c r="AQ85" i="11"/>
  <c r="AP85" i="11"/>
  <c r="BC75" i="11"/>
  <c r="BE74" i="11"/>
  <c r="AQ19" i="11"/>
  <c r="AP19" i="11"/>
  <c r="AQ31" i="11"/>
  <c r="AP31" i="11"/>
  <c r="AQ21" i="11"/>
  <c r="AP21" i="11"/>
  <c r="AV44" i="11"/>
  <c r="AU44" i="11"/>
  <c r="AR42" i="11"/>
  <c r="AS42" i="11" s="1"/>
  <c r="AT42" i="11" s="1"/>
  <c r="AY42" i="11" s="1"/>
  <c r="AZ42" i="11" s="1"/>
  <c r="AW36" i="11"/>
  <c r="AX36" i="11" s="1"/>
  <c r="BX36" i="11"/>
  <c r="BX95" i="11"/>
  <c r="BF95" i="11"/>
  <c r="BK95" i="11" s="1"/>
  <c r="BO95" i="11" s="1"/>
  <c r="BA95" i="11"/>
  <c r="AW95" i="11"/>
  <c r="AX95" i="11" s="1"/>
  <c r="BH93" i="11"/>
  <c r="BM93" i="11" s="1"/>
  <c r="BQ93" i="11" s="1"/>
  <c r="BX56" i="11"/>
  <c r="AW56" i="11"/>
  <c r="AX56" i="11" s="1"/>
  <c r="BX92" i="11"/>
  <c r="BF92" i="11"/>
  <c r="BK92" i="11" s="1"/>
  <c r="BO92" i="11" s="1"/>
  <c r="BD92" i="11"/>
  <c r="BB93" i="11"/>
  <c r="BA92" i="11"/>
  <c r="AW92" i="11"/>
  <c r="AX92" i="11" s="1"/>
  <c r="BH91" i="11"/>
  <c r="BM91" i="11" s="1"/>
  <c r="BQ91" i="11" s="1"/>
  <c r="BX25" i="11"/>
  <c r="BF25" i="11"/>
  <c r="BK25" i="11" s="1"/>
  <c r="BO25" i="11" s="1"/>
  <c r="BA25" i="11"/>
  <c r="AW25" i="11"/>
  <c r="AX25" i="11" s="1"/>
  <c r="BH24" i="11"/>
  <c r="BM24" i="11" s="1"/>
  <c r="BQ24" i="11" s="1"/>
  <c r="BG93" i="11"/>
  <c r="BJ93" i="11" s="1"/>
  <c r="BN93" i="11" s="1"/>
  <c r="BE93" i="11"/>
  <c r="BC95" i="11"/>
  <c r="BI92" i="11"/>
  <c r="BL92" i="11" s="1"/>
  <c r="BP92" i="11" s="1"/>
  <c r="AW97" i="11"/>
  <c r="AX97" i="11" s="1"/>
  <c r="BX97" i="11"/>
  <c r="BD97" i="11"/>
  <c r="BG75" i="11"/>
  <c r="BJ75" i="11" s="1"/>
  <c r="BN75" i="11" s="1"/>
  <c r="BI74" i="11"/>
  <c r="BL74" i="11" s="1"/>
  <c r="BP74" i="11" s="1"/>
  <c r="AR78" i="11"/>
  <c r="AS78" i="11" s="1"/>
  <c r="AT78" i="11" s="1"/>
  <c r="AY78" i="11" s="1"/>
  <c r="AZ78" i="11" s="1"/>
  <c r="BG91" i="11"/>
  <c r="BJ91" i="11" s="1"/>
  <c r="BN91" i="11" s="1"/>
  <c r="BE91" i="11"/>
  <c r="BC92" i="11"/>
  <c r="BB28" i="11"/>
  <c r="AW27" i="11"/>
  <c r="AX27" i="11" s="1"/>
  <c r="BX27" i="11"/>
  <c r="BD27" i="11"/>
  <c r="AQ49" i="11"/>
  <c r="AW40" i="11"/>
  <c r="AX40" i="11" s="1"/>
  <c r="BX40" i="11"/>
  <c r="AU64" i="11"/>
  <c r="BD63" i="11" s="1"/>
  <c r="AV64" i="11"/>
  <c r="BX46" i="11"/>
  <c r="BF46" i="11"/>
  <c r="BK46" i="11" s="1"/>
  <c r="BO46" i="11" s="1"/>
  <c r="BA46" i="11"/>
  <c r="AW46" i="11"/>
  <c r="AX46" i="11" s="1"/>
  <c r="BH45" i="11"/>
  <c r="BM45" i="11" s="1"/>
  <c r="BQ45" i="11" s="1"/>
  <c r="AU79" i="11"/>
  <c r="AV79" i="11"/>
  <c r="BI58" i="11"/>
  <c r="BL58" i="11" s="1"/>
  <c r="BP58" i="11" s="1"/>
  <c r="BE24" i="11"/>
  <c r="BC25" i="11"/>
  <c r="AV34" i="11"/>
  <c r="AU34" i="11"/>
  <c r="AQ89" i="11"/>
  <c r="AP89" i="11"/>
  <c r="AQ52" i="11"/>
  <c r="AP52" i="11"/>
  <c r="BC46" i="11"/>
  <c r="AV30" i="11"/>
  <c r="AU30" i="11"/>
  <c r="BB75" i="11"/>
  <c r="BX74" i="11"/>
  <c r="BD74" i="11"/>
  <c r="AW74" i="11"/>
  <c r="AX74" i="11" s="1"/>
  <c r="AU55" i="11"/>
  <c r="AV55" i="11"/>
  <c r="BG56" i="11" s="1"/>
  <c r="BJ56" i="11" s="1"/>
  <c r="BN56" i="11" s="1"/>
  <c r="AQ72" i="11"/>
  <c r="AP72" i="11"/>
  <c r="AV32" i="11"/>
  <c r="AU32" i="11"/>
  <c r="AV83" i="11"/>
  <c r="AU83" i="11"/>
  <c r="BX63" i="11"/>
  <c r="AW63" i="11"/>
  <c r="AX63" i="11" s="1"/>
  <c r="BX87" i="11"/>
  <c r="AW87" i="11"/>
  <c r="AX87" i="11" s="1"/>
  <c r="AU77" i="11"/>
  <c r="BD75" i="11" s="1"/>
  <c r="AV77" i="11"/>
  <c r="AV62" i="11"/>
  <c r="BG36" i="11"/>
  <c r="BJ36" i="11" s="1"/>
  <c r="BN36" i="11" s="1"/>
  <c r="BE36" i="11"/>
  <c r="BI34" i="11"/>
  <c r="BL34" i="11" s="1"/>
  <c r="BP34" i="11" s="1"/>
  <c r="BI93" i="11"/>
  <c r="BL93" i="11" s="1"/>
  <c r="BP93" i="11" s="1"/>
  <c r="BG95" i="11"/>
  <c r="BJ95" i="11" s="1"/>
  <c r="BN95" i="11" s="1"/>
  <c r="BC93" i="11"/>
  <c r="BI91" i="11"/>
  <c r="BL91" i="11" s="1"/>
  <c r="BP91" i="11" s="1"/>
  <c r="BG92" i="11"/>
  <c r="BJ92" i="11" s="1"/>
  <c r="BN92" i="11" s="1"/>
  <c r="BE92" i="11"/>
  <c r="BI24" i="11"/>
  <c r="BL24" i="11" s="1"/>
  <c r="BP24" i="11" s="1"/>
  <c r="BG25" i="11"/>
  <c r="BJ25" i="11" s="1"/>
  <c r="BN25" i="11" s="1"/>
  <c r="BB95" i="11"/>
  <c r="BA93" i="11"/>
  <c r="AW93" i="11"/>
  <c r="AX93" i="11" s="1"/>
  <c r="BH92" i="11"/>
  <c r="BM92" i="11" s="1"/>
  <c r="BQ92" i="11" s="1"/>
  <c r="BX93" i="11"/>
  <c r="BF93" i="11"/>
  <c r="BK93" i="11" s="1"/>
  <c r="BO93" i="11" s="1"/>
  <c r="BD93" i="11"/>
  <c r="AR80" i="11"/>
  <c r="AS80" i="11" s="1"/>
  <c r="AT80" i="11" s="1"/>
  <c r="AY80" i="11" s="1"/>
  <c r="AZ80" i="11" s="1"/>
  <c r="BE97" i="11"/>
  <c r="BX75" i="11"/>
  <c r="BF75" i="11"/>
  <c r="BK75" i="11" s="1"/>
  <c r="BO75" i="11" s="1"/>
  <c r="BA75" i="11"/>
  <c r="AW75" i="11"/>
  <c r="AX75" i="11" s="1"/>
  <c r="BH74" i="11"/>
  <c r="BM74" i="11" s="1"/>
  <c r="BQ74" i="11" s="1"/>
  <c r="BI79" i="10"/>
  <c r="BL79" i="10" s="1"/>
  <c r="BP79" i="10" s="1"/>
  <c r="BG80" i="10"/>
  <c r="BJ80" i="10" s="1"/>
  <c r="BN80" i="10" s="1"/>
  <c r="AH50" i="10"/>
  <c r="AI50" i="10" s="1"/>
  <c r="AJ50" i="10" s="1"/>
  <c r="AK50" i="10" s="1"/>
  <c r="BE79" i="10"/>
  <c r="BC80" i="10"/>
  <c r="AM62" i="10"/>
  <c r="AN62" i="10" s="1"/>
  <c r="AO62" i="10" s="1"/>
  <c r="BI85" i="10"/>
  <c r="BL85" i="10" s="1"/>
  <c r="BP85" i="10" s="1"/>
  <c r="BE86" i="10"/>
  <c r="BG86" i="10"/>
  <c r="BJ86" i="10" s="1"/>
  <c r="BN86" i="10" s="1"/>
  <c r="BC87" i="10"/>
  <c r="AH78" i="10"/>
  <c r="AI78" i="10" s="1"/>
  <c r="AJ78" i="10" s="1"/>
  <c r="AL78" i="10" s="1"/>
  <c r="AR56" i="10"/>
  <c r="AS56" i="10" s="1"/>
  <c r="AT56" i="10" s="1"/>
  <c r="AY56" i="10" s="1"/>
  <c r="AR90" i="10"/>
  <c r="AS90" i="10" s="1"/>
  <c r="AT90" i="10" s="1"/>
  <c r="AM42" i="10"/>
  <c r="AN42" i="10" s="1"/>
  <c r="AO42" i="10" s="1"/>
  <c r="BI86" i="10"/>
  <c r="BL86" i="10" s="1"/>
  <c r="BP86" i="10" s="1"/>
  <c r="BG87" i="10"/>
  <c r="BJ87" i="10" s="1"/>
  <c r="BN87" i="10" s="1"/>
  <c r="BC86" i="10"/>
  <c r="BE85" i="10"/>
  <c r="BH79" i="10"/>
  <c r="BM79" i="10" s="1"/>
  <c r="BQ79" i="10" s="1"/>
  <c r="BF80" i="10"/>
  <c r="BK80" i="10" s="1"/>
  <c r="BO80" i="10" s="1"/>
  <c r="BD79" i="10"/>
  <c r="BB80" i="10"/>
  <c r="BH85" i="10"/>
  <c r="BM85" i="10" s="1"/>
  <c r="BQ85" i="10" s="1"/>
  <c r="BD86" i="10"/>
  <c r="BF86" i="10"/>
  <c r="BK86" i="10" s="1"/>
  <c r="BO86" i="10" s="1"/>
  <c r="BB87" i="10"/>
  <c r="BH86" i="10"/>
  <c r="BM86" i="10" s="1"/>
  <c r="BQ86" i="10" s="1"/>
  <c r="BF87" i="10"/>
  <c r="BK87" i="10" s="1"/>
  <c r="BO87" i="10" s="1"/>
  <c r="BB86" i="10"/>
  <c r="BD85" i="10"/>
  <c r="AR36" i="10"/>
  <c r="AS36" i="10" s="1"/>
  <c r="AT36" i="10" s="1"/>
  <c r="AR33" i="10"/>
  <c r="AS33" i="10" s="1"/>
  <c r="AT33" i="10" s="1"/>
  <c r="AH52" i="10"/>
  <c r="AI52" i="10" s="1"/>
  <c r="AJ52" i="10" s="1"/>
  <c r="AL52" i="10" s="1"/>
  <c r="AR19" i="10"/>
  <c r="AS19" i="10" s="1"/>
  <c r="AT19" i="10" s="1"/>
  <c r="AR64" i="10"/>
  <c r="AS64" i="10" s="1"/>
  <c r="AT64" i="10" s="1"/>
  <c r="AM27" i="10"/>
  <c r="AN27" i="10" s="1"/>
  <c r="AO27" i="10" s="1"/>
  <c r="AP27" i="10" s="1"/>
  <c r="AM55" i="10"/>
  <c r="AN55" i="10" s="1"/>
  <c r="AO55" i="10" s="1"/>
  <c r="AP55" i="10" s="1"/>
  <c r="AV19" i="10"/>
  <c r="AQ73" i="10"/>
  <c r="AP73" i="10"/>
  <c r="AP92" i="10"/>
  <c r="AQ92" i="10"/>
  <c r="AQ62" i="10"/>
  <c r="AP62" i="10"/>
  <c r="AP37" i="10"/>
  <c r="AQ37" i="10"/>
  <c r="AU18" i="10"/>
  <c r="AV18" i="10"/>
  <c r="AV20" i="10"/>
  <c r="AU20" i="10"/>
  <c r="AV45" i="10"/>
  <c r="AU45" i="10"/>
  <c r="AV24" i="10"/>
  <c r="AR83" i="10"/>
  <c r="AS83" i="10" s="1"/>
  <c r="AT83" i="10" s="1"/>
  <c r="AY83" i="10" s="1"/>
  <c r="AR44" i="10"/>
  <c r="AS44" i="10" s="1"/>
  <c r="AT44" i="10" s="1"/>
  <c r="AY44" i="10" s="1"/>
  <c r="AR28" i="10"/>
  <c r="AS28" i="10" s="1"/>
  <c r="AT28" i="10" s="1"/>
  <c r="AY28" i="10" s="1"/>
  <c r="AW93" i="10"/>
  <c r="AX93" i="10" s="1"/>
  <c r="AM71" i="10"/>
  <c r="AN71" i="10" s="1"/>
  <c r="AO71" i="10" s="1"/>
  <c r="AR22" i="10"/>
  <c r="AS22" i="10" s="1"/>
  <c r="AT22" i="10" s="1"/>
  <c r="AY22" i="10" s="1"/>
  <c r="AM48" i="10"/>
  <c r="AN48" i="10" s="1"/>
  <c r="AO48" i="10" s="1"/>
  <c r="AQ72" i="10"/>
  <c r="AP72" i="10"/>
  <c r="AV21" i="10"/>
  <c r="AL43" i="10"/>
  <c r="AK43" i="10"/>
  <c r="BA86" i="10"/>
  <c r="AW86" i="10"/>
  <c r="AX86" i="10" s="1"/>
  <c r="AV84" i="10"/>
  <c r="AU84" i="10"/>
  <c r="AQ95" i="10"/>
  <c r="AP95" i="10"/>
  <c r="AQ46" i="10"/>
  <c r="AP46" i="10"/>
  <c r="AV89" i="10"/>
  <c r="AU89" i="10"/>
  <c r="AW74" i="10"/>
  <c r="AX74" i="10" s="1"/>
  <c r="AM61" i="10"/>
  <c r="AN61" i="10" s="1"/>
  <c r="AO61" i="10" s="1"/>
  <c r="AW49" i="10"/>
  <c r="AX49" i="10" s="1"/>
  <c r="AR40" i="10"/>
  <c r="AS40" i="10" s="1"/>
  <c r="AT40" i="10" s="1"/>
  <c r="AY40" i="10" s="1"/>
  <c r="AM60" i="10"/>
  <c r="AN60" i="10" s="1"/>
  <c r="AO60" i="10" s="1"/>
  <c r="AM81" i="10"/>
  <c r="AN81" i="10" s="1"/>
  <c r="AO81" i="10" s="1"/>
  <c r="AW91" i="10"/>
  <c r="AX91" i="10" s="1"/>
  <c r="AW51" i="10"/>
  <c r="AX51" i="10" s="1"/>
  <c r="BA80" i="10"/>
  <c r="AW80" i="10"/>
  <c r="AX80" i="10" s="1"/>
  <c r="AW58" i="10"/>
  <c r="AX58" i="10" s="1"/>
  <c r="AL50" i="10"/>
  <c r="AW79" i="10"/>
  <c r="AX79" i="10" s="1"/>
  <c r="AP30" i="10"/>
  <c r="AQ30" i="10"/>
  <c r="AP31" i="10"/>
  <c r="AQ31" i="10"/>
  <c r="AQ57" i="10"/>
  <c r="AP57" i="10"/>
  <c r="AL38" i="10"/>
  <c r="AK38" i="10"/>
  <c r="AV34" i="10"/>
  <c r="AU34" i="10"/>
  <c r="AK75" i="10"/>
  <c r="AL75" i="10"/>
  <c r="AU56" i="10"/>
  <c r="AV56" i="10"/>
  <c r="AP26" i="10"/>
  <c r="AQ26" i="10"/>
  <c r="AL32" i="10"/>
  <c r="AK32" i="10"/>
  <c r="AL39" i="10"/>
  <c r="AK39" i="10"/>
  <c r="AV63" i="10"/>
  <c r="AU63" i="10"/>
  <c r="AQ77" i="10"/>
  <c r="AP77" i="10"/>
  <c r="AU96" i="10"/>
  <c r="AV96" i="10"/>
  <c r="AU54" i="10"/>
  <c r="AV54" i="10"/>
  <c r="AP42" i="10"/>
  <c r="AQ42" i="10"/>
  <c r="AP25" i="10"/>
  <c r="AQ25" i="10"/>
  <c r="BA87" i="10"/>
  <c r="AW87" i="10"/>
  <c r="AX87" i="10" s="1"/>
  <c r="AM59" i="4"/>
  <c r="AN59" i="4" s="1"/>
  <c r="AO59" i="4" s="1"/>
  <c r="AQ59" i="4" s="1"/>
  <c r="AM56" i="4"/>
  <c r="AN56" i="4" s="1"/>
  <c r="AO56" i="4" s="1"/>
  <c r="AQ56" i="4" s="1"/>
  <c r="AM71" i="4"/>
  <c r="AN71" i="4" s="1"/>
  <c r="AO71" i="4" s="1"/>
  <c r="AP71" i="4" s="1"/>
  <c r="AR82" i="4"/>
  <c r="AS82" i="4" s="1"/>
  <c r="AT82" i="4" s="1"/>
  <c r="AY82" i="4" s="1"/>
  <c r="AZ82" i="4" s="1"/>
  <c r="AM20" i="4"/>
  <c r="AN20" i="4" s="1"/>
  <c r="AO20" i="4" s="1"/>
  <c r="AP20" i="4" s="1"/>
  <c r="AM24" i="4"/>
  <c r="AN24" i="4" s="1"/>
  <c r="AO24" i="4" s="1"/>
  <c r="AQ24" i="4" s="1"/>
  <c r="AM62" i="4"/>
  <c r="AN62" i="4" s="1"/>
  <c r="AO62" i="4" s="1"/>
  <c r="AQ62" i="4" s="1"/>
  <c r="AM55" i="4"/>
  <c r="AN55" i="4" s="1"/>
  <c r="AO55" i="4" s="1"/>
  <c r="AQ55" i="4" s="1"/>
  <c r="AH87" i="4"/>
  <c r="AI87" i="4" s="1"/>
  <c r="AJ87" i="4" s="1"/>
  <c r="AK87" i="4" s="1"/>
  <c r="AM81" i="4"/>
  <c r="AN81" i="4" s="1"/>
  <c r="AO81" i="4" s="1"/>
  <c r="AQ81" i="4" s="1"/>
  <c r="AM88" i="4"/>
  <c r="AN88" i="4" s="1"/>
  <c r="AO88" i="4" s="1"/>
  <c r="AP88" i="4" s="1"/>
  <c r="AR70" i="4"/>
  <c r="AS70" i="4" s="1"/>
  <c r="AT70" i="4" s="1"/>
  <c r="AH63" i="4"/>
  <c r="AI63" i="4" s="1"/>
  <c r="AJ63" i="4" s="1"/>
  <c r="AL63" i="4" s="1"/>
  <c r="AV82" i="4"/>
  <c r="AH29" i="4"/>
  <c r="AI29" i="4" s="1"/>
  <c r="AJ29" i="4" s="1"/>
  <c r="AM79" i="4"/>
  <c r="AN79" i="4" s="1"/>
  <c r="AO79" i="4" s="1"/>
  <c r="AL27" i="4"/>
  <c r="AK27" i="4"/>
  <c r="AL23" i="4"/>
  <c r="AK23" i="4"/>
  <c r="AL18" i="4"/>
  <c r="AK18" i="4"/>
  <c r="AV43" i="4"/>
  <c r="AU43" i="4"/>
  <c r="AL35" i="4"/>
  <c r="AK35" i="4"/>
  <c r="AR57" i="4"/>
  <c r="AS57" i="4" s="1"/>
  <c r="AT57" i="4" s="1"/>
  <c r="AY57" i="4" s="1"/>
  <c r="AZ57" i="4" s="1"/>
  <c r="AM69" i="4"/>
  <c r="AN69" i="4" s="1"/>
  <c r="AO69" i="4" s="1"/>
  <c r="AH32" i="4"/>
  <c r="AI32" i="4" s="1"/>
  <c r="AJ32" i="4" s="1"/>
  <c r="AR54" i="4"/>
  <c r="AS54" i="4" s="1"/>
  <c r="AT54" i="4" s="1"/>
  <c r="AY54" i="4" s="1"/>
  <c r="AZ54" i="4" s="1"/>
  <c r="AL74" i="4"/>
  <c r="AL39" i="4"/>
  <c r="AK39" i="4"/>
  <c r="AL42" i="4"/>
  <c r="AK42" i="4"/>
  <c r="AL33" i="4"/>
  <c r="AK33" i="4"/>
  <c r="AL19" i="4"/>
  <c r="AK19" i="4"/>
  <c r="AL41" i="4"/>
  <c r="AK41" i="4"/>
  <c r="AQ89" i="4"/>
  <c r="AP89" i="4"/>
  <c r="AH29" i="3"/>
  <c r="AI29" i="3" s="1"/>
  <c r="AJ29" i="3" s="1"/>
  <c r="AL29" i="3" s="1"/>
  <c r="AH67" i="3"/>
  <c r="AI67" i="3" s="1"/>
  <c r="AJ67" i="3" s="1"/>
  <c r="AL67" i="3" s="1"/>
  <c r="AM19" i="3"/>
  <c r="AN19" i="3" s="1"/>
  <c r="AO19" i="3" s="1"/>
  <c r="AP19" i="3" s="1"/>
  <c r="AR85" i="3"/>
  <c r="AS85" i="3" s="1"/>
  <c r="AT85" i="3" s="1"/>
  <c r="AV85" i="3" s="1"/>
  <c r="AH41" i="3"/>
  <c r="AI41" i="3" s="1"/>
  <c r="AJ41" i="3" s="1"/>
  <c r="AL41" i="3" s="1"/>
  <c r="AH26" i="3"/>
  <c r="AI26" i="3" s="1"/>
  <c r="AJ26" i="3" s="1"/>
  <c r="AK26" i="3" s="1"/>
  <c r="AH24" i="3"/>
  <c r="AI24" i="3" s="1"/>
  <c r="AJ24" i="3" s="1"/>
  <c r="AL24" i="3" s="1"/>
  <c r="AH21" i="3"/>
  <c r="AI21" i="3" s="1"/>
  <c r="AJ21" i="3" s="1"/>
  <c r="AK21" i="3" s="1"/>
  <c r="AM31" i="3"/>
  <c r="AN31" i="3" s="1"/>
  <c r="AO31" i="3" s="1"/>
  <c r="AQ31" i="3" s="1"/>
  <c r="AM54" i="3"/>
  <c r="AN54" i="3" s="1"/>
  <c r="AO54" i="3" s="1"/>
  <c r="AQ54" i="3" s="1"/>
  <c r="AR32" i="3"/>
  <c r="AS32" i="3" s="1"/>
  <c r="AT32" i="3" s="1"/>
  <c r="AY32" i="3" s="1"/>
  <c r="AZ32" i="3" s="1"/>
  <c r="AM39" i="3"/>
  <c r="AN39" i="3" s="1"/>
  <c r="AO39" i="3" s="1"/>
  <c r="AQ39" i="3" s="1"/>
  <c r="AH86" i="3"/>
  <c r="AI86" i="3" s="1"/>
  <c r="AJ86" i="3" s="1"/>
  <c r="AK86" i="3" s="1"/>
  <c r="AH79" i="3"/>
  <c r="AI79" i="3" s="1"/>
  <c r="AJ79" i="3" s="1"/>
  <c r="AK79" i="3" s="1"/>
  <c r="AM20" i="3"/>
  <c r="AN20" i="3" s="1"/>
  <c r="AO20" i="3" s="1"/>
  <c r="AQ20" i="3" s="1"/>
  <c r="AH62" i="3"/>
  <c r="AI62" i="3" s="1"/>
  <c r="AJ62" i="3" s="1"/>
  <c r="AK62" i="3" s="1"/>
  <c r="AH47" i="3"/>
  <c r="AI47" i="3" s="1"/>
  <c r="AJ47" i="3" s="1"/>
  <c r="AK47" i="3" s="1"/>
  <c r="AH71" i="3"/>
  <c r="AI71" i="3" s="1"/>
  <c r="AJ71" i="3" s="1"/>
  <c r="AK71" i="3" s="1"/>
  <c r="AM76" i="3"/>
  <c r="AN76" i="3" s="1"/>
  <c r="AO76" i="3" s="1"/>
  <c r="AQ76" i="3" s="1"/>
  <c r="AH18" i="3"/>
  <c r="AI18" i="3" s="1"/>
  <c r="AJ18" i="3" s="1"/>
  <c r="AK18" i="3" s="1"/>
  <c r="AR48" i="3"/>
  <c r="AS48" i="3" s="1"/>
  <c r="AT48" i="3" s="1"/>
  <c r="AL38" i="3"/>
  <c r="AK81" i="3"/>
  <c r="AM87" i="3"/>
  <c r="AN87" i="3" s="1"/>
  <c r="AO87" i="3" s="1"/>
  <c r="AM53" i="3"/>
  <c r="AN53" i="3" s="1"/>
  <c r="AO53" i="3" s="1"/>
  <c r="AM50" i="3"/>
  <c r="AN50" i="3" s="1"/>
  <c r="AO50" i="3" s="1"/>
  <c r="AM91" i="3"/>
  <c r="AN91" i="3" s="1"/>
  <c r="AO91" i="3" s="1"/>
  <c r="AQ70" i="3"/>
  <c r="AP70" i="3"/>
  <c r="AG25" i="3"/>
  <c r="AF25" i="3"/>
  <c r="AG36" i="3"/>
  <c r="AF36" i="3"/>
  <c r="AQ88" i="3"/>
  <c r="AP88" i="3"/>
  <c r="AQ82" i="3"/>
  <c r="AP82" i="3"/>
  <c r="AQ51" i="3"/>
  <c r="AP51" i="3"/>
  <c r="AM61" i="3"/>
  <c r="AN61" i="3" s="1"/>
  <c r="AO61" i="3" s="1"/>
  <c r="AW63" i="3"/>
  <c r="AX63" i="3" s="1"/>
  <c r="AM49" i="3"/>
  <c r="AN49" i="3" s="1"/>
  <c r="AO49" i="3" s="1"/>
  <c r="AM69" i="3"/>
  <c r="AN69" i="3" s="1"/>
  <c r="AO69" i="3" s="1"/>
  <c r="AM30" i="3"/>
  <c r="AN30" i="3" s="1"/>
  <c r="AO30" i="3" s="1"/>
  <c r="AM74" i="3"/>
  <c r="AN74" i="3" s="1"/>
  <c r="AO74" i="3" s="1"/>
  <c r="AM57" i="3"/>
  <c r="AN57" i="3" s="1"/>
  <c r="AO57" i="3" s="1"/>
  <c r="AM73" i="3"/>
  <c r="AN73" i="3" s="1"/>
  <c r="AO73" i="3" s="1"/>
  <c r="AK29" i="3"/>
  <c r="AK35" i="3"/>
  <c r="AG37" i="3"/>
  <c r="AF37" i="3"/>
  <c r="AQ23" i="3"/>
  <c r="AP23" i="3"/>
  <c r="AK83" i="3"/>
  <c r="AK68" i="3"/>
  <c r="AK44" i="3"/>
  <c r="AK42" i="3"/>
  <c r="AG43" i="3"/>
  <c r="AF43" i="3"/>
  <c r="AG27" i="3"/>
  <c r="AF27" i="3"/>
  <c r="AQ89" i="3"/>
  <c r="AP89" i="3"/>
  <c r="AQ75" i="3"/>
  <c r="AP75" i="3"/>
  <c r="AL21" i="3"/>
  <c r="AV56" i="3"/>
  <c r="AV60" i="3"/>
  <c r="AR67" i="2"/>
  <c r="AS67" i="2" s="1"/>
  <c r="AT67" i="2" s="1"/>
  <c r="AY67" i="2" s="1"/>
  <c r="AZ67" i="2" s="1"/>
  <c r="AM36" i="2"/>
  <c r="AN36" i="2" s="1"/>
  <c r="AO36" i="2" s="1"/>
  <c r="AQ36" i="2" s="1"/>
  <c r="AR30" i="2"/>
  <c r="AS30" i="2" s="1"/>
  <c r="AT30" i="2" s="1"/>
  <c r="AY30" i="2" s="1"/>
  <c r="AZ30" i="2" s="1"/>
  <c r="AR32" i="2"/>
  <c r="AS32" i="2" s="1"/>
  <c r="AT32" i="2" s="1"/>
  <c r="AV32" i="2" s="1"/>
  <c r="AM25" i="2"/>
  <c r="AN25" i="2" s="1"/>
  <c r="AO25" i="2" s="1"/>
  <c r="AH82" i="2"/>
  <c r="AI82" i="2" s="1"/>
  <c r="AJ82" i="2" s="1"/>
  <c r="AL82" i="2" s="1"/>
  <c r="AM49" i="2"/>
  <c r="AN49" i="2" s="1"/>
  <c r="AO49" i="2" s="1"/>
  <c r="AR20" i="2"/>
  <c r="AS20" i="2" s="1"/>
  <c r="AT20" i="2" s="1"/>
  <c r="AR37" i="2"/>
  <c r="AS37" i="2" s="1"/>
  <c r="AT37" i="2" s="1"/>
  <c r="AY37" i="2" s="1"/>
  <c r="AZ37" i="2" s="1"/>
  <c r="AR59" i="2"/>
  <c r="AS59" i="2" s="1"/>
  <c r="AT59" i="2" s="1"/>
  <c r="AU59" i="2" s="1"/>
  <c r="AR35" i="2"/>
  <c r="AS35" i="2" s="1"/>
  <c r="AT35" i="2" s="1"/>
  <c r="AM54" i="2"/>
  <c r="AN54" i="2" s="1"/>
  <c r="AO54" i="2" s="1"/>
  <c r="AP54" i="2" s="1"/>
  <c r="AH17" i="2"/>
  <c r="AI17" i="2" s="1"/>
  <c r="AJ17" i="2" s="1"/>
  <c r="AK17" i="2" s="1"/>
  <c r="AM69" i="2"/>
  <c r="AN69" i="2" s="1"/>
  <c r="AO69" i="2" s="1"/>
  <c r="AP69" i="2" s="1"/>
  <c r="AM53" i="2"/>
  <c r="AN53" i="2" s="1"/>
  <c r="AO53" i="2" s="1"/>
  <c r="AP53" i="2" s="1"/>
  <c r="AR80" i="2"/>
  <c r="AS80" i="2" s="1"/>
  <c r="AT80" i="2" s="1"/>
  <c r="AY80" i="2" s="1"/>
  <c r="AZ80" i="2" s="1"/>
  <c r="AM68" i="2"/>
  <c r="AN68" i="2" s="1"/>
  <c r="AO68" i="2" s="1"/>
  <c r="AP68" i="2" s="1"/>
  <c r="AM45" i="2"/>
  <c r="AN45" i="2" s="1"/>
  <c r="AO45" i="2" s="1"/>
  <c r="AQ45" i="2" s="1"/>
  <c r="AR24" i="2"/>
  <c r="AS24" i="2" s="1"/>
  <c r="AT24" i="2" s="1"/>
  <c r="AR75" i="2"/>
  <c r="AS75" i="2" s="1"/>
  <c r="AT75" i="2" s="1"/>
  <c r="AV75" i="2" s="1"/>
  <c r="AR88" i="2"/>
  <c r="AS88" i="2" s="1"/>
  <c r="AT88" i="2" s="1"/>
  <c r="AY88" i="2" s="1"/>
  <c r="AZ88" i="2" s="1"/>
  <c r="X38" i="1"/>
  <c r="Y38" i="1" s="1"/>
  <c r="Z38" i="1" s="1"/>
  <c r="X56" i="1"/>
  <c r="Y56" i="1" s="1"/>
  <c r="Z56" i="1" s="1"/>
  <c r="X42" i="1"/>
  <c r="Y42" i="1" s="1"/>
  <c r="Z42" i="1" s="1"/>
  <c r="X35" i="1"/>
  <c r="Y35" i="1" s="1"/>
  <c r="Z35" i="1" s="1"/>
  <c r="AB57" i="1"/>
  <c r="AA57" i="1"/>
  <c r="AH77" i="2"/>
  <c r="AI77" i="2" s="1"/>
  <c r="AJ77" i="2" s="1"/>
  <c r="AK77" i="2" s="1"/>
  <c r="AH81" i="2"/>
  <c r="AI81" i="2" s="1"/>
  <c r="AJ81" i="2" s="1"/>
  <c r="AL81" i="2" s="1"/>
  <c r="AM60" i="2"/>
  <c r="AN60" i="2" s="1"/>
  <c r="AO60" i="2" s="1"/>
  <c r="AP60" i="2" s="1"/>
  <c r="AM18" i="2"/>
  <c r="AN18" i="2" s="1"/>
  <c r="AO18" i="2" s="1"/>
  <c r="AQ18" i="2" s="1"/>
  <c r="AR89" i="2"/>
  <c r="AS89" i="2" s="1"/>
  <c r="AT89" i="2" s="1"/>
  <c r="AV89" i="2" s="1"/>
  <c r="AM51" i="2"/>
  <c r="AN51" i="2" s="1"/>
  <c r="AO51" i="2" s="1"/>
  <c r="AQ51" i="2" s="1"/>
  <c r="AR86" i="2"/>
  <c r="AS86" i="2" s="1"/>
  <c r="AT86" i="2" s="1"/>
  <c r="AV86" i="2" s="1"/>
  <c r="AM47" i="2"/>
  <c r="AN47" i="2" s="1"/>
  <c r="AO47" i="2" s="1"/>
  <c r="AP47" i="2" s="1"/>
  <c r="AF29" i="1"/>
  <c r="AH29" i="1" s="1"/>
  <c r="AI29" i="1" s="1"/>
  <c r="AJ29" i="1" s="1"/>
  <c r="AC55" i="1"/>
  <c r="AD55" i="1" s="1"/>
  <c r="AE55" i="1" s="1"/>
  <c r="X80" i="1"/>
  <c r="Y80" i="1" s="1"/>
  <c r="Z80" i="1" s="1"/>
  <c r="AA80" i="1" s="1"/>
  <c r="X71" i="1"/>
  <c r="Y71" i="1" s="1"/>
  <c r="Z71" i="1" s="1"/>
  <c r="X62" i="1"/>
  <c r="Y62" i="1" s="1"/>
  <c r="Z62" i="1" s="1"/>
  <c r="AA62" i="1" s="1"/>
  <c r="X70" i="1"/>
  <c r="Y70" i="1" s="1"/>
  <c r="Z70" i="1" s="1"/>
  <c r="AC36" i="1"/>
  <c r="AD36" i="1" s="1"/>
  <c r="AE36" i="1" s="1"/>
  <c r="AG36" i="1" s="1"/>
  <c r="X23" i="1"/>
  <c r="Y23" i="1" s="1"/>
  <c r="Z23" i="1" s="1"/>
  <c r="X69" i="1"/>
  <c r="Y69" i="1" s="1"/>
  <c r="Z69" i="1" s="1"/>
  <c r="AB69" i="1" s="1"/>
  <c r="X77" i="1"/>
  <c r="Y77" i="1" s="1"/>
  <c r="Z77" i="1" s="1"/>
  <c r="X68" i="1"/>
  <c r="Y68" i="1" s="1"/>
  <c r="Z68" i="1" s="1"/>
  <c r="AB68" i="1" s="1"/>
  <c r="AG81" i="1"/>
  <c r="AF81" i="1"/>
  <c r="AB32" i="1"/>
  <c r="AA32" i="1"/>
  <c r="AA33" i="1"/>
  <c r="AB33" i="1"/>
  <c r="AC60" i="1"/>
  <c r="AD60" i="1" s="1"/>
  <c r="AE60" i="1" s="1"/>
  <c r="AC82" i="1"/>
  <c r="AD82" i="1" s="1"/>
  <c r="AE82" i="1" s="1"/>
  <c r="AC44" i="1"/>
  <c r="AD44" i="1" s="1"/>
  <c r="AE44" i="1" s="1"/>
  <c r="X18" i="1"/>
  <c r="Y18" i="1" s="1"/>
  <c r="Z18" i="1" s="1"/>
  <c r="X20" i="1"/>
  <c r="Y20" i="1" s="1"/>
  <c r="Z20" i="1" s="1"/>
  <c r="X83" i="1"/>
  <c r="Y83" i="1" s="1"/>
  <c r="Z83" i="1" s="1"/>
  <c r="X75" i="1"/>
  <c r="Y75" i="1" s="1"/>
  <c r="Z75" i="1" s="1"/>
  <c r="X88" i="1"/>
  <c r="Y88" i="1" s="1"/>
  <c r="Z88" i="1" s="1"/>
  <c r="X86" i="1"/>
  <c r="Y86" i="1" s="1"/>
  <c r="Z86" i="1" s="1"/>
  <c r="X45" i="1"/>
  <c r="Y45" i="1" s="1"/>
  <c r="Z45" i="1" s="1"/>
  <c r="X39" i="1"/>
  <c r="Y39" i="1" s="1"/>
  <c r="Z39" i="1" s="1"/>
  <c r="X61" i="1"/>
  <c r="Y61" i="1" s="1"/>
  <c r="Z61" i="1" s="1"/>
  <c r="X67" i="1"/>
  <c r="Y67" i="1" s="1"/>
  <c r="Z67" i="1" s="1"/>
  <c r="AB63" i="1"/>
  <c r="AA63" i="1"/>
  <c r="AA53" i="1"/>
  <c r="AB53" i="1"/>
  <c r="AB27" i="1"/>
  <c r="AA27" i="1"/>
  <c r="AA89" i="1"/>
  <c r="AB89" i="1"/>
  <c r="V91" i="1"/>
  <c r="W91" i="1"/>
  <c r="AB48" i="1"/>
  <c r="AA48" i="1"/>
  <c r="X74" i="1"/>
  <c r="Y74" i="1" s="1"/>
  <c r="Z74" i="1" s="1"/>
  <c r="X19" i="1"/>
  <c r="Y19" i="1" s="1"/>
  <c r="Z19" i="1" s="1"/>
  <c r="X25" i="1"/>
  <c r="Y25" i="1" s="1"/>
  <c r="Z25" i="1" s="1"/>
  <c r="X76" i="1"/>
  <c r="Y76" i="1" s="1"/>
  <c r="Z76" i="1" s="1"/>
  <c r="V79" i="1"/>
  <c r="W79" i="1"/>
  <c r="AB80" i="1"/>
  <c r="AA71" i="1"/>
  <c r="AB71" i="1"/>
  <c r="AB62" i="1"/>
  <c r="AA70" i="1"/>
  <c r="AB70" i="1"/>
  <c r="AF36" i="1"/>
  <c r="AA23" i="1"/>
  <c r="AB23" i="1"/>
  <c r="AA26" i="1"/>
  <c r="AB26" i="1"/>
  <c r="AA85" i="1"/>
  <c r="AB85" i="1"/>
  <c r="AA51" i="1"/>
  <c r="AB51" i="1"/>
  <c r="AB41" i="1"/>
  <c r="AA41" i="1"/>
  <c r="AC41" i="1" s="1"/>
  <c r="AD41" i="1" s="1"/>
  <c r="AE41" i="1" s="1"/>
  <c r="V17" i="1"/>
  <c r="W17" i="1"/>
  <c r="AB49" i="1"/>
  <c r="AA49" i="1"/>
  <c r="AC49" i="1" s="1"/>
  <c r="AD49" i="1" s="1"/>
  <c r="AE49" i="1" s="1"/>
  <c r="AA69" i="1"/>
  <c r="AA77" i="1"/>
  <c r="AB77" i="1"/>
  <c r="AA68" i="1"/>
  <c r="V24" i="1"/>
  <c r="W24" i="1"/>
  <c r="AA31" i="1"/>
  <c r="AB31" i="1"/>
  <c r="AV37" i="2"/>
  <c r="AU37" i="2"/>
  <c r="AP25" i="2"/>
  <c r="AQ25" i="2"/>
  <c r="AU67" i="2"/>
  <c r="AV67" i="2"/>
  <c r="AQ68" i="2"/>
  <c r="AK81" i="2"/>
  <c r="AP18" i="2"/>
  <c r="AQ47" i="2"/>
  <c r="AV30" i="2"/>
  <c r="AU30" i="2"/>
  <c r="AK82" i="2"/>
  <c r="AL39" i="2"/>
  <c r="AK39" i="2"/>
  <c r="AM87" i="2"/>
  <c r="AN87" i="2" s="1"/>
  <c r="AO87" i="2" s="1"/>
  <c r="AR61" i="2"/>
  <c r="AS61" i="2" s="1"/>
  <c r="AT61" i="2" s="1"/>
  <c r="AY61" i="2" s="1"/>
  <c r="AZ61" i="2" s="1"/>
  <c r="AR31" i="2"/>
  <c r="AS31" i="2" s="1"/>
  <c r="AT31" i="2" s="1"/>
  <c r="AY31" i="2" s="1"/>
  <c r="AZ31" i="2" s="1"/>
  <c r="AR48" i="2"/>
  <c r="AS48" i="2" s="1"/>
  <c r="AT48" i="2" s="1"/>
  <c r="AY48" i="2" s="1"/>
  <c r="AZ48" i="2" s="1"/>
  <c r="AR63" i="2"/>
  <c r="AS63" i="2" s="1"/>
  <c r="AT63" i="2" s="1"/>
  <c r="AY63" i="2" s="1"/>
  <c r="AZ63" i="2" s="1"/>
  <c r="AR23" i="2"/>
  <c r="AS23" i="2" s="1"/>
  <c r="AT23" i="2" s="1"/>
  <c r="AY23" i="2" s="1"/>
  <c r="AZ23" i="2" s="1"/>
  <c r="AM73" i="2"/>
  <c r="AN73" i="2" s="1"/>
  <c r="AO73" i="2" s="1"/>
  <c r="AQ70" i="2"/>
  <c r="AP70" i="2"/>
  <c r="AL62" i="2"/>
  <c r="AK62" i="2"/>
  <c r="AL55" i="2"/>
  <c r="AK55" i="2"/>
  <c r="AQ91" i="2"/>
  <c r="AP91" i="2"/>
  <c r="AV56" i="2"/>
  <c r="AU56" i="2"/>
  <c r="AM83" i="2"/>
  <c r="AN83" i="2" s="1"/>
  <c r="AO83" i="2" s="1"/>
  <c r="AW79" i="2"/>
  <c r="AX79" i="2" s="1"/>
  <c r="AH44" i="2"/>
  <c r="AI44" i="2" s="1"/>
  <c r="AJ44" i="2" s="1"/>
  <c r="AM71" i="2"/>
  <c r="AN71" i="2" s="1"/>
  <c r="AO71" i="2" s="1"/>
  <c r="AR33" i="2"/>
  <c r="AS33" i="2" s="1"/>
  <c r="AT33" i="2" s="1"/>
  <c r="AY33" i="2" s="1"/>
  <c r="AZ33" i="2" s="1"/>
  <c r="AP42" i="2"/>
  <c r="AQ42" i="2"/>
  <c r="AQ74" i="2"/>
  <c r="AP74" i="2"/>
  <c r="AQ85" i="2"/>
  <c r="AP85" i="2"/>
  <c r="AL26" i="2"/>
  <c r="AK26" i="2"/>
  <c r="AP49" i="2"/>
  <c r="AQ49" i="2"/>
  <c r="AU80" i="2"/>
  <c r="AL29" i="2"/>
  <c r="AK29" i="2"/>
  <c r="AL27" i="2"/>
  <c r="AK27" i="2"/>
  <c r="AV57" i="2"/>
  <c r="AU57" i="2"/>
  <c r="AU88" i="2"/>
  <c r="AV88" i="2"/>
  <c r="AW21" i="2"/>
  <c r="AX21" i="2" s="1"/>
  <c r="AH87" i="1"/>
  <c r="AI87" i="1" s="1"/>
  <c r="AJ87" i="1" s="1"/>
  <c r="AK87" i="1" s="1"/>
  <c r="AH30" i="1"/>
  <c r="AI30" i="1" s="1"/>
  <c r="AJ30" i="1" s="1"/>
  <c r="AH50" i="1"/>
  <c r="AI50" i="1" s="1"/>
  <c r="AJ50" i="1" s="1"/>
  <c r="AH54" i="1"/>
  <c r="AI54" i="1" s="1"/>
  <c r="AJ54" i="1" s="1"/>
  <c r="AG47" i="1"/>
  <c r="AF47" i="1"/>
  <c r="AL87" i="1"/>
  <c r="BR92" i="11" l="1"/>
  <c r="BR93" i="11"/>
  <c r="AC48" i="1"/>
  <c r="AD48" i="1" s="1"/>
  <c r="AE48" i="1" s="1"/>
  <c r="AC27" i="1"/>
  <c r="AD27" i="1" s="1"/>
  <c r="AE27" i="1" s="1"/>
  <c r="AC63" i="1"/>
  <c r="AD63" i="1" s="1"/>
  <c r="AE63" i="1" s="1"/>
  <c r="AL77" i="2"/>
  <c r="AQ69" i="2"/>
  <c r="AP43" i="2"/>
  <c r="AP51" i="2"/>
  <c r="AP45" i="2"/>
  <c r="AQ54" i="2"/>
  <c r="AR38" i="2"/>
  <c r="AS38" i="2" s="1"/>
  <c r="AT38" i="2" s="1"/>
  <c r="AV38" i="2" s="1"/>
  <c r="AM76" i="2"/>
  <c r="AN76" i="2" s="1"/>
  <c r="AO76" i="2" s="1"/>
  <c r="AP76" i="2" s="1"/>
  <c r="AP36" i="2"/>
  <c r="AV80" i="2"/>
  <c r="BA80" i="2" s="1"/>
  <c r="AP41" i="2"/>
  <c r="AQ19" i="2"/>
  <c r="AP19" i="2"/>
  <c r="AQ76" i="2"/>
  <c r="AL17" i="2"/>
  <c r="AQ53" i="2"/>
  <c r="AR53" i="2" s="1"/>
  <c r="AS53" i="2" s="1"/>
  <c r="AT53" i="2" s="1"/>
  <c r="AU53" i="2" s="1"/>
  <c r="AQ60" i="2"/>
  <c r="AR60" i="2" s="1"/>
  <c r="AS60" i="2" s="1"/>
  <c r="AT60" i="2" s="1"/>
  <c r="AY60" i="2" s="1"/>
  <c r="AZ60" i="2" s="1"/>
  <c r="AM27" i="2"/>
  <c r="AN27" i="2" s="1"/>
  <c r="AO27" i="2" s="1"/>
  <c r="AP27" i="2" s="1"/>
  <c r="AM26" i="2"/>
  <c r="AN26" i="2" s="1"/>
  <c r="AO26" i="2" s="1"/>
  <c r="AQ26" i="2" s="1"/>
  <c r="AR45" i="2"/>
  <c r="AS45" i="2" s="1"/>
  <c r="AT45" i="2" s="1"/>
  <c r="AY45" i="2" s="1"/>
  <c r="AZ45" i="2" s="1"/>
  <c r="AU86" i="2"/>
  <c r="AY86" i="2"/>
  <c r="AZ86" i="2" s="1"/>
  <c r="AU89" i="2"/>
  <c r="BA89" i="2" s="1"/>
  <c r="AY89" i="2"/>
  <c r="AZ89" i="2" s="1"/>
  <c r="AU75" i="2"/>
  <c r="AY75" i="2"/>
  <c r="AZ75" i="2" s="1"/>
  <c r="AV24" i="2"/>
  <c r="AY24" i="2"/>
  <c r="AZ24" i="2" s="1"/>
  <c r="AV50" i="2"/>
  <c r="AW50" i="2" s="1"/>
  <c r="AX50" i="2" s="1"/>
  <c r="AY50" i="2"/>
  <c r="AZ50" i="2" s="1"/>
  <c r="AY38" i="2"/>
  <c r="AZ38" i="2" s="1"/>
  <c r="AV35" i="2"/>
  <c r="AY35" i="2"/>
  <c r="AZ35" i="2" s="1"/>
  <c r="AV59" i="2"/>
  <c r="BA59" i="2" s="1"/>
  <c r="AY59" i="2"/>
  <c r="AZ59" i="2" s="1"/>
  <c r="AV20" i="2"/>
  <c r="AY20" i="2"/>
  <c r="AZ20" i="2" s="1"/>
  <c r="AU32" i="2"/>
  <c r="AY32" i="2"/>
  <c r="AZ32" i="2" s="1"/>
  <c r="AU24" i="2"/>
  <c r="AU38" i="2"/>
  <c r="AU35" i="2"/>
  <c r="AW35" i="2" s="1"/>
  <c r="AX35" i="2" s="1"/>
  <c r="AU20" i="2"/>
  <c r="AR67" i="4"/>
  <c r="AS67" i="4" s="1"/>
  <c r="AT67" i="4" s="1"/>
  <c r="AY67" i="4" s="1"/>
  <c r="AZ67" i="4" s="1"/>
  <c r="AM17" i="4"/>
  <c r="AN17" i="4" s="1"/>
  <c r="AO17" i="4" s="1"/>
  <c r="AQ17" i="4" s="1"/>
  <c r="AM21" i="4"/>
  <c r="AN21" i="4" s="1"/>
  <c r="AO21" i="4" s="1"/>
  <c r="AV86" i="4"/>
  <c r="AQ60" i="4"/>
  <c r="AL77" i="4"/>
  <c r="AM77" i="4" s="1"/>
  <c r="AN77" i="4" s="1"/>
  <c r="AO77" i="4" s="1"/>
  <c r="AU80" i="4"/>
  <c r="AW80" i="4" s="1"/>
  <c r="AX80" i="4" s="1"/>
  <c r="AV75" i="4"/>
  <c r="AQ36" i="4"/>
  <c r="AU75" i="4"/>
  <c r="AP56" i="4"/>
  <c r="AR56" i="4" s="1"/>
  <c r="AS56" i="4" s="1"/>
  <c r="AT56" i="4" s="1"/>
  <c r="AP73" i="4"/>
  <c r="AQ73" i="4"/>
  <c r="AP76" i="4"/>
  <c r="AQ76" i="4"/>
  <c r="AY83" i="4"/>
  <c r="AZ83" i="4" s="1"/>
  <c r="AU83" i="4"/>
  <c r="AP48" i="4"/>
  <c r="AP59" i="4"/>
  <c r="AR59" i="4" s="1"/>
  <c r="AS59" i="4" s="1"/>
  <c r="AT59" i="4" s="1"/>
  <c r="AY59" i="4" s="1"/>
  <c r="AZ59" i="4" s="1"/>
  <c r="AP91" i="4"/>
  <c r="AR91" i="4" s="1"/>
  <c r="AS91" i="4" s="1"/>
  <c r="AT91" i="4" s="1"/>
  <c r="AV91" i="4" s="1"/>
  <c r="AR47" i="4"/>
  <c r="AS47" i="4" s="1"/>
  <c r="AT47" i="4" s="1"/>
  <c r="AV47" i="4" s="1"/>
  <c r="AR37" i="4"/>
  <c r="AS37" i="4" s="1"/>
  <c r="AT37" i="4" s="1"/>
  <c r="AY37" i="4" s="1"/>
  <c r="AZ37" i="4" s="1"/>
  <c r="AQ85" i="4"/>
  <c r="AP85" i="4"/>
  <c r="AP26" i="4"/>
  <c r="AQ26" i="4"/>
  <c r="AP61" i="4"/>
  <c r="AQ61" i="4"/>
  <c r="AV67" i="4"/>
  <c r="AQ20" i="4"/>
  <c r="AP49" i="4"/>
  <c r="AL30" i="4"/>
  <c r="AM30" i="4" s="1"/>
  <c r="AN30" i="4" s="1"/>
  <c r="AO30" i="4" s="1"/>
  <c r="AP30" i="4" s="1"/>
  <c r="AL87" i="4"/>
  <c r="AW75" i="4"/>
  <c r="AX75" i="4" s="1"/>
  <c r="AR44" i="4"/>
  <c r="AS44" i="4" s="1"/>
  <c r="AT44" i="4" s="1"/>
  <c r="AV44" i="4" s="1"/>
  <c r="AY91" i="4"/>
  <c r="AZ91" i="4" s="1"/>
  <c r="AU86" i="4"/>
  <c r="AW86" i="4" s="1"/>
  <c r="AX86" i="4" s="1"/>
  <c r="AU67" i="4"/>
  <c r="AQ71" i="4"/>
  <c r="AR71" i="4" s="1"/>
  <c r="AS71" i="4" s="1"/>
  <c r="AT71" i="4" s="1"/>
  <c r="AV71" i="4" s="1"/>
  <c r="AP62" i="4"/>
  <c r="AP24" i="4"/>
  <c r="AR24" i="4" s="1"/>
  <c r="AS24" i="4" s="1"/>
  <c r="AT24" i="4" s="1"/>
  <c r="AU24" i="4" s="1"/>
  <c r="AP81" i="4"/>
  <c r="AR81" i="4" s="1"/>
  <c r="AS81" i="4" s="1"/>
  <c r="AT81" i="4" s="1"/>
  <c r="AY81" i="4" s="1"/>
  <c r="AZ81" i="4" s="1"/>
  <c r="AU91" i="4"/>
  <c r="AU82" i="4"/>
  <c r="AV83" i="4"/>
  <c r="BA83" i="4" s="1"/>
  <c r="AV70" i="4"/>
  <c r="AY70" i="4"/>
  <c r="AZ70" i="4" s="1"/>
  <c r="AU45" i="4"/>
  <c r="AW45" i="4" s="1"/>
  <c r="AX45" i="4" s="1"/>
  <c r="AY45" i="4"/>
  <c r="AZ45" i="4" s="1"/>
  <c r="AV53" i="4"/>
  <c r="AY53" i="4"/>
  <c r="AZ53" i="4" s="1"/>
  <c r="AV50" i="4"/>
  <c r="AW50" i="4" s="1"/>
  <c r="AX50" i="4" s="1"/>
  <c r="AY50" i="4"/>
  <c r="AZ50" i="4" s="1"/>
  <c r="AU44" i="4"/>
  <c r="AW44" i="4" s="1"/>
  <c r="AX44" i="4" s="1"/>
  <c r="AY44" i="4"/>
  <c r="AZ44" i="4" s="1"/>
  <c r="AU38" i="4"/>
  <c r="AW38" i="4" s="1"/>
  <c r="AX38" i="4" s="1"/>
  <c r="AY38" i="4"/>
  <c r="AZ38" i="4" s="1"/>
  <c r="AL86" i="3"/>
  <c r="AK55" i="3"/>
  <c r="AL55" i="3"/>
  <c r="AP17" i="3"/>
  <c r="AQ17" i="3"/>
  <c r="AP76" i="3"/>
  <c r="AQ19" i="3"/>
  <c r="AW59" i="3"/>
  <c r="AX59" i="3" s="1"/>
  <c r="AM77" i="3"/>
  <c r="AN77" i="3" s="1"/>
  <c r="AO77" i="3" s="1"/>
  <c r="AQ77" i="3" s="1"/>
  <c r="AU56" i="3"/>
  <c r="AK24" i="3"/>
  <c r="AM24" i="3" s="1"/>
  <c r="AN24" i="3" s="1"/>
  <c r="AO24" i="3" s="1"/>
  <c r="AV32" i="3"/>
  <c r="AK33" i="3"/>
  <c r="AL33" i="3"/>
  <c r="AU60" i="3"/>
  <c r="BA60" i="3" s="1"/>
  <c r="AK67" i="3"/>
  <c r="AM67" i="3" s="1"/>
  <c r="AN67" i="3" s="1"/>
  <c r="AO67" i="3" s="1"/>
  <c r="AK41" i="3"/>
  <c r="AM41" i="3" s="1"/>
  <c r="AN41" i="3" s="1"/>
  <c r="AO41" i="3" s="1"/>
  <c r="AP31" i="3"/>
  <c r="AL62" i="3"/>
  <c r="AM62" i="3" s="1"/>
  <c r="AN62" i="3" s="1"/>
  <c r="AO62" i="3" s="1"/>
  <c r="AP62" i="3" s="1"/>
  <c r="AL18" i="3"/>
  <c r="AM18" i="3" s="1"/>
  <c r="AN18" i="3" s="1"/>
  <c r="AO18" i="3" s="1"/>
  <c r="AL71" i="3"/>
  <c r="AL79" i="3"/>
  <c r="AM79" i="3" s="1"/>
  <c r="AN79" i="3" s="1"/>
  <c r="AO79" i="3" s="1"/>
  <c r="AU32" i="3"/>
  <c r="AP39" i="3"/>
  <c r="AR39" i="3" s="1"/>
  <c r="AS39" i="3" s="1"/>
  <c r="AT39" i="3" s="1"/>
  <c r="AR75" i="3"/>
  <c r="AS75" i="3" s="1"/>
  <c r="AT75" i="3" s="1"/>
  <c r="AY75" i="3" s="1"/>
  <c r="AZ75" i="3" s="1"/>
  <c r="AU85" i="3"/>
  <c r="AW85" i="3" s="1"/>
  <c r="AX85" i="3" s="1"/>
  <c r="AY85" i="3"/>
  <c r="AZ85" i="3" s="1"/>
  <c r="AU48" i="3"/>
  <c r="AY48" i="3"/>
  <c r="AZ48" i="3" s="1"/>
  <c r="AH27" i="3"/>
  <c r="AI27" i="3" s="1"/>
  <c r="AJ27" i="3" s="1"/>
  <c r="AK27" i="3" s="1"/>
  <c r="AL26" i="3"/>
  <c r="AM26" i="3" s="1"/>
  <c r="AN26" i="3" s="1"/>
  <c r="AO26" i="3" s="1"/>
  <c r="AP26" i="3" s="1"/>
  <c r="AV48" i="3"/>
  <c r="AL47" i="3"/>
  <c r="AM47" i="3" s="1"/>
  <c r="AN47" i="3" s="1"/>
  <c r="AO47" i="3" s="1"/>
  <c r="AR31" i="3"/>
  <c r="AS31" i="3" s="1"/>
  <c r="AT31" i="3" s="1"/>
  <c r="AY31" i="3" s="1"/>
  <c r="AZ31" i="3" s="1"/>
  <c r="AP20" i="3"/>
  <c r="AV48" i="11"/>
  <c r="BC48" i="11" s="1"/>
  <c r="AY48" i="11"/>
  <c r="AZ48" i="11" s="1"/>
  <c r="AV33" i="11"/>
  <c r="AY33" i="11"/>
  <c r="AZ33" i="11" s="1"/>
  <c r="AU62" i="11"/>
  <c r="BF63" i="11" s="1"/>
  <c r="BK63" i="11" s="1"/>
  <c r="BO63" i="11" s="1"/>
  <c r="AY62" i="11"/>
  <c r="AZ62" i="11" s="1"/>
  <c r="AU38" i="11"/>
  <c r="AY38" i="11"/>
  <c r="AZ38" i="11" s="1"/>
  <c r="AU84" i="11"/>
  <c r="AY84" i="11"/>
  <c r="AZ84" i="11" s="1"/>
  <c r="AV96" i="11"/>
  <c r="AY96" i="11"/>
  <c r="AZ96" i="11" s="1"/>
  <c r="AU90" i="11"/>
  <c r="BF91" i="11" s="1"/>
  <c r="BK91" i="11" s="1"/>
  <c r="BO91" i="11" s="1"/>
  <c r="AY90" i="11"/>
  <c r="AZ90" i="11" s="1"/>
  <c r="BX51" i="10"/>
  <c r="BE89" i="13"/>
  <c r="BE99" i="13"/>
  <c r="AH173" i="12"/>
  <c r="AI173" i="12" s="1"/>
  <c r="AJ173" i="12" s="1"/>
  <c r="BA60" i="11"/>
  <c r="AK78" i="10"/>
  <c r="AV64" i="10"/>
  <c r="AY64" i="10"/>
  <c r="AV36" i="10"/>
  <c r="AY36" i="10"/>
  <c r="AU90" i="10"/>
  <c r="AY90" i="10"/>
  <c r="AU24" i="10"/>
  <c r="AV90" i="10"/>
  <c r="AU19" i="10"/>
  <c r="AY19" i="10"/>
  <c r="AU33" i="10"/>
  <c r="AY33" i="10"/>
  <c r="AL29" i="1"/>
  <c r="AK29" i="1"/>
  <c r="AC69" i="1"/>
  <c r="AD69" i="1" s="1"/>
  <c r="AE69" i="1" s="1"/>
  <c r="AP54" i="3"/>
  <c r="AR54" i="3" s="1"/>
  <c r="AS54" i="3" s="1"/>
  <c r="AT54" i="3" s="1"/>
  <c r="AY54" i="3" s="1"/>
  <c r="AZ54" i="3" s="1"/>
  <c r="AU70" i="4"/>
  <c r="AW70" i="4" s="1"/>
  <c r="AX70" i="4" s="1"/>
  <c r="AP55" i="4"/>
  <c r="AR55" i="4" s="1"/>
  <c r="AS55" i="4" s="1"/>
  <c r="AT55" i="4" s="1"/>
  <c r="AY55" i="4" s="1"/>
  <c r="AZ55" i="4" s="1"/>
  <c r="BB37" i="11"/>
  <c r="BA19" i="12"/>
  <c r="AK142" i="13"/>
  <c r="AL142" i="13"/>
  <c r="AH121" i="13"/>
  <c r="AI121" i="13" s="1"/>
  <c r="AJ121" i="13" s="1"/>
  <c r="AC73" i="1"/>
  <c r="AD73" i="1" s="1"/>
  <c r="AE73" i="1" s="1"/>
  <c r="AC68" i="1"/>
  <c r="AD68" i="1" s="1"/>
  <c r="AE68" i="1" s="1"/>
  <c r="AH36" i="1"/>
  <c r="AI36" i="1" s="1"/>
  <c r="AJ36" i="1" s="1"/>
  <c r="AR76" i="3"/>
  <c r="AS76" i="3" s="1"/>
  <c r="AT76" i="3" s="1"/>
  <c r="AY76" i="3" s="1"/>
  <c r="AZ76" i="3" s="1"/>
  <c r="AR20" i="3"/>
  <c r="AS20" i="3" s="1"/>
  <c r="AT20" i="3" s="1"/>
  <c r="AY20" i="3" s="1"/>
  <c r="AZ20" i="3" s="1"/>
  <c r="AU36" i="10"/>
  <c r="AV33" i="10"/>
  <c r="BI33" i="10" s="1"/>
  <c r="BL33" i="10" s="1"/>
  <c r="BP33" i="10" s="1"/>
  <c r="BF60" i="11"/>
  <c r="BK60" i="11" s="1"/>
  <c r="BO60" i="11" s="1"/>
  <c r="BH58" i="11"/>
  <c r="BM58" i="11" s="1"/>
  <c r="BQ58" i="11" s="1"/>
  <c r="BI55" i="11"/>
  <c r="BL55" i="11" s="1"/>
  <c r="BP55" i="11" s="1"/>
  <c r="BS92" i="11"/>
  <c r="BB64" i="11"/>
  <c r="AU48" i="11"/>
  <c r="AR52" i="11"/>
  <c r="AS52" i="11" s="1"/>
  <c r="AT52" i="11" s="1"/>
  <c r="AY52" i="11" s="1"/>
  <c r="AZ52" i="11" s="1"/>
  <c r="AV38" i="11"/>
  <c r="BR75" i="11"/>
  <c r="AQ20" i="11"/>
  <c r="AR20" i="11" s="1"/>
  <c r="AS20" i="11" s="1"/>
  <c r="AT20" i="11" s="1"/>
  <c r="AY20" i="11" s="1"/>
  <c r="AZ20" i="11" s="1"/>
  <c r="AV84" i="11"/>
  <c r="AU96" i="11"/>
  <c r="AH163" i="12"/>
  <c r="AI163" i="12" s="1"/>
  <c r="AJ163" i="12" s="1"/>
  <c r="AG113" i="12"/>
  <c r="AF113" i="12"/>
  <c r="AH113" i="12" s="1"/>
  <c r="AI113" i="12" s="1"/>
  <c r="AJ113" i="12" s="1"/>
  <c r="AH172" i="12"/>
  <c r="AI172" i="12" s="1"/>
  <c r="AJ172" i="12" s="1"/>
  <c r="AH122" i="12"/>
  <c r="AI122" i="12" s="1"/>
  <c r="AJ122" i="12" s="1"/>
  <c r="AH168" i="12"/>
  <c r="AI168" i="12" s="1"/>
  <c r="AJ168" i="12" s="1"/>
  <c r="AK168" i="12" s="1"/>
  <c r="AL168" i="12"/>
  <c r="AH151" i="12"/>
  <c r="AI151" i="12" s="1"/>
  <c r="AJ151" i="12" s="1"/>
  <c r="AH144" i="12"/>
  <c r="AI144" i="12" s="1"/>
  <c r="AJ144" i="12" s="1"/>
  <c r="AM119" i="12"/>
  <c r="AN119" i="12" s="1"/>
  <c r="AO119" i="12" s="1"/>
  <c r="AH150" i="12"/>
  <c r="AI150" i="12" s="1"/>
  <c r="AJ150" i="12" s="1"/>
  <c r="AL150" i="12" s="1"/>
  <c r="AH117" i="12"/>
  <c r="AI117" i="12" s="1"/>
  <c r="AJ117" i="12" s="1"/>
  <c r="AK117" i="12" s="1"/>
  <c r="AH162" i="12"/>
  <c r="AI162" i="12" s="1"/>
  <c r="AJ162" i="12" s="1"/>
  <c r="BB34" i="12"/>
  <c r="BD33" i="12"/>
  <c r="AM129" i="12"/>
  <c r="AN129" i="12" s="1"/>
  <c r="AO129" i="12" s="1"/>
  <c r="AK149" i="12"/>
  <c r="AL149" i="12"/>
  <c r="AL166" i="12"/>
  <c r="AK166" i="12"/>
  <c r="AF167" i="12"/>
  <c r="AG167" i="12"/>
  <c r="AF126" i="12"/>
  <c r="AG126" i="12"/>
  <c r="AG146" i="12"/>
  <c r="AF146" i="12"/>
  <c r="AG114" i="12"/>
  <c r="AF114" i="12"/>
  <c r="AG145" i="12"/>
  <c r="AF145" i="12"/>
  <c r="AG148" i="12"/>
  <c r="AF148" i="12"/>
  <c r="AK150" i="12"/>
  <c r="AF169" i="12"/>
  <c r="AG169" i="12"/>
  <c r="AG158" i="12"/>
  <c r="AF158" i="12"/>
  <c r="AH174" i="12"/>
  <c r="AI174" i="12" s="1"/>
  <c r="AJ174" i="12" s="1"/>
  <c r="AH111" i="12"/>
  <c r="AI111" i="12" s="1"/>
  <c r="AJ111" i="12" s="1"/>
  <c r="AH137" i="12"/>
  <c r="AI137" i="12" s="1"/>
  <c r="AJ137" i="12" s="1"/>
  <c r="AH120" i="12"/>
  <c r="AI120" i="12" s="1"/>
  <c r="AJ120" i="12" s="1"/>
  <c r="AM121" i="12"/>
  <c r="AN121" i="12" s="1"/>
  <c r="AO121" i="12" s="1"/>
  <c r="AH164" i="12"/>
  <c r="AI164" i="12" s="1"/>
  <c r="AJ164" i="12" s="1"/>
  <c r="AK155" i="12"/>
  <c r="AL155" i="12"/>
  <c r="BC64" i="12"/>
  <c r="BB55" i="12"/>
  <c r="AV86" i="12"/>
  <c r="AQ26" i="12"/>
  <c r="AV44" i="12"/>
  <c r="BA45" i="12" s="1"/>
  <c r="BF28" i="12"/>
  <c r="BK28" i="12" s="1"/>
  <c r="BO28" i="12" s="1"/>
  <c r="AP56" i="12"/>
  <c r="AU62" i="12"/>
  <c r="BH62" i="12" s="1"/>
  <c r="BM62" i="12" s="1"/>
  <c r="BQ62" i="12" s="1"/>
  <c r="AP87" i="12"/>
  <c r="BH44" i="12"/>
  <c r="BM44" i="12" s="1"/>
  <c r="BQ44" i="12" s="1"/>
  <c r="BF45" i="12"/>
  <c r="BK45" i="12" s="1"/>
  <c r="BO45" i="12" s="1"/>
  <c r="BA93" i="12"/>
  <c r="BH92" i="12"/>
  <c r="BM92" i="12" s="1"/>
  <c r="BQ92" i="12" s="1"/>
  <c r="BF93" i="12"/>
  <c r="BK93" i="12" s="1"/>
  <c r="BO93" i="12" s="1"/>
  <c r="BA28" i="12"/>
  <c r="BI92" i="12"/>
  <c r="BL92" i="12" s="1"/>
  <c r="BP92" i="12" s="1"/>
  <c r="AP51" i="12"/>
  <c r="AV97" i="12"/>
  <c r="BG63" i="12"/>
  <c r="BJ63" i="12" s="1"/>
  <c r="BN63" i="12" s="1"/>
  <c r="BI62" i="12"/>
  <c r="BL62" i="12" s="1"/>
  <c r="BP62" i="12" s="1"/>
  <c r="AU79" i="13"/>
  <c r="AU92" i="13"/>
  <c r="AP80" i="13"/>
  <c r="AV83" i="13"/>
  <c r="AU104" i="13"/>
  <c r="AG149" i="13"/>
  <c r="AH149" i="13" s="1"/>
  <c r="AI149" i="13" s="1"/>
  <c r="AJ149" i="13" s="1"/>
  <c r="AV19" i="13"/>
  <c r="AU19" i="13"/>
  <c r="BC104" i="13"/>
  <c r="BE103" i="13"/>
  <c r="BA32" i="13"/>
  <c r="BA39" i="13"/>
  <c r="AG148" i="13"/>
  <c r="AF148" i="13"/>
  <c r="AG170" i="13"/>
  <c r="AF170" i="13"/>
  <c r="AL111" i="13"/>
  <c r="AK111" i="13"/>
  <c r="AL113" i="13"/>
  <c r="AK113" i="13"/>
  <c r="AL127" i="13"/>
  <c r="AK127" i="13"/>
  <c r="AF160" i="13"/>
  <c r="AG160" i="13"/>
  <c r="AL145" i="13"/>
  <c r="AK145" i="13"/>
  <c r="AF174" i="13"/>
  <c r="AG174" i="13"/>
  <c r="BF39" i="13"/>
  <c r="BK39" i="13" s="1"/>
  <c r="BO39" i="13" s="1"/>
  <c r="BH38" i="13"/>
  <c r="BM38" i="13" s="1"/>
  <c r="BQ38" i="13" s="1"/>
  <c r="BB44" i="13"/>
  <c r="AU49" i="13"/>
  <c r="AV20" i="13"/>
  <c r="AV18" i="13"/>
  <c r="AF140" i="13"/>
  <c r="AG140" i="13"/>
  <c r="AQ28" i="13"/>
  <c r="AR28" i="13" s="1"/>
  <c r="AS28" i="13" s="1"/>
  <c r="AT28" i="13" s="1"/>
  <c r="AV45" i="13"/>
  <c r="AR167" i="13"/>
  <c r="AS167" i="13" s="1"/>
  <c r="AT167" i="13" s="1"/>
  <c r="AH164" i="13"/>
  <c r="AI164" i="13" s="1"/>
  <c r="AJ164" i="13" s="1"/>
  <c r="AK164" i="13" s="1"/>
  <c r="AH155" i="13"/>
  <c r="AI155" i="13" s="1"/>
  <c r="AJ155" i="13" s="1"/>
  <c r="AK155" i="13" s="1"/>
  <c r="AH156" i="13"/>
  <c r="AI156" i="13" s="1"/>
  <c r="AJ156" i="13" s="1"/>
  <c r="AK156" i="13" s="1"/>
  <c r="AM150" i="13"/>
  <c r="AN150" i="13" s="1"/>
  <c r="AO150" i="13" s="1"/>
  <c r="AH172" i="13"/>
  <c r="AI172" i="13" s="1"/>
  <c r="AJ172" i="13" s="1"/>
  <c r="AH126" i="13"/>
  <c r="AI126" i="13" s="1"/>
  <c r="AJ126" i="13" s="1"/>
  <c r="AG137" i="13"/>
  <c r="AF137" i="13"/>
  <c r="BA86" i="13"/>
  <c r="AR95" i="13"/>
  <c r="AS95" i="13" s="1"/>
  <c r="AT95" i="13" s="1"/>
  <c r="AL164" i="13"/>
  <c r="AL155" i="13"/>
  <c r="AL156" i="13"/>
  <c r="BH85" i="13"/>
  <c r="BM85" i="13" s="1"/>
  <c r="BQ85" i="13" s="1"/>
  <c r="AR48" i="13"/>
  <c r="AS48" i="13" s="1"/>
  <c r="AT48" i="13" s="1"/>
  <c r="AU48" i="13" s="1"/>
  <c r="AR46" i="13"/>
  <c r="AS46" i="13" s="1"/>
  <c r="AT46" i="13" s="1"/>
  <c r="AR42" i="13"/>
  <c r="AS42" i="13" s="1"/>
  <c r="AT42" i="13" s="1"/>
  <c r="AV42" i="13" s="1"/>
  <c r="AR152" i="13"/>
  <c r="AS152" i="13" s="1"/>
  <c r="AT152" i="13" s="1"/>
  <c r="AU152" i="13" s="1"/>
  <c r="AH166" i="13"/>
  <c r="AI166" i="13" s="1"/>
  <c r="AJ166" i="13" s="1"/>
  <c r="AH143" i="13"/>
  <c r="AI143" i="13" s="1"/>
  <c r="AJ143" i="13" s="1"/>
  <c r="AH122" i="13"/>
  <c r="AI122" i="13" s="1"/>
  <c r="AJ122" i="13" s="1"/>
  <c r="AL139" i="13"/>
  <c r="AK139" i="13"/>
  <c r="AL146" i="13"/>
  <c r="AK146" i="13"/>
  <c r="AF161" i="13"/>
  <c r="AG161" i="13"/>
  <c r="BX110" i="13"/>
  <c r="AG144" i="13"/>
  <c r="AF144" i="13"/>
  <c r="AL173" i="13"/>
  <c r="AK173" i="13"/>
  <c r="AF116" i="13"/>
  <c r="AG116" i="13"/>
  <c r="BH107" i="12"/>
  <c r="BM107" i="12" s="1"/>
  <c r="BQ107" i="12" s="1"/>
  <c r="BA108" i="12"/>
  <c r="AU46" i="12"/>
  <c r="AU72" i="12"/>
  <c r="BA73" i="12" s="1"/>
  <c r="AH161" i="12"/>
  <c r="AI161" i="12" s="1"/>
  <c r="AJ161" i="12" s="1"/>
  <c r="AH139" i="12"/>
  <c r="AI139" i="12" s="1"/>
  <c r="AJ139" i="12" s="1"/>
  <c r="AK151" i="12"/>
  <c r="AL151" i="12"/>
  <c r="AG123" i="12"/>
  <c r="AF123" i="12"/>
  <c r="AR81" i="12"/>
  <c r="AS81" i="12" s="1"/>
  <c r="AT81" i="12" s="1"/>
  <c r="AV71" i="12"/>
  <c r="AH160" i="12"/>
  <c r="AI160" i="12" s="1"/>
  <c r="AJ160" i="12" s="1"/>
  <c r="AK160" i="12" s="1"/>
  <c r="AH170" i="12"/>
  <c r="AI170" i="12" s="1"/>
  <c r="AJ170" i="12" s="1"/>
  <c r="AK170" i="12" s="1"/>
  <c r="AH128" i="12"/>
  <c r="AI128" i="12" s="1"/>
  <c r="AJ128" i="12" s="1"/>
  <c r="AL128" i="12" s="1"/>
  <c r="AF136" i="12"/>
  <c r="AG136" i="12"/>
  <c r="AF154" i="12"/>
  <c r="AG154" i="12"/>
  <c r="AF140" i="12"/>
  <c r="AG140" i="12"/>
  <c r="BC46" i="12"/>
  <c r="BE45" i="12"/>
  <c r="BF98" i="12"/>
  <c r="BK98" i="12" s="1"/>
  <c r="BO98" i="12" s="1"/>
  <c r="BA98" i="12"/>
  <c r="BH97" i="12"/>
  <c r="BM97" i="12" s="1"/>
  <c r="BQ97" i="12" s="1"/>
  <c r="BG73" i="12"/>
  <c r="BJ73" i="12" s="1"/>
  <c r="BN73" i="12" s="1"/>
  <c r="BI72" i="12"/>
  <c r="BL72" i="12" s="1"/>
  <c r="BP72" i="12" s="1"/>
  <c r="AR43" i="12"/>
  <c r="AS43" i="12" s="1"/>
  <c r="AT43" i="12" s="1"/>
  <c r="AH116" i="12"/>
  <c r="AI116" i="12" s="1"/>
  <c r="AJ116" i="12" s="1"/>
  <c r="AH143" i="12"/>
  <c r="AI143" i="12" s="1"/>
  <c r="AJ143" i="12" s="1"/>
  <c r="AH142" i="12"/>
  <c r="AI142" i="12" s="1"/>
  <c r="AJ142" i="12" s="1"/>
  <c r="AH152" i="12"/>
  <c r="AI152" i="12" s="1"/>
  <c r="AJ152" i="12" s="1"/>
  <c r="AF138" i="12"/>
  <c r="AG138" i="12"/>
  <c r="BX110" i="12"/>
  <c r="AL160" i="12"/>
  <c r="AL170" i="12"/>
  <c r="AR72" i="11"/>
  <c r="AS72" i="11" s="1"/>
  <c r="AT72" i="11" s="1"/>
  <c r="AY72" i="11" s="1"/>
  <c r="AZ72" i="11" s="1"/>
  <c r="AR89" i="11"/>
  <c r="AS89" i="11" s="1"/>
  <c r="AT89" i="11" s="1"/>
  <c r="AY89" i="11" s="1"/>
  <c r="AZ89" i="11" s="1"/>
  <c r="AR50" i="11"/>
  <c r="AS50" i="11" s="1"/>
  <c r="AT50" i="11" s="1"/>
  <c r="AY50" i="11" s="1"/>
  <c r="AZ50" i="11" s="1"/>
  <c r="AR26" i="11"/>
  <c r="AS26" i="11" s="1"/>
  <c r="AT26" i="11" s="1"/>
  <c r="AY26" i="11" s="1"/>
  <c r="AZ26" i="11" s="1"/>
  <c r="AR19" i="11"/>
  <c r="AS19" i="11" s="1"/>
  <c r="AT19" i="11" s="1"/>
  <c r="AY19" i="11" s="1"/>
  <c r="AZ19" i="11" s="1"/>
  <c r="AR85" i="11"/>
  <c r="AS85" i="11" s="1"/>
  <c r="AT85" i="11" s="1"/>
  <c r="AY85" i="11" s="1"/>
  <c r="AZ85" i="11" s="1"/>
  <c r="AM39" i="10"/>
  <c r="AN39" i="10" s="1"/>
  <c r="AO39" i="10" s="1"/>
  <c r="AQ39" i="10" s="1"/>
  <c r="AR46" i="10"/>
  <c r="AS46" i="10" s="1"/>
  <c r="AT46" i="10" s="1"/>
  <c r="AY46" i="10" s="1"/>
  <c r="AR95" i="10"/>
  <c r="AS95" i="10" s="1"/>
  <c r="AT95" i="10" s="1"/>
  <c r="AY95" i="10" s="1"/>
  <c r="AM43" i="10"/>
  <c r="AN43" i="10" s="1"/>
  <c r="AO43" i="10" s="1"/>
  <c r="BC19" i="10"/>
  <c r="AQ55" i="10"/>
  <c r="AR55" i="10" s="1"/>
  <c r="AS55" i="10" s="1"/>
  <c r="AT55" i="10" s="1"/>
  <c r="AY55" i="10" s="1"/>
  <c r="AK52" i="10"/>
  <c r="AU64" i="10"/>
  <c r="AQ27" i="10"/>
  <c r="AR36" i="4"/>
  <c r="AS36" i="4" s="1"/>
  <c r="AT36" i="4" s="1"/>
  <c r="AY36" i="4" s="1"/>
  <c r="AZ36" i="4" s="1"/>
  <c r="AR89" i="4"/>
  <c r="AS89" i="4" s="1"/>
  <c r="AT89" i="4" s="1"/>
  <c r="AY89" i="4" s="1"/>
  <c r="AZ89" i="4" s="1"/>
  <c r="AK63" i="4"/>
  <c r="AM63" i="4" s="1"/>
  <c r="AN63" i="4" s="1"/>
  <c r="AO63" i="4" s="1"/>
  <c r="AQ63" i="4" s="1"/>
  <c r="AQ88" i="4"/>
  <c r="AR88" i="4" s="1"/>
  <c r="AS88" i="4" s="1"/>
  <c r="AT88" i="4" s="1"/>
  <c r="AR70" i="3"/>
  <c r="AS70" i="3" s="1"/>
  <c r="AT70" i="3" s="1"/>
  <c r="AY70" i="3" s="1"/>
  <c r="AZ70" i="3" s="1"/>
  <c r="AC33" i="1"/>
  <c r="AD33" i="1" s="1"/>
  <c r="AE33" i="1" s="1"/>
  <c r="AC43" i="1"/>
  <c r="AD43" i="1" s="1"/>
  <c r="AE43" i="1" s="1"/>
  <c r="AB59" i="1"/>
  <c r="AA59" i="1"/>
  <c r="AB37" i="1"/>
  <c r="AA37" i="1"/>
  <c r="AM41" i="4"/>
  <c r="AN41" i="4" s="1"/>
  <c r="AO41" i="4" s="1"/>
  <c r="AP41" i="4" s="1"/>
  <c r="AM19" i="4"/>
  <c r="AN19" i="4" s="1"/>
  <c r="AO19" i="4" s="1"/>
  <c r="AQ19" i="4" s="1"/>
  <c r="AM33" i="4"/>
  <c r="AN33" i="4" s="1"/>
  <c r="AO33" i="4" s="1"/>
  <c r="AQ33" i="4" s="1"/>
  <c r="AM18" i="4"/>
  <c r="AN18" i="4" s="1"/>
  <c r="AO18" i="4" s="1"/>
  <c r="AP18" i="4" s="1"/>
  <c r="AM17" i="2"/>
  <c r="AN17" i="2" s="1"/>
  <c r="AO17" i="2" s="1"/>
  <c r="AQ17" i="2" s="1"/>
  <c r="AB21" i="1"/>
  <c r="AA21" i="1"/>
  <c r="BX54" i="10"/>
  <c r="BX96" i="10"/>
  <c r="BX56" i="10"/>
  <c r="AR31" i="10"/>
  <c r="AS31" i="10" s="1"/>
  <c r="AT31" i="10" s="1"/>
  <c r="AY31" i="10" s="1"/>
  <c r="AR72" i="10"/>
  <c r="AS72" i="10" s="1"/>
  <c r="AT72" i="10" s="1"/>
  <c r="AY72" i="10" s="1"/>
  <c r="BX24" i="10"/>
  <c r="BX45" i="10"/>
  <c r="BX20" i="10"/>
  <c r="BX90" i="10"/>
  <c r="AR62" i="10"/>
  <c r="AS62" i="10" s="1"/>
  <c r="AT62" i="10" s="1"/>
  <c r="AY62" i="10" s="1"/>
  <c r="AR73" i="10"/>
  <c r="AS73" i="10" s="1"/>
  <c r="AT73" i="10" s="1"/>
  <c r="AY73" i="10" s="1"/>
  <c r="BC20" i="10"/>
  <c r="BX33" i="10"/>
  <c r="BX63" i="10"/>
  <c r="BX34" i="10"/>
  <c r="BD87" i="10"/>
  <c r="BR87" i="10" s="1"/>
  <c r="BX89" i="10"/>
  <c r="BX84" i="10"/>
  <c r="BX64" i="10"/>
  <c r="BX36" i="10"/>
  <c r="BX21" i="10"/>
  <c r="BB20" i="10"/>
  <c r="BX19" i="10"/>
  <c r="AK113" i="12"/>
  <c r="AL113" i="12"/>
  <c r="AM157" i="12"/>
  <c r="AN157" i="12" s="1"/>
  <c r="AO157" i="12" s="1"/>
  <c r="AM125" i="12"/>
  <c r="AN125" i="12" s="1"/>
  <c r="AO125" i="12" s="1"/>
  <c r="AQ115" i="12"/>
  <c r="AP115" i="12"/>
  <c r="AM127" i="12"/>
  <c r="AN127" i="12" s="1"/>
  <c r="AO127" i="12" s="1"/>
  <c r="AR156" i="12"/>
  <c r="AS156" i="12" s="1"/>
  <c r="AT156" i="12" s="1"/>
  <c r="AR40" i="12"/>
  <c r="AS40" i="12" s="1"/>
  <c r="AT40" i="12" s="1"/>
  <c r="AV40" i="12" s="1"/>
  <c r="AR22" i="12"/>
  <c r="AS22" i="12" s="1"/>
  <c r="AT22" i="12" s="1"/>
  <c r="AV152" i="13"/>
  <c r="AU167" i="13"/>
  <c r="AV167" i="13"/>
  <c r="AQ169" i="13"/>
  <c r="AP169" i="13"/>
  <c r="AM163" i="13"/>
  <c r="AN163" i="13" s="1"/>
  <c r="AO163" i="13" s="1"/>
  <c r="AM117" i="13"/>
  <c r="AN117" i="13" s="1"/>
  <c r="AO117" i="13" s="1"/>
  <c r="AL125" i="13"/>
  <c r="AK125" i="13"/>
  <c r="AQ154" i="13"/>
  <c r="AP154" i="13"/>
  <c r="AM114" i="13"/>
  <c r="AN114" i="13" s="1"/>
  <c r="AO114" i="13" s="1"/>
  <c r="AK151" i="13"/>
  <c r="AL151" i="13"/>
  <c r="AK128" i="13"/>
  <c r="AL128" i="13"/>
  <c r="AR115" i="13"/>
  <c r="AS115" i="13" s="1"/>
  <c r="AT115" i="13" s="1"/>
  <c r="AM168" i="13"/>
  <c r="AN168" i="13" s="1"/>
  <c r="AO168" i="13" s="1"/>
  <c r="AQ136" i="13"/>
  <c r="AP136" i="13"/>
  <c r="AM123" i="13"/>
  <c r="AN123" i="13" s="1"/>
  <c r="AO123" i="13" s="1"/>
  <c r="AQ138" i="13"/>
  <c r="AP138" i="13"/>
  <c r="AK119" i="13"/>
  <c r="AL119" i="13"/>
  <c r="AK158" i="13"/>
  <c r="AL158" i="13"/>
  <c r="AM120" i="13"/>
  <c r="AN120" i="13" s="1"/>
  <c r="AO120" i="13" s="1"/>
  <c r="AQ129" i="13"/>
  <c r="AP129" i="13"/>
  <c r="AQ157" i="13"/>
  <c r="AP157" i="13"/>
  <c r="AM162" i="13"/>
  <c r="AN162" i="13" s="1"/>
  <c r="AO162" i="13" s="1"/>
  <c r="AR30" i="13"/>
  <c r="AS30" i="13" s="1"/>
  <c r="AT30" i="13" s="1"/>
  <c r="AU30" i="13" s="1"/>
  <c r="AR105" i="13"/>
  <c r="AS105" i="13" s="1"/>
  <c r="AT105" i="13" s="1"/>
  <c r="BB87" i="13"/>
  <c r="AR37" i="13"/>
  <c r="AS37" i="13" s="1"/>
  <c r="AT37" i="13" s="1"/>
  <c r="AU37" i="13" s="1"/>
  <c r="AR102" i="13"/>
  <c r="AS102" i="13" s="1"/>
  <c r="AT102" i="13" s="1"/>
  <c r="AV102" i="13" s="1"/>
  <c r="AR73" i="13"/>
  <c r="AS73" i="13" s="1"/>
  <c r="AT73" i="13" s="1"/>
  <c r="AV73" i="13" s="1"/>
  <c r="AV48" i="13"/>
  <c r="BG49" i="13" s="1"/>
  <c r="BJ49" i="13" s="1"/>
  <c r="BN49" i="13" s="1"/>
  <c r="AU42" i="13"/>
  <c r="BB108" i="13"/>
  <c r="AW107" i="13"/>
  <c r="AX107" i="13" s="1"/>
  <c r="BX107" i="13"/>
  <c r="BD107" i="13"/>
  <c r="BA108" i="13"/>
  <c r="BH107" i="13"/>
  <c r="BM107" i="13" s="1"/>
  <c r="BQ107" i="13" s="1"/>
  <c r="BF108" i="13"/>
  <c r="BK108" i="13" s="1"/>
  <c r="BO108" i="13" s="1"/>
  <c r="BE96" i="13"/>
  <c r="BC97" i="13"/>
  <c r="AR50" i="13"/>
  <c r="AS50" i="13" s="1"/>
  <c r="AT50" i="13" s="1"/>
  <c r="BB20" i="13"/>
  <c r="BA19" i="13"/>
  <c r="AW19" i="13"/>
  <c r="AX19" i="13" s="1"/>
  <c r="BX19" i="13"/>
  <c r="BF19" i="13"/>
  <c r="BK19" i="13" s="1"/>
  <c r="BO19" i="13" s="1"/>
  <c r="BD19" i="13"/>
  <c r="AW110" i="13"/>
  <c r="AX110" i="13" s="1"/>
  <c r="BD86" i="13"/>
  <c r="BG54" i="13"/>
  <c r="BJ54" i="13" s="1"/>
  <c r="BN54" i="13" s="1"/>
  <c r="BE54" i="13"/>
  <c r="BC55" i="13"/>
  <c r="BI52" i="13"/>
  <c r="BL52" i="13" s="1"/>
  <c r="BP52" i="13" s="1"/>
  <c r="BG24" i="13"/>
  <c r="BJ24" i="13" s="1"/>
  <c r="BN24" i="13" s="1"/>
  <c r="BE24" i="13"/>
  <c r="BC25" i="13"/>
  <c r="BI22" i="13"/>
  <c r="BL22" i="13" s="1"/>
  <c r="BP22" i="13" s="1"/>
  <c r="BB86" i="13"/>
  <c r="BX85" i="13"/>
  <c r="BF85" i="13"/>
  <c r="BK85" i="13" s="1"/>
  <c r="BO85" i="13" s="1"/>
  <c r="BD85" i="13"/>
  <c r="BA85" i="13"/>
  <c r="AW85" i="13"/>
  <c r="AX85" i="13" s="1"/>
  <c r="BH84" i="13"/>
  <c r="BM84" i="13" s="1"/>
  <c r="BQ84" i="13" s="1"/>
  <c r="BX97" i="13"/>
  <c r="BF97" i="13"/>
  <c r="BK97" i="13" s="1"/>
  <c r="BO97" i="13" s="1"/>
  <c r="BD97" i="13"/>
  <c r="BB98" i="13"/>
  <c r="BA97" i="13"/>
  <c r="AW97" i="13"/>
  <c r="AX97" i="13" s="1"/>
  <c r="BH96" i="13"/>
  <c r="BM96" i="13" s="1"/>
  <c r="BQ96" i="13" s="1"/>
  <c r="BX22" i="13"/>
  <c r="BF22" i="13"/>
  <c r="BK22" i="13" s="1"/>
  <c r="BO22" i="13" s="1"/>
  <c r="BD22" i="13"/>
  <c r="BB24" i="13"/>
  <c r="BA22" i="13"/>
  <c r="AW22" i="13"/>
  <c r="AX22" i="13" s="1"/>
  <c r="BH21" i="13"/>
  <c r="BM21" i="13" s="1"/>
  <c r="BQ21" i="13" s="1"/>
  <c r="BB22" i="13"/>
  <c r="BD21" i="13"/>
  <c r="BG87" i="13"/>
  <c r="BJ87" i="13" s="1"/>
  <c r="BN87" i="13" s="1"/>
  <c r="BE87" i="13"/>
  <c r="BC89" i="13"/>
  <c r="BS89" i="13" s="1"/>
  <c r="BI86" i="13"/>
  <c r="BL86" i="13" s="1"/>
  <c r="BP86" i="13" s="1"/>
  <c r="AR57" i="13"/>
  <c r="AS57" i="13" s="1"/>
  <c r="AT57" i="13" s="1"/>
  <c r="BX55" i="13"/>
  <c r="BF55" i="13"/>
  <c r="BK55" i="13" s="1"/>
  <c r="BO55" i="13" s="1"/>
  <c r="BA55" i="13"/>
  <c r="AW55" i="13"/>
  <c r="AX55" i="13" s="1"/>
  <c r="BH54" i="13"/>
  <c r="BM54" i="13" s="1"/>
  <c r="BQ54" i="13" s="1"/>
  <c r="BC26" i="13"/>
  <c r="BI24" i="13"/>
  <c r="BL24" i="13" s="1"/>
  <c r="BP24" i="13" s="1"/>
  <c r="BG25" i="13"/>
  <c r="BJ25" i="13" s="1"/>
  <c r="BN25" i="13" s="1"/>
  <c r="BE25" i="13"/>
  <c r="BS25" i="13" s="1"/>
  <c r="BG26" i="13"/>
  <c r="BJ26" i="13" s="1"/>
  <c r="BN26" i="13" s="1"/>
  <c r="BI25" i="13"/>
  <c r="BL25" i="13" s="1"/>
  <c r="BP25" i="13" s="1"/>
  <c r="BX78" i="13"/>
  <c r="BF78" i="13"/>
  <c r="BK78" i="13" s="1"/>
  <c r="BO78" i="13" s="1"/>
  <c r="BD78" i="13"/>
  <c r="BB79" i="13"/>
  <c r="BA78" i="13"/>
  <c r="AW78" i="13"/>
  <c r="AX78" i="13" s="1"/>
  <c r="BH77" i="13"/>
  <c r="BM77" i="13" s="1"/>
  <c r="BQ77" i="13" s="1"/>
  <c r="BG44" i="13"/>
  <c r="BJ44" i="13" s="1"/>
  <c r="BN44" i="13" s="1"/>
  <c r="BE44" i="13"/>
  <c r="BC45" i="13"/>
  <c r="BI43" i="13"/>
  <c r="BL43" i="13" s="1"/>
  <c r="BP43" i="13" s="1"/>
  <c r="BB99" i="13"/>
  <c r="BA98" i="13"/>
  <c r="AW98" i="13"/>
  <c r="AX98" i="13" s="1"/>
  <c r="BH97" i="13"/>
  <c r="BM97" i="13" s="1"/>
  <c r="BQ97" i="13" s="1"/>
  <c r="BX98" i="13"/>
  <c r="BF98" i="13"/>
  <c r="BK98" i="13" s="1"/>
  <c r="BO98" i="13" s="1"/>
  <c r="BD98" i="13"/>
  <c r="BR98" i="13" s="1"/>
  <c r="BF99" i="13"/>
  <c r="BK99" i="13" s="1"/>
  <c r="BO99" i="13" s="1"/>
  <c r="BA99" i="13"/>
  <c r="BH98" i="13"/>
  <c r="BM98" i="13" s="1"/>
  <c r="BQ98" i="13" s="1"/>
  <c r="BD77" i="13"/>
  <c r="BB78" i="13"/>
  <c r="AV33" i="13"/>
  <c r="AU33" i="13"/>
  <c r="BH87" i="13"/>
  <c r="BM87" i="13" s="1"/>
  <c r="BQ87" i="13" s="1"/>
  <c r="BA89" i="13"/>
  <c r="AV91" i="13"/>
  <c r="BG92" i="13" s="1"/>
  <c r="BJ92" i="13" s="1"/>
  <c r="BN92" i="13" s="1"/>
  <c r="AU91" i="13"/>
  <c r="BB91" i="13" s="1"/>
  <c r="BR62" i="13"/>
  <c r="BT62" i="13" s="1"/>
  <c r="BU62" i="13" s="1"/>
  <c r="BC44" i="13"/>
  <c r="AQ51" i="13"/>
  <c r="AP51" i="13"/>
  <c r="BI85" i="13"/>
  <c r="BL85" i="13" s="1"/>
  <c r="BP85" i="13" s="1"/>
  <c r="BX31" i="13"/>
  <c r="BD31" i="13"/>
  <c r="BB32" i="13"/>
  <c r="AW31" i="13"/>
  <c r="AX31" i="13" s="1"/>
  <c r="AV109" i="13"/>
  <c r="BC110" i="13" s="1"/>
  <c r="AU109" i="13"/>
  <c r="BB110" i="13" s="1"/>
  <c r="BC54" i="13"/>
  <c r="BE52" i="13"/>
  <c r="BX38" i="13"/>
  <c r="BD38" i="13"/>
  <c r="BB39" i="13"/>
  <c r="AW38" i="13"/>
  <c r="AX38" i="13" s="1"/>
  <c r="BI71" i="13"/>
  <c r="BL71" i="13" s="1"/>
  <c r="BP71" i="13" s="1"/>
  <c r="BG72" i="13"/>
  <c r="BJ72" i="13" s="1"/>
  <c r="BN72" i="13" s="1"/>
  <c r="BB72" i="13"/>
  <c r="AW71" i="13"/>
  <c r="AX71" i="13" s="1"/>
  <c r="BX71" i="13"/>
  <c r="BD71" i="13"/>
  <c r="BA90" i="13"/>
  <c r="AW90" i="13"/>
  <c r="AX90" i="13" s="1"/>
  <c r="BH89" i="13"/>
  <c r="BM89" i="13" s="1"/>
  <c r="BQ89" i="13" s="1"/>
  <c r="BX90" i="13"/>
  <c r="BF90" i="13"/>
  <c r="BK90" i="13" s="1"/>
  <c r="BO90" i="13" s="1"/>
  <c r="AR64" i="13"/>
  <c r="AS64" i="13" s="1"/>
  <c r="AT64" i="13" s="1"/>
  <c r="BA79" i="13"/>
  <c r="AW79" i="13"/>
  <c r="AX79" i="13" s="1"/>
  <c r="BH78" i="13"/>
  <c r="BM78" i="13" s="1"/>
  <c r="BQ78" i="13" s="1"/>
  <c r="BX79" i="13"/>
  <c r="BF79" i="13"/>
  <c r="BK79" i="13" s="1"/>
  <c r="BO79" i="13" s="1"/>
  <c r="BI44" i="13"/>
  <c r="BL44" i="13" s="1"/>
  <c r="BP44" i="13" s="1"/>
  <c r="BG45" i="13"/>
  <c r="BJ45" i="13" s="1"/>
  <c r="BN45" i="13" s="1"/>
  <c r="BC84" i="13"/>
  <c r="BI81" i="13"/>
  <c r="BL81" i="13" s="1"/>
  <c r="BP81" i="13" s="1"/>
  <c r="BG83" i="13"/>
  <c r="BJ83" i="13" s="1"/>
  <c r="BN83" i="13" s="1"/>
  <c r="BE83" i="13"/>
  <c r="BC21" i="13"/>
  <c r="BI19" i="13"/>
  <c r="BL19" i="13" s="1"/>
  <c r="BP19" i="13" s="1"/>
  <c r="BG20" i="13"/>
  <c r="BJ20" i="13" s="1"/>
  <c r="BN20" i="13" s="1"/>
  <c r="BE20" i="13"/>
  <c r="BG21" i="13"/>
  <c r="BJ21" i="13" s="1"/>
  <c r="BN21" i="13" s="1"/>
  <c r="BI20" i="13"/>
  <c r="BL20" i="13" s="1"/>
  <c r="BP20" i="13" s="1"/>
  <c r="BB85" i="13"/>
  <c r="BA84" i="13"/>
  <c r="AW84" i="13"/>
  <c r="AX84" i="13" s="1"/>
  <c r="BH83" i="13"/>
  <c r="BM83" i="13" s="1"/>
  <c r="BQ83" i="13" s="1"/>
  <c r="BX84" i="13"/>
  <c r="BF84" i="13"/>
  <c r="BK84" i="13" s="1"/>
  <c r="BO84" i="13" s="1"/>
  <c r="BD84" i="13"/>
  <c r="BG104" i="13"/>
  <c r="BJ104" i="13" s="1"/>
  <c r="BN104" i="13" s="1"/>
  <c r="BI103" i="13"/>
  <c r="BL103" i="13" s="1"/>
  <c r="BP103" i="13" s="1"/>
  <c r="BI48" i="13"/>
  <c r="BL48" i="13" s="1"/>
  <c r="BP48" i="13" s="1"/>
  <c r="BE92" i="13"/>
  <c r="BC93" i="13"/>
  <c r="BI92" i="13"/>
  <c r="BL92" i="13" s="1"/>
  <c r="BP92" i="13" s="1"/>
  <c r="BG93" i="13"/>
  <c r="BJ93" i="13" s="1"/>
  <c r="BN93" i="13" s="1"/>
  <c r="BB19" i="13"/>
  <c r="AW18" i="13"/>
  <c r="AX18" i="13" s="1"/>
  <c r="AR80" i="13"/>
  <c r="AS80" i="13" s="1"/>
  <c r="AT80" i="13" s="1"/>
  <c r="BE81" i="13"/>
  <c r="BC83" i="13"/>
  <c r="BE107" i="13"/>
  <c r="BC108" i="13"/>
  <c r="BI107" i="13"/>
  <c r="BL107" i="13" s="1"/>
  <c r="BP107" i="13" s="1"/>
  <c r="BG108" i="13"/>
  <c r="BJ108" i="13" s="1"/>
  <c r="BN108" i="13" s="1"/>
  <c r="BB97" i="13"/>
  <c r="AW96" i="13"/>
  <c r="AX96" i="13" s="1"/>
  <c r="BX96" i="13"/>
  <c r="BD96" i="13"/>
  <c r="BG19" i="13"/>
  <c r="BJ19" i="13" s="1"/>
  <c r="BN19" i="13" s="1"/>
  <c r="BE19" i="13"/>
  <c r="BC20" i="13"/>
  <c r="BB55" i="13"/>
  <c r="BA54" i="13"/>
  <c r="AW54" i="13"/>
  <c r="AX54" i="13" s="1"/>
  <c r="BH52" i="13"/>
  <c r="BM52" i="13" s="1"/>
  <c r="BQ52" i="13" s="1"/>
  <c r="BX54" i="13"/>
  <c r="BF54" i="13"/>
  <c r="BK54" i="13" s="1"/>
  <c r="BO54" i="13" s="1"/>
  <c r="BD54" i="13"/>
  <c r="BB25" i="13"/>
  <c r="BA24" i="13"/>
  <c r="AW24" i="13"/>
  <c r="AX24" i="13" s="1"/>
  <c r="BH22" i="13"/>
  <c r="BM22" i="13" s="1"/>
  <c r="BQ22" i="13" s="1"/>
  <c r="BX24" i="13"/>
  <c r="BF24" i="13"/>
  <c r="BK24" i="13" s="1"/>
  <c r="BO24" i="13" s="1"/>
  <c r="BD24" i="13"/>
  <c r="BC86" i="13"/>
  <c r="BE85" i="13"/>
  <c r="BI84" i="13"/>
  <c r="BL84" i="13" s="1"/>
  <c r="BP84" i="13" s="1"/>
  <c r="BG85" i="13"/>
  <c r="BJ85" i="13" s="1"/>
  <c r="BN85" i="13" s="1"/>
  <c r="BC98" i="13"/>
  <c r="BI96" i="13"/>
  <c r="BL96" i="13" s="1"/>
  <c r="BP96" i="13" s="1"/>
  <c r="BG97" i="13"/>
  <c r="BJ97" i="13" s="1"/>
  <c r="BN97" i="13" s="1"/>
  <c r="BE97" i="13"/>
  <c r="BS97" i="13" s="1"/>
  <c r="BC24" i="13"/>
  <c r="BI21" i="13"/>
  <c r="BL21" i="13" s="1"/>
  <c r="BP21" i="13" s="1"/>
  <c r="BG22" i="13"/>
  <c r="BJ22" i="13" s="1"/>
  <c r="BN22" i="13" s="1"/>
  <c r="BE22" i="13"/>
  <c r="BC22" i="13"/>
  <c r="BE21" i="13"/>
  <c r="AV30" i="13"/>
  <c r="BB89" i="13"/>
  <c r="BR89" i="13" s="1"/>
  <c r="BA87" i="13"/>
  <c r="AW87" i="13"/>
  <c r="AX87" i="13" s="1"/>
  <c r="BH86" i="13"/>
  <c r="BM86" i="13" s="1"/>
  <c r="BQ86" i="13" s="1"/>
  <c r="BX87" i="13"/>
  <c r="BF87" i="13"/>
  <c r="BK87" i="13" s="1"/>
  <c r="BO87" i="13" s="1"/>
  <c r="BD87" i="13"/>
  <c r="BI54" i="13"/>
  <c r="BL54" i="13" s="1"/>
  <c r="BP54" i="13" s="1"/>
  <c r="BG55" i="13"/>
  <c r="BJ55" i="13" s="1"/>
  <c r="BN55" i="13" s="1"/>
  <c r="BX25" i="13"/>
  <c r="BF25" i="13"/>
  <c r="BK25" i="13" s="1"/>
  <c r="BO25" i="13" s="1"/>
  <c r="BD25" i="13"/>
  <c r="BB26" i="13"/>
  <c r="BA25" i="13"/>
  <c r="AW25" i="13"/>
  <c r="AX25" i="13" s="1"/>
  <c r="BH24" i="13"/>
  <c r="BM24" i="13" s="1"/>
  <c r="BQ24" i="13" s="1"/>
  <c r="BF26" i="13"/>
  <c r="BK26" i="13" s="1"/>
  <c r="BO26" i="13" s="1"/>
  <c r="BA26" i="13"/>
  <c r="BH25" i="13"/>
  <c r="BM25" i="13" s="1"/>
  <c r="BQ25" i="13" s="1"/>
  <c r="BC79" i="13"/>
  <c r="BI77" i="13"/>
  <c r="BL77" i="13" s="1"/>
  <c r="BP77" i="13" s="1"/>
  <c r="BG78" i="13"/>
  <c r="BJ78" i="13" s="1"/>
  <c r="BN78" i="13" s="1"/>
  <c r="BE78" i="13"/>
  <c r="BB45" i="13"/>
  <c r="BA44" i="13"/>
  <c r="AW44" i="13"/>
  <c r="AX44" i="13" s="1"/>
  <c r="BH43" i="13"/>
  <c r="BM43" i="13" s="1"/>
  <c r="BQ43" i="13" s="1"/>
  <c r="BX44" i="13"/>
  <c r="BF44" i="13"/>
  <c r="BK44" i="13" s="1"/>
  <c r="BO44" i="13" s="1"/>
  <c r="BD44" i="13"/>
  <c r="BG98" i="13"/>
  <c r="BJ98" i="13" s="1"/>
  <c r="BN98" i="13" s="1"/>
  <c r="BE98" i="13"/>
  <c r="BC99" i="13"/>
  <c r="BI97" i="13"/>
  <c r="BL97" i="13" s="1"/>
  <c r="BP97" i="13" s="1"/>
  <c r="BI98" i="13"/>
  <c r="BL98" i="13" s="1"/>
  <c r="BP98" i="13" s="1"/>
  <c r="BG99" i="13"/>
  <c r="BJ99" i="13" s="1"/>
  <c r="BN99" i="13" s="1"/>
  <c r="AV40" i="13"/>
  <c r="AU40" i="13"/>
  <c r="AV27" i="13"/>
  <c r="AU27" i="13"/>
  <c r="AV75" i="13"/>
  <c r="AU75" i="13"/>
  <c r="BE43" i="13"/>
  <c r="AV60" i="13"/>
  <c r="AU60" i="13"/>
  <c r="BE86" i="13"/>
  <c r="BC87" i="13"/>
  <c r="BC32" i="13"/>
  <c r="BE31" i="13"/>
  <c r="AU46" i="13"/>
  <c r="BD45" i="13" s="1"/>
  <c r="AV46" i="13"/>
  <c r="BX52" i="13"/>
  <c r="BD52" i="13"/>
  <c r="BB54" i="13"/>
  <c r="AW52" i="13"/>
  <c r="AX52" i="13" s="1"/>
  <c r="BC39" i="13"/>
  <c r="BE38" i="13"/>
  <c r="AU105" i="13"/>
  <c r="BB105" i="13" s="1"/>
  <c r="AV105" i="13"/>
  <c r="BE104" i="13" s="1"/>
  <c r="BS104" i="13" s="1"/>
  <c r="AQ56" i="13"/>
  <c r="AP56" i="13"/>
  <c r="BI38" i="13"/>
  <c r="BL38" i="13" s="1"/>
  <c r="BP38" i="13" s="1"/>
  <c r="BG39" i="13"/>
  <c r="BJ39" i="13" s="1"/>
  <c r="BN39" i="13" s="1"/>
  <c r="BI31" i="13"/>
  <c r="BL31" i="13" s="1"/>
  <c r="BP31" i="13" s="1"/>
  <c r="BG32" i="13"/>
  <c r="BJ32" i="13" s="1"/>
  <c r="BN32" i="13" s="1"/>
  <c r="BC78" i="13"/>
  <c r="BX72" i="13"/>
  <c r="BF72" i="13"/>
  <c r="BK72" i="13" s="1"/>
  <c r="BO72" i="13" s="1"/>
  <c r="BA72" i="13"/>
  <c r="AW72" i="13"/>
  <c r="AX72" i="13" s="1"/>
  <c r="BH71" i="13"/>
  <c r="BM71" i="13" s="1"/>
  <c r="BQ71" i="13" s="1"/>
  <c r="BE71" i="13"/>
  <c r="BC72" i="13"/>
  <c r="BG90" i="13"/>
  <c r="BJ90" i="13" s="1"/>
  <c r="BN90" i="13" s="1"/>
  <c r="BE90" i="13"/>
  <c r="BS90" i="13" s="1"/>
  <c r="BI89" i="13"/>
  <c r="BL89" i="13" s="1"/>
  <c r="BP89" i="13" s="1"/>
  <c r="AU95" i="13"/>
  <c r="AV95" i="13"/>
  <c r="BG96" i="13" s="1"/>
  <c r="BJ96" i="13" s="1"/>
  <c r="BN96" i="13" s="1"/>
  <c r="BG79" i="13"/>
  <c r="BJ79" i="13" s="1"/>
  <c r="BN79" i="13" s="1"/>
  <c r="BI78" i="13"/>
  <c r="BL78" i="13" s="1"/>
  <c r="BP78" i="13" s="1"/>
  <c r="BX45" i="13"/>
  <c r="BF45" i="13"/>
  <c r="BK45" i="13" s="1"/>
  <c r="BO45" i="13" s="1"/>
  <c r="BA45" i="13"/>
  <c r="AW45" i="13"/>
  <c r="AX45" i="13" s="1"/>
  <c r="BH44" i="13"/>
  <c r="BM44" i="13" s="1"/>
  <c r="BQ44" i="13" s="1"/>
  <c r="BX83" i="13"/>
  <c r="BF83" i="13"/>
  <c r="BK83" i="13" s="1"/>
  <c r="BO83" i="13" s="1"/>
  <c r="BD83" i="13"/>
  <c r="BB84" i="13"/>
  <c r="BA83" i="13"/>
  <c r="AW83" i="13"/>
  <c r="AX83" i="13" s="1"/>
  <c r="BH81" i="13"/>
  <c r="BM81" i="13" s="1"/>
  <c r="BQ81" i="13" s="1"/>
  <c r="BX20" i="13"/>
  <c r="BF20" i="13"/>
  <c r="BK20" i="13" s="1"/>
  <c r="BO20" i="13" s="1"/>
  <c r="BD20" i="13"/>
  <c r="BB21" i="13"/>
  <c r="BA20" i="13"/>
  <c r="AW20" i="13"/>
  <c r="AX20" i="13" s="1"/>
  <c r="BH19" i="13"/>
  <c r="BM19" i="13" s="1"/>
  <c r="BQ19" i="13" s="1"/>
  <c r="BF21" i="13"/>
  <c r="BK21" i="13" s="1"/>
  <c r="BO21" i="13" s="1"/>
  <c r="BA21" i="13"/>
  <c r="BH20" i="13"/>
  <c r="BM20" i="13" s="1"/>
  <c r="BQ20" i="13" s="1"/>
  <c r="BG84" i="13"/>
  <c r="BJ84" i="13" s="1"/>
  <c r="BN84" i="13" s="1"/>
  <c r="BE84" i="13"/>
  <c r="BS84" i="13" s="1"/>
  <c r="BC85" i="13"/>
  <c r="BI83" i="13"/>
  <c r="BL83" i="13" s="1"/>
  <c r="BP83" i="13" s="1"/>
  <c r="BA104" i="13"/>
  <c r="AW104" i="13"/>
  <c r="AX104" i="13" s="1"/>
  <c r="BH103" i="13"/>
  <c r="BM103" i="13" s="1"/>
  <c r="BQ103" i="13" s="1"/>
  <c r="BX104" i="13"/>
  <c r="BF104" i="13"/>
  <c r="BK104" i="13" s="1"/>
  <c r="BO104" i="13" s="1"/>
  <c r="BX49" i="13"/>
  <c r="AW49" i="13"/>
  <c r="AX49" i="13" s="1"/>
  <c r="BB93" i="13"/>
  <c r="BA92" i="13"/>
  <c r="AW92" i="13"/>
  <c r="AX92" i="13" s="1"/>
  <c r="BH91" i="13"/>
  <c r="BM91" i="13" s="1"/>
  <c r="BQ91" i="13" s="1"/>
  <c r="BX92" i="13"/>
  <c r="BF92" i="13"/>
  <c r="BK92" i="13" s="1"/>
  <c r="BO92" i="13" s="1"/>
  <c r="BD92" i="13"/>
  <c r="BF93" i="13"/>
  <c r="BK93" i="13" s="1"/>
  <c r="BO93" i="13" s="1"/>
  <c r="BA93" i="13"/>
  <c r="BH92" i="13"/>
  <c r="BM92" i="13" s="1"/>
  <c r="BQ92" i="13" s="1"/>
  <c r="BC19" i="13"/>
  <c r="BB83" i="13"/>
  <c r="AW81" i="13"/>
  <c r="AX81" i="13" s="1"/>
  <c r="BX81" i="13"/>
  <c r="BD81" i="13"/>
  <c r="BR30" i="12"/>
  <c r="AR77" i="12"/>
  <c r="AS77" i="12" s="1"/>
  <c r="AT77" i="12" s="1"/>
  <c r="AR89" i="12"/>
  <c r="AS89" i="12" s="1"/>
  <c r="AT89" i="12" s="1"/>
  <c r="AU89" i="12" s="1"/>
  <c r="AR104" i="12"/>
  <c r="AS104" i="12" s="1"/>
  <c r="AT104" i="12" s="1"/>
  <c r="AV104" i="12" s="1"/>
  <c r="AR38" i="12"/>
  <c r="AS38" i="12" s="1"/>
  <c r="AT38" i="12" s="1"/>
  <c r="AU38" i="12" s="1"/>
  <c r="BR84" i="12"/>
  <c r="AR56" i="12"/>
  <c r="AS56" i="12" s="1"/>
  <c r="AT56" i="12" s="1"/>
  <c r="AV56" i="12" s="1"/>
  <c r="AR51" i="12"/>
  <c r="AS51" i="12" s="1"/>
  <c r="AT51" i="12" s="1"/>
  <c r="AR49" i="12"/>
  <c r="AS49" i="12" s="1"/>
  <c r="AT49" i="12" s="1"/>
  <c r="AU49" i="12" s="1"/>
  <c r="BG28" i="12"/>
  <c r="BJ28" i="12" s="1"/>
  <c r="BN28" i="12" s="1"/>
  <c r="AR91" i="12"/>
  <c r="AS91" i="12" s="1"/>
  <c r="AT91" i="12" s="1"/>
  <c r="AU91" i="12" s="1"/>
  <c r="AR101" i="12"/>
  <c r="AS101" i="12" s="1"/>
  <c r="AT101" i="12" s="1"/>
  <c r="AU101" i="12" s="1"/>
  <c r="AR32" i="12"/>
  <c r="AS32" i="12" s="1"/>
  <c r="AT32" i="12" s="1"/>
  <c r="AV32" i="12" s="1"/>
  <c r="AV101" i="12"/>
  <c r="BC101" i="12" s="1"/>
  <c r="BG20" i="12"/>
  <c r="BJ20" i="12" s="1"/>
  <c r="BN20" i="12" s="1"/>
  <c r="BI19" i="12"/>
  <c r="BL19" i="12" s="1"/>
  <c r="BP19" i="12" s="1"/>
  <c r="BG31" i="12"/>
  <c r="BJ31" i="12" s="1"/>
  <c r="BN31" i="12" s="1"/>
  <c r="BI30" i="12"/>
  <c r="BL30" i="12" s="1"/>
  <c r="BP30" i="12" s="1"/>
  <c r="BB19" i="12"/>
  <c r="BR19" i="12" s="1"/>
  <c r="AW18" i="12"/>
  <c r="AX18" i="12" s="1"/>
  <c r="BI58" i="12"/>
  <c r="BL58" i="12" s="1"/>
  <c r="BP58" i="12" s="1"/>
  <c r="BG60" i="12"/>
  <c r="BJ60" i="12" s="1"/>
  <c r="BN60" i="12" s="1"/>
  <c r="BC71" i="12"/>
  <c r="BI63" i="12"/>
  <c r="BL63" i="12" s="1"/>
  <c r="BP63" i="12" s="1"/>
  <c r="BG64" i="12"/>
  <c r="BJ64" i="12" s="1"/>
  <c r="BN64" i="12" s="1"/>
  <c r="BE64" i="12"/>
  <c r="BS64" i="12" s="1"/>
  <c r="AR103" i="12"/>
  <c r="AS103" i="12" s="1"/>
  <c r="AT103" i="12" s="1"/>
  <c r="BG99" i="12"/>
  <c r="BJ99" i="12" s="1"/>
  <c r="BN99" i="12" s="1"/>
  <c r="BI98" i="12"/>
  <c r="BL98" i="12" s="1"/>
  <c r="BP98" i="12" s="1"/>
  <c r="AR21" i="12"/>
  <c r="AS21" i="12" s="1"/>
  <c r="AT21" i="12" s="1"/>
  <c r="BS84" i="12"/>
  <c r="BC28" i="12"/>
  <c r="BS28" i="12" s="1"/>
  <c r="BE27" i="12"/>
  <c r="BE98" i="12"/>
  <c r="BC60" i="12"/>
  <c r="BG19" i="12"/>
  <c r="BJ19" i="12" s="1"/>
  <c r="BN19" i="12" s="1"/>
  <c r="AV90" i="12"/>
  <c r="AU90" i="12"/>
  <c r="AV109" i="12"/>
  <c r="BC110" i="12" s="1"/>
  <c r="AU109" i="12"/>
  <c r="BB110" i="12" s="1"/>
  <c r="AV78" i="12"/>
  <c r="AU78" i="12"/>
  <c r="BC31" i="12"/>
  <c r="BC97" i="12"/>
  <c r="BG96" i="12"/>
  <c r="BJ96" i="12" s="1"/>
  <c r="BN96" i="12" s="1"/>
  <c r="BE96" i="12"/>
  <c r="BI95" i="12"/>
  <c r="BL95" i="12" s="1"/>
  <c r="BP95" i="12" s="1"/>
  <c r="BI54" i="12"/>
  <c r="BL54" i="12" s="1"/>
  <c r="BP54" i="12" s="1"/>
  <c r="BG55" i="12"/>
  <c r="BJ55" i="12" s="1"/>
  <c r="BN55" i="12" s="1"/>
  <c r="BE95" i="12"/>
  <c r="BS95" i="12" s="1"/>
  <c r="BC96" i="12"/>
  <c r="BB108" i="12"/>
  <c r="BX107" i="12"/>
  <c r="BD107" i="12"/>
  <c r="AW107" i="12"/>
  <c r="AX107" i="12" s="1"/>
  <c r="AV37" i="12"/>
  <c r="AU37" i="12"/>
  <c r="AQ36" i="12"/>
  <c r="AP36" i="12"/>
  <c r="AU74" i="12"/>
  <c r="AV74" i="12"/>
  <c r="BE54" i="12"/>
  <c r="AR26" i="12"/>
  <c r="AS26" i="12" s="1"/>
  <c r="AT26" i="12" s="1"/>
  <c r="AR52" i="12"/>
  <c r="AS52" i="12" s="1"/>
  <c r="AT52" i="12" s="1"/>
  <c r="BG71" i="12"/>
  <c r="BJ71" i="12" s="1"/>
  <c r="BN71" i="12" s="1"/>
  <c r="BE71" i="12"/>
  <c r="BC72" i="12"/>
  <c r="BI64" i="12"/>
  <c r="BL64" i="12" s="1"/>
  <c r="BP64" i="12" s="1"/>
  <c r="BG86" i="12"/>
  <c r="BJ86" i="12" s="1"/>
  <c r="BN86" i="12" s="1"/>
  <c r="BI85" i="12"/>
  <c r="BL85" i="12" s="1"/>
  <c r="BP85" i="12" s="1"/>
  <c r="BC86" i="12"/>
  <c r="BE85" i="12"/>
  <c r="BS85" i="12" s="1"/>
  <c r="BC63" i="12"/>
  <c r="BE62" i="12"/>
  <c r="BC48" i="12"/>
  <c r="BI45" i="12"/>
  <c r="BL45" i="12" s="1"/>
  <c r="BP45" i="12" s="1"/>
  <c r="BG46" i="12"/>
  <c r="BJ46" i="12" s="1"/>
  <c r="BN46" i="12" s="1"/>
  <c r="BE46" i="12"/>
  <c r="BS46" i="12" s="1"/>
  <c r="BG48" i="12"/>
  <c r="BJ48" i="12" s="1"/>
  <c r="BN48" i="12" s="1"/>
  <c r="BI46" i="12"/>
  <c r="BL46" i="12" s="1"/>
  <c r="BP46" i="12" s="1"/>
  <c r="BC45" i="12"/>
  <c r="BE44" i="12"/>
  <c r="BB98" i="12"/>
  <c r="BA97" i="12"/>
  <c r="AW97" i="12"/>
  <c r="AX97" i="12" s="1"/>
  <c r="BH96" i="12"/>
  <c r="BM96" i="12" s="1"/>
  <c r="BQ96" i="12" s="1"/>
  <c r="BX97" i="12"/>
  <c r="BF97" i="12"/>
  <c r="BK97" i="12" s="1"/>
  <c r="BO97" i="12" s="1"/>
  <c r="BD97" i="12"/>
  <c r="AR87" i="12"/>
  <c r="AS87" i="12" s="1"/>
  <c r="AT87" i="12" s="1"/>
  <c r="BB73" i="12"/>
  <c r="BX72" i="12"/>
  <c r="BF72" i="12"/>
  <c r="BK72" i="12" s="1"/>
  <c r="BO72" i="12" s="1"/>
  <c r="BD72" i="12"/>
  <c r="BA72" i="12"/>
  <c r="AW72" i="12"/>
  <c r="AX72" i="12" s="1"/>
  <c r="BH71" i="12"/>
  <c r="BM71" i="12" s="1"/>
  <c r="BQ71" i="12" s="1"/>
  <c r="BX92" i="12"/>
  <c r="BD92" i="12"/>
  <c r="BB93" i="12"/>
  <c r="AW92" i="12"/>
  <c r="AX92" i="12" s="1"/>
  <c r="BA20" i="12"/>
  <c r="AW20" i="12"/>
  <c r="AX20" i="12" s="1"/>
  <c r="BH19" i="12"/>
  <c r="BM19" i="12" s="1"/>
  <c r="BQ19" i="12" s="1"/>
  <c r="BX20" i="12"/>
  <c r="BF20" i="12"/>
  <c r="BK20" i="12" s="1"/>
  <c r="BO20" i="12" s="1"/>
  <c r="BS63" i="12"/>
  <c r="BA31" i="12"/>
  <c r="AW31" i="12"/>
  <c r="AX31" i="12" s="1"/>
  <c r="BH30" i="12"/>
  <c r="BM30" i="12" s="1"/>
  <c r="BQ30" i="12" s="1"/>
  <c r="BX31" i="12"/>
  <c r="BF31" i="12"/>
  <c r="BK31" i="12" s="1"/>
  <c r="BO31" i="12" s="1"/>
  <c r="BB31" i="12"/>
  <c r="AU77" i="12"/>
  <c r="AV77" i="12"/>
  <c r="BX60" i="12"/>
  <c r="BF60" i="12"/>
  <c r="BK60" i="12" s="1"/>
  <c r="BO60" i="12" s="1"/>
  <c r="BA60" i="12"/>
  <c r="AW60" i="12"/>
  <c r="AX60" i="12" s="1"/>
  <c r="BH58" i="12"/>
  <c r="BM58" i="12" s="1"/>
  <c r="BQ58" i="12" s="1"/>
  <c r="BX64" i="12"/>
  <c r="BF64" i="12"/>
  <c r="BK64" i="12" s="1"/>
  <c r="BO64" i="12" s="1"/>
  <c r="BD64" i="12"/>
  <c r="BB71" i="12"/>
  <c r="BA64" i="12"/>
  <c r="AW64" i="12"/>
  <c r="AX64" i="12" s="1"/>
  <c r="BH63" i="12"/>
  <c r="BM63" i="12" s="1"/>
  <c r="BQ63" i="12" s="1"/>
  <c r="AW110" i="12"/>
  <c r="AX110" i="12" s="1"/>
  <c r="BH109" i="12"/>
  <c r="BM109" i="12" s="1"/>
  <c r="BQ109" i="12" s="1"/>
  <c r="BR95" i="12"/>
  <c r="BA99" i="12"/>
  <c r="AW99" i="12"/>
  <c r="AX99" i="12" s="1"/>
  <c r="BH98" i="12"/>
  <c r="BM98" i="12" s="1"/>
  <c r="BQ98" i="12" s="1"/>
  <c r="BX99" i="12"/>
  <c r="BF99" i="12"/>
  <c r="BK99" i="12" s="1"/>
  <c r="BO99" i="12" s="1"/>
  <c r="AU40" i="12"/>
  <c r="AU43" i="12"/>
  <c r="AV43" i="12"/>
  <c r="BX27" i="12"/>
  <c r="BB28" i="12"/>
  <c r="BR28" i="12" s="1"/>
  <c r="AW27" i="12"/>
  <c r="AX27" i="12" s="1"/>
  <c r="BD27" i="12"/>
  <c r="BE58" i="12"/>
  <c r="BS58" i="12" s="1"/>
  <c r="BE19" i="12"/>
  <c r="BS19" i="12" s="1"/>
  <c r="BC20" i="12"/>
  <c r="AQ61" i="12"/>
  <c r="AP61" i="12"/>
  <c r="BD63" i="12"/>
  <c r="BB64" i="12"/>
  <c r="BE30" i="12"/>
  <c r="BS30" i="12" s="1"/>
  <c r="BX96" i="12"/>
  <c r="BF96" i="12"/>
  <c r="BK96" i="12" s="1"/>
  <c r="BO96" i="12" s="1"/>
  <c r="BD96" i="12"/>
  <c r="BR96" i="12" s="1"/>
  <c r="BB97" i="12"/>
  <c r="BA96" i="12"/>
  <c r="AW96" i="12"/>
  <c r="AX96" i="12" s="1"/>
  <c r="BH95" i="12"/>
  <c r="BM95" i="12" s="1"/>
  <c r="BQ95" i="12" s="1"/>
  <c r="BX55" i="12"/>
  <c r="BF55" i="12"/>
  <c r="BK55" i="12" s="1"/>
  <c r="BO55" i="12" s="1"/>
  <c r="BA55" i="12"/>
  <c r="AW55" i="12"/>
  <c r="AX55" i="12" s="1"/>
  <c r="BH54" i="12"/>
  <c r="BM54" i="12" s="1"/>
  <c r="BQ54" i="12" s="1"/>
  <c r="AU22" i="12"/>
  <c r="AV22" i="12"/>
  <c r="BC108" i="12"/>
  <c r="BE107" i="12"/>
  <c r="AV80" i="12"/>
  <c r="AU80" i="12"/>
  <c r="BT84" i="12"/>
  <c r="BV84" i="12" s="1"/>
  <c r="BB99" i="12"/>
  <c r="BD58" i="12"/>
  <c r="BR58" i="12" s="1"/>
  <c r="BB60" i="12"/>
  <c r="AV105" i="12"/>
  <c r="AU105" i="12"/>
  <c r="BF107" i="12" s="1"/>
  <c r="BK107" i="12" s="1"/>
  <c r="BO107" i="12" s="1"/>
  <c r="BC55" i="12"/>
  <c r="AV24" i="12"/>
  <c r="AU24" i="12"/>
  <c r="AU81" i="12"/>
  <c r="AV81" i="12"/>
  <c r="BB72" i="12"/>
  <c r="BA71" i="12"/>
  <c r="AW71" i="12"/>
  <c r="AX71" i="12" s="1"/>
  <c r="BH64" i="12"/>
  <c r="BM64" i="12" s="1"/>
  <c r="BQ64" i="12" s="1"/>
  <c r="BX71" i="12"/>
  <c r="BF71" i="12"/>
  <c r="BK71" i="12" s="1"/>
  <c r="BO71" i="12" s="1"/>
  <c r="BD71" i="12"/>
  <c r="BA86" i="12"/>
  <c r="AW86" i="12"/>
  <c r="AX86" i="12" s="1"/>
  <c r="BH85" i="12"/>
  <c r="BM85" i="12" s="1"/>
  <c r="BQ85" i="12" s="1"/>
  <c r="BX86" i="12"/>
  <c r="BF86" i="12"/>
  <c r="BK86" i="12" s="1"/>
  <c r="BO86" i="12" s="1"/>
  <c r="BB86" i="12"/>
  <c r="BD85" i="12"/>
  <c r="BR85" i="12" s="1"/>
  <c r="AU51" i="12"/>
  <c r="AV51" i="12"/>
  <c r="BX62" i="12"/>
  <c r="BD62" i="12"/>
  <c r="BB63" i="12"/>
  <c r="AW62" i="12"/>
  <c r="AX62" i="12" s="1"/>
  <c r="BX46" i="12"/>
  <c r="BF46" i="12"/>
  <c r="BK46" i="12" s="1"/>
  <c r="BO46" i="12" s="1"/>
  <c r="BD46" i="12"/>
  <c r="BB48" i="12"/>
  <c r="BA46" i="12"/>
  <c r="AW46" i="12"/>
  <c r="AX46" i="12" s="1"/>
  <c r="BH45" i="12"/>
  <c r="BM45" i="12" s="1"/>
  <c r="BQ45" i="12" s="1"/>
  <c r="BF48" i="12"/>
  <c r="BK48" i="12" s="1"/>
  <c r="BO48" i="12" s="1"/>
  <c r="BA48" i="12"/>
  <c r="BH46" i="12"/>
  <c r="BM46" i="12" s="1"/>
  <c r="BQ46" i="12" s="1"/>
  <c r="BX44" i="12"/>
  <c r="BF44" i="12"/>
  <c r="BK44" i="12" s="1"/>
  <c r="BO44" i="12" s="1"/>
  <c r="BD44" i="12"/>
  <c r="BB45" i="12"/>
  <c r="AW44" i="12"/>
  <c r="AX44" i="12" s="1"/>
  <c r="BG97" i="12"/>
  <c r="BJ97" i="12" s="1"/>
  <c r="BN97" i="12" s="1"/>
  <c r="BE97" i="12"/>
  <c r="BC98" i="12"/>
  <c r="BI96" i="12"/>
  <c r="BL96" i="12" s="1"/>
  <c r="BP96" i="12" s="1"/>
  <c r="BC73" i="12"/>
  <c r="BI71" i="12"/>
  <c r="BL71" i="12" s="1"/>
  <c r="BP71" i="12" s="1"/>
  <c r="BG72" i="12"/>
  <c r="BJ72" i="12" s="1"/>
  <c r="BN72" i="12" s="1"/>
  <c r="BE72" i="12"/>
  <c r="BC93" i="12"/>
  <c r="BS93" i="12" s="1"/>
  <c r="BE92" i="12"/>
  <c r="BC96" i="11"/>
  <c r="BI96" i="11"/>
  <c r="BL96" i="11" s="1"/>
  <c r="BP96" i="11" s="1"/>
  <c r="BA97" i="11"/>
  <c r="BE95" i="11"/>
  <c r="BS95" i="11" s="1"/>
  <c r="BG97" i="11"/>
  <c r="BJ97" i="11" s="1"/>
  <c r="BN97" i="11" s="1"/>
  <c r="BB77" i="11"/>
  <c r="AR49" i="11"/>
  <c r="AS49" i="11" s="1"/>
  <c r="AT49" i="11" s="1"/>
  <c r="AR21" i="11"/>
  <c r="AS21" i="11" s="1"/>
  <c r="AT21" i="11" s="1"/>
  <c r="AY21" i="11" s="1"/>
  <c r="AZ21" i="11" s="1"/>
  <c r="BH62" i="11"/>
  <c r="BM62" i="11" s="1"/>
  <c r="BQ62" i="11" s="1"/>
  <c r="AR31" i="11"/>
  <c r="AS31" i="11" s="1"/>
  <c r="AT31" i="11" s="1"/>
  <c r="AR86" i="11"/>
  <c r="AS86" i="11" s="1"/>
  <c r="AT86" i="11" s="1"/>
  <c r="AU86" i="11" s="1"/>
  <c r="AR39" i="11"/>
  <c r="AS39" i="11" s="1"/>
  <c r="AT39" i="11" s="1"/>
  <c r="AU72" i="11"/>
  <c r="AV72" i="11"/>
  <c r="AV89" i="11"/>
  <c r="BG90" i="11" s="1"/>
  <c r="BJ90" i="11" s="1"/>
  <c r="BN90" i="11" s="1"/>
  <c r="AU50" i="11"/>
  <c r="AV50" i="11"/>
  <c r="BB63" i="11"/>
  <c r="BR63" i="11" s="1"/>
  <c r="AW62" i="11"/>
  <c r="AX62" i="11" s="1"/>
  <c r="BX62" i="11"/>
  <c r="BD62" i="11"/>
  <c r="BA77" i="11"/>
  <c r="AW77" i="11"/>
  <c r="AX77" i="11" s="1"/>
  <c r="BH75" i="11"/>
  <c r="BM75" i="11" s="1"/>
  <c r="BQ75" i="11" s="1"/>
  <c r="BX77" i="11"/>
  <c r="BF77" i="11"/>
  <c r="BK77" i="11" s="1"/>
  <c r="BO77" i="11" s="1"/>
  <c r="BX83" i="11"/>
  <c r="BF83" i="11"/>
  <c r="BK83" i="11" s="1"/>
  <c r="BO83" i="11" s="1"/>
  <c r="BD83" i="11"/>
  <c r="BB84" i="11"/>
  <c r="BA83" i="11"/>
  <c r="AW83" i="11"/>
  <c r="AX83" i="11" s="1"/>
  <c r="BH81" i="11"/>
  <c r="BM81" i="11" s="1"/>
  <c r="BQ81" i="11" s="1"/>
  <c r="BX32" i="11"/>
  <c r="BD32" i="11"/>
  <c r="BB33" i="11"/>
  <c r="AW32" i="11"/>
  <c r="AX32" i="11" s="1"/>
  <c r="BG55" i="11"/>
  <c r="BJ55" i="11" s="1"/>
  <c r="BN55" i="11" s="1"/>
  <c r="BE55" i="11"/>
  <c r="BC56" i="11"/>
  <c r="BI54" i="11"/>
  <c r="BL54" i="11" s="1"/>
  <c r="BP54" i="11" s="1"/>
  <c r="BE54" i="11"/>
  <c r="BC55" i="11"/>
  <c r="BI28" i="11"/>
  <c r="BL28" i="11" s="1"/>
  <c r="BP28" i="11" s="1"/>
  <c r="BG30" i="11"/>
  <c r="BJ30" i="11" s="1"/>
  <c r="BN30" i="11" s="1"/>
  <c r="BC30" i="11"/>
  <c r="BE28" i="11"/>
  <c r="BS28" i="11" s="1"/>
  <c r="BX34" i="11"/>
  <c r="BF34" i="11"/>
  <c r="BK34" i="11" s="1"/>
  <c r="BO34" i="11" s="1"/>
  <c r="BD34" i="11"/>
  <c r="BB36" i="11"/>
  <c r="BR36" i="11" s="1"/>
  <c r="BA34" i="11"/>
  <c r="AW34" i="11"/>
  <c r="AX34" i="11" s="1"/>
  <c r="BH33" i="11"/>
  <c r="BM33" i="11" s="1"/>
  <c r="BQ33" i="11" s="1"/>
  <c r="AW79" i="11"/>
  <c r="AX79" i="11" s="1"/>
  <c r="BX79" i="11"/>
  <c r="BG64" i="11"/>
  <c r="BJ64" i="11" s="1"/>
  <c r="BN64" i="11" s="1"/>
  <c r="BE64" i="11"/>
  <c r="BC71" i="11"/>
  <c r="BI63" i="11"/>
  <c r="BL63" i="11" s="1"/>
  <c r="BP63" i="11" s="1"/>
  <c r="BI64" i="11"/>
  <c r="BL64" i="11" s="1"/>
  <c r="BP64" i="11" s="1"/>
  <c r="BG71" i="11"/>
  <c r="BJ71" i="11" s="1"/>
  <c r="BN71" i="11" s="1"/>
  <c r="BS93" i="11"/>
  <c r="BT93" i="11" s="1"/>
  <c r="BF36" i="11"/>
  <c r="BK36" i="11" s="1"/>
  <c r="BO36" i="11" s="1"/>
  <c r="BE63" i="11"/>
  <c r="BX44" i="11"/>
  <c r="BD44" i="11"/>
  <c r="BB45" i="11"/>
  <c r="AW44" i="11"/>
  <c r="AX44" i="11" s="1"/>
  <c r="BA45" i="11"/>
  <c r="BH44" i="11"/>
  <c r="BM44" i="11" s="1"/>
  <c r="BQ44" i="11" s="1"/>
  <c r="BF45" i="11"/>
  <c r="BK45" i="11" s="1"/>
  <c r="BO45" i="11" s="1"/>
  <c r="AQ43" i="11"/>
  <c r="AP43" i="11"/>
  <c r="AV61" i="11"/>
  <c r="BI61" i="11" s="1"/>
  <c r="BL61" i="11" s="1"/>
  <c r="BP61" i="11" s="1"/>
  <c r="AU61" i="11"/>
  <c r="BX58" i="11"/>
  <c r="BD58" i="11"/>
  <c r="BB60" i="11"/>
  <c r="AW58" i="11"/>
  <c r="AX58" i="11" s="1"/>
  <c r="BX37" i="11"/>
  <c r="BF37" i="11"/>
  <c r="BK37" i="11" s="1"/>
  <c r="BO37" i="11" s="1"/>
  <c r="BD37" i="11"/>
  <c r="BR37" i="11" s="1"/>
  <c r="BB38" i="11"/>
  <c r="BA37" i="11"/>
  <c r="AW37" i="11"/>
  <c r="AX37" i="11" s="1"/>
  <c r="BH36" i="11"/>
  <c r="BM36" i="11" s="1"/>
  <c r="BQ36" i="11" s="1"/>
  <c r="AR73" i="11"/>
  <c r="AS73" i="11" s="1"/>
  <c r="AT73" i="11" s="1"/>
  <c r="AY73" i="11" s="1"/>
  <c r="AZ73" i="11" s="1"/>
  <c r="BX90" i="11"/>
  <c r="BD90" i="11"/>
  <c r="BB91" i="11"/>
  <c r="BR91" i="11" s="1"/>
  <c r="AW90" i="11"/>
  <c r="AX90" i="11" s="1"/>
  <c r="BE81" i="11"/>
  <c r="BC83" i="11"/>
  <c r="BA38" i="11"/>
  <c r="AW38" i="11"/>
  <c r="AX38" i="11" s="1"/>
  <c r="BH37" i="11"/>
  <c r="BM37" i="11" s="1"/>
  <c r="BQ37" i="11" s="1"/>
  <c r="BX38" i="11"/>
  <c r="BF38" i="11"/>
  <c r="BK38" i="11" s="1"/>
  <c r="BO38" i="11" s="1"/>
  <c r="BA48" i="11"/>
  <c r="AW48" i="11"/>
  <c r="AX48" i="11" s="1"/>
  <c r="BH46" i="11"/>
  <c r="BM46" i="11" s="1"/>
  <c r="BQ46" i="11" s="1"/>
  <c r="BX48" i="11"/>
  <c r="BF48" i="11"/>
  <c r="BK48" i="11" s="1"/>
  <c r="BO48" i="11" s="1"/>
  <c r="BA84" i="11"/>
  <c r="AW84" i="11"/>
  <c r="AX84" i="11" s="1"/>
  <c r="BH83" i="11"/>
  <c r="BM83" i="11" s="1"/>
  <c r="BQ83" i="11" s="1"/>
  <c r="BX84" i="11"/>
  <c r="BF84" i="11"/>
  <c r="BK84" i="11" s="1"/>
  <c r="BO84" i="11" s="1"/>
  <c r="BB34" i="11"/>
  <c r="BA33" i="11"/>
  <c r="AW33" i="11"/>
  <c r="AX33" i="11" s="1"/>
  <c r="BH32" i="11"/>
  <c r="BM32" i="11" s="1"/>
  <c r="BQ32" i="11" s="1"/>
  <c r="BX33" i="11"/>
  <c r="BF33" i="11"/>
  <c r="BK33" i="11" s="1"/>
  <c r="BO33" i="11" s="1"/>
  <c r="BD33" i="11"/>
  <c r="BR33" i="11" s="1"/>
  <c r="BX96" i="11"/>
  <c r="BF96" i="11"/>
  <c r="BK96" i="11" s="1"/>
  <c r="BO96" i="11" s="1"/>
  <c r="BD96" i="11"/>
  <c r="BB97" i="11"/>
  <c r="BR97" i="11" s="1"/>
  <c r="BA96" i="11"/>
  <c r="AW96" i="11"/>
  <c r="AX96" i="11" s="1"/>
  <c r="BH95" i="11"/>
  <c r="BM95" i="11" s="1"/>
  <c r="BQ95" i="11" s="1"/>
  <c r="BH97" i="11"/>
  <c r="BM97" i="11" s="1"/>
  <c r="BQ97" i="11" s="1"/>
  <c r="AV80" i="11"/>
  <c r="BC80" i="11" s="1"/>
  <c r="AU80" i="11"/>
  <c r="BH80" i="11" s="1"/>
  <c r="BM80" i="11" s="1"/>
  <c r="BQ80" i="11" s="1"/>
  <c r="BE62" i="11"/>
  <c r="BC63" i="11"/>
  <c r="BG77" i="11"/>
  <c r="BJ77" i="11" s="1"/>
  <c r="BN77" i="11" s="1"/>
  <c r="BI75" i="11"/>
  <c r="BL75" i="11" s="1"/>
  <c r="BP75" i="11" s="1"/>
  <c r="BA63" i="11"/>
  <c r="BC84" i="11"/>
  <c r="BI81" i="11"/>
  <c r="BL81" i="11" s="1"/>
  <c r="BP81" i="11" s="1"/>
  <c r="BG83" i="11"/>
  <c r="BJ83" i="11" s="1"/>
  <c r="BN83" i="11" s="1"/>
  <c r="BE83" i="11"/>
  <c r="BC33" i="11"/>
  <c r="BE32" i="11"/>
  <c r="BB56" i="11"/>
  <c r="BA55" i="11"/>
  <c r="AW55" i="11"/>
  <c r="AX55" i="11" s="1"/>
  <c r="BH54" i="11"/>
  <c r="BM54" i="11" s="1"/>
  <c r="BQ54" i="11" s="1"/>
  <c r="BX55" i="11"/>
  <c r="BF55" i="11"/>
  <c r="BK55" i="11" s="1"/>
  <c r="BO55" i="11" s="1"/>
  <c r="BD55" i="11"/>
  <c r="BB55" i="11"/>
  <c r="BD54" i="11"/>
  <c r="BX30" i="11"/>
  <c r="BF30" i="11"/>
  <c r="BK30" i="11" s="1"/>
  <c r="BO30" i="11" s="1"/>
  <c r="BA30" i="11"/>
  <c r="AW30" i="11"/>
  <c r="AX30" i="11" s="1"/>
  <c r="BH28" i="11"/>
  <c r="BM28" i="11" s="1"/>
  <c r="BQ28" i="11" s="1"/>
  <c r="BD28" i="11"/>
  <c r="BR28" i="11" s="1"/>
  <c r="BB30" i="11"/>
  <c r="AU52" i="11"/>
  <c r="AV52" i="11"/>
  <c r="BC36" i="11"/>
  <c r="BI33" i="11"/>
  <c r="BL33" i="11" s="1"/>
  <c r="BP33" i="11" s="1"/>
  <c r="BG34" i="11"/>
  <c r="BJ34" i="11" s="1"/>
  <c r="BN34" i="11" s="1"/>
  <c r="BE34" i="11"/>
  <c r="BB71" i="11"/>
  <c r="BA64" i="11"/>
  <c r="AW64" i="11"/>
  <c r="AX64" i="11" s="1"/>
  <c r="BH63" i="11"/>
  <c r="BM63" i="11" s="1"/>
  <c r="BQ63" i="11" s="1"/>
  <c r="BX64" i="11"/>
  <c r="BF64" i="11"/>
  <c r="BK64" i="11" s="1"/>
  <c r="BO64" i="11" s="1"/>
  <c r="BD64" i="11"/>
  <c r="BR64" i="11" s="1"/>
  <c r="BF71" i="11"/>
  <c r="BK71" i="11" s="1"/>
  <c r="BO71" i="11" s="1"/>
  <c r="BA71" i="11"/>
  <c r="BH64" i="11"/>
  <c r="BM64" i="11" s="1"/>
  <c r="BQ64" i="11" s="1"/>
  <c r="AV78" i="11"/>
  <c r="AU78" i="11"/>
  <c r="BE75" i="11"/>
  <c r="BS75" i="11" s="1"/>
  <c r="BC77" i="11"/>
  <c r="BT92" i="11"/>
  <c r="BV92" i="11" s="1"/>
  <c r="BH55" i="11"/>
  <c r="BM55" i="11" s="1"/>
  <c r="BQ55" i="11" s="1"/>
  <c r="BA56" i="11"/>
  <c r="BF56" i="11"/>
  <c r="BK56" i="11" s="1"/>
  <c r="BO56" i="11" s="1"/>
  <c r="BH34" i="11"/>
  <c r="BM34" i="11" s="1"/>
  <c r="BQ34" i="11" s="1"/>
  <c r="BA36" i="11"/>
  <c r="AV42" i="11"/>
  <c r="AU42" i="11"/>
  <c r="BG63" i="11"/>
  <c r="BJ63" i="11" s="1"/>
  <c r="BN63" i="11" s="1"/>
  <c r="BI62" i="11"/>
  <c r="BL62" i="11" s="1"/>
  <c r="BP62" i="11" s="1"/>
  <c r="BC64" i="11"/>
  <c r="BC45" i="11"/>
  <c r="BE44" i="11"/>
  <c r="BG45" i="11"/>
  <c r="BJ45" i="11" s="1"/>
  <c r="BN45" i="11" s="1"/>
  <c r="BI44" i="11"/>
  <c r="BL44" i="11" s="1"/>
  <c r="BP44" i="11" s="1"/>
  <c r="AU21" i="11"/>
  <c r="AV21" i="11"/>
  <c r="AU19" i="11"/>
  <c r="BB19" i="11" s="1"/>
  <c r="AV19" i="11"/>
  <c r="BC19" i="11" s="1"/>
  <c r="AW18" i="11"/>
  <c r="AX18" i="11" s="1"/>
  <c r="AQ57" i="11"/>
  <c r="AP57" i="11"/>
  <c r="AV22" i="11"/>
  <c r="AU22" i="11"/>
  <c r="BC60" i="11"/>
  <c r="BE58" i="11"/>
  <c r="BC38" i="11"/>
  <c r="BI36" i="11"/>
  <c r="BL36" i="11" s="1"/>
  <c r="BP36" i="11" s="1"/>
  <c r="BG37" i="11"/>
  <c r="BJ37" i="11" s="1"/>
  <c r="BN37" i="11" s="1"/>
  <c r="BE37" i="11"/>
  <c r="BS37" i="11" s="1"/>
  <c r="BC91" i="11"/>
  <c r="BE90" i="11"/>
  <c r="BB83" i="11"/>
  <c r="AW81" i="11"/>
  <c r="AX81" i="11" s="1"/>
  <c r="BX81" i="11"/>
  <c r="BD81" i="11"/>
  <c r="AU26" i="11"/>
  <c r="AV26" i="11"/>
  <c r="BG38" i="11"/>
  <c r="BJ38" i="11" s="1"/>
  <c r="BN38" i="11" s="1"/>
  <c r="BI37" i="11"/>
  <c r="BL37" i="11" s="1"/>
  <c r="BP37" i="11" s="1"/>
  <c r="BG48" i="11"/>
  <c r="BJ48" i="11" s="1"/>
  <c r="BN48" i="11" s="1"/>
  <c r="BI46" i="11"/>
  <c r="BL46" i="11" s="1"/>
  <c r="BP46" i="11" s="1"/>
  <c r="BG84" i="11"/>
  <c r="BJ84" i="11" s="1"/>
  <c r="BN84" i="11" s="1"/>
  <c r="BI83" i="11"/>
  <c r="BL83" i="11" s="1"/>
  <c r="BP83" i="11" s="1"/>
  <c r="BG33" i="11"/>
  <c r="BJ33" i="11" s="1"/>
  <c r="BN33" i="11" s="1"/>
  <c r="BE33" i="11"/>
  <c r="BS33" i="11" s="1"/>
  <c r="BC34" i="11"/>
  <c r="BI32" i="11"/>
  <c r="BL32" i="11" s="1"/>
  <c r="BP32" i="11" s="1"/>
  <c r="BC97" i="11"/>
  <c r="BG96" i="11"/>
  <c r="BJ96" i="11" s="1"/>
  <c r="BN96" i="11" s="1"/>
  <c r="BE96" i="11"/>
  <c r="BI95" i="11"/>
  <c r="BL95" i="11" s="1"/>
  <c r="BP95" i="11" s="1"/>
  <c r="BI97" i="11"/>
  <c r="BL97" i="11" s="1"/>
  <c r="BP97" i="11" s="1"/>
  <c r="BI97" i="10"/>
  <c r="BL97" i="10" s="1"/>
  <c r="BP97" i="10" s="1"/>
  <c r="BE97" i="10"/>
  <c r="BD33" i="10"/>
  <c r="BB34" i="10"/>
  <c r="AR42" i="10"/>
  <c r="AS42" i="10" s="1"/>
  <c r="AT42" i="10" s="1"/>
  <c r="BD96" i="10"/>
  <c r="BB97" i="10"/>
  <c r="BH96" i="10"/>
  <c r="BM96" i="10" s="1"/>
  <c r="BQ96" i="10" s="1"/>
  <c r="BF97" i="10"/>
  <c r="BK97" i="10" s="1"/>
  <c r="BO97" i="10" s="1"/>
  <c r="BE63" i="10"/>
  <c r="BC64" i="10"/>
  <c r="AM32" i="10"/>
  <c r="AN32" i="10" s="1"/>
  <c r="AO32" i="10" s="1"/>
  <c r="AQ32" i="10" s="1"/>
  <c r="BH33" i="10"/>
  <c r="BM33" i="10" s="1"/>
  <c r="BQ33" i="10" s="1"/>
  <c r="BD34" i="10"/>
  <c r="BR34" i="10" s="1"/>
  <c r="BF34" i="10"/>
  <c r="BK34" i="10" s="1"/>
  <c r="BO34" i="10" s="1"/>
  <c r="BB36" i="10"/>
  <c r="AM38" i="10"/>
  <c r="AN38" i="10" s="1"/>
  <c r="AO38" i="10" s="1"/>
  <c r="AP38" i="10" s="1"/>
  <c r="BI87" i="10"/>
  <c r="BL87" i="10" s="1"/>
  <c r="BP87" i="10" s="1"/>
  <c r="BG89" i="10"/>
  <c r="BJ89" i="10" s="1"/>
  <c r="BN89" i="10" s="1"/>
  <c r="BE84" i="10"/>
  <c r="BC85" i="10"/>
  <c r="BS85" i="10" s="1"/>
  <c r="BI84" i="10"/>
  <c r="BL84" i="10" s="1"/>
  <c r="BP84" i="10" s="1"/>
  <c r="BG85" i="10"/>
  <c r="BJ85" i="10" s="1"/>
  <c r="BN85" i="10" s="1"/>
  <c r="BI20" i="10"/>
  <c r="BL20" i="10" s="1"/>
  <c r="BP20" i="10" s="1"/>
  <c r="BG21" i="10"/>
  <c r="BJ21" i="10" s="1"/>
  <c r="BN21" i="10" s="1"/>
  <c r="BI19" i="10"/>
  <c r="BL19" i="10" s="1"/>
  <c r="BP19" i="10" s="1"/>
  <c r="BE20" i="10"/>
  <c r="BS20" i="10" s="1"/>
  <c r="BG20" i="10"/>
  <c r="BJ20" i="10" s="1"/>
  <c r="BN20" i="10" s="1"/>
  <c r="BC21" i="10"/>
  <c r="BI89" i="10"/>
  <c r="BL89" i="10" s="1"/>
  <c r="BP89" i="10" s="1"/>
  <c r="BG90" i="10"/>
  <c r="BJ90" i="10" s="1"/>
  <c r="BN90" i="10" s="1"/>
  <c r="BI63" i="10"/>
  <c r="BL63" i="10" s="1"/>
  <c r="BP63" i="10" s="1"/>
  <c r="BG64" i="10"/>
  <c r="BJ64" i="10" s="1"/>
  <c r="BN64" i="10" s="1"/>
  <c r="BH34" i="10"/>
  <c r="BM34" i="10" s="1"/>
  <c r="BQ34" i="10" s="1"/>
  <c r="BF36" i="10"/>
  <c r="BK36" i="10" s="1"/>
  <c r="BO36" i="10" s="1"/>
  <c r="BB89" i="10"/>
  <c r="BR86" i="10"/>
  <c r="BC89" i="10"/>
  <c r="BE87" i="10"/>
  <c r="BS87" i="10" s="1"/>
  <c r="BS86" i="10"/>
  <c r="BE96" i="10"/>
  <c r="BC97" i="10"/>
  <c r="BI96" i="10"/>
  <c r="BL96" i="10" s="1"/>
  <c r="BP96" i="10" s="1"/>
  <c r="BG97" i="10"/>
  <c r="BJ97" i="10" s="1"/>
  <c r="BN97" i="10" s="1"/>
  <c r="BD63" i="10"/>
  <c r="BB64" i="10"/>
  <c r="BE34" i="10"/>
  <c r="BC36" i="10"/>
  <c r="BH87" i="10"/>
  <c r="BM87" i="10" s="1"/>
  <c r="BQ87" i="10" s="1"/>
  <c r="BD89" i="10"/>
  <c r="BF89" i="10"/>
  <c r="BK89" i="10" s="1"/>
  <c r="BO89" i="10" s="1"/>
  <c r="BB90" i="10"/>
  <c r="BD84" i="10"/>
  <c r="BB85" i="10"/>
  <c r="BR85" i="10" s="1"/>
  <c r="BH84" i="10"/>
  <c r="BM84" i="10" s="1"/>
  <c r="BQ84" i="10" s="1"/>
  <c r="BF85" i="10"/>
  <c r="BK85" i="10" s="1"/>
  <c r="BO85" i="10" s="1"/>
  <c r="BH19" i="10"/>
  <c r="BM19" i="10" s="1"/>
  <c r="BQ19" i="10" s="1"/>
  <c r="BD20" i="10"/>
  <c r="BR20" i="10" s="1"/>
  <c r="BF20" i="10"/>
  <c r="BK20" i="10" s="1"/>
  <c r="BO20" i="10" s="1"/>
  <c r="BB21" i="10"/>
  <c r="BH89" i="10"/>
  <c r="BM89" i="10" s="1"/>
  <c r="BQ89" i="10" s="1"/>
  <c r="BD90" i="10"/>
  <c r="BR90" i="10" s="1"/>
  <c r="BF90" i="10"/>
  <c r="BK90" i="10" s="1"/>
  <c r="BO90" i="10" s="1"/>
  <c r="BB91" i="10"/>
  <c r="BH97" i="10"/>
  <c r="BM97" i="10" s="1"/>
  <c r="BQ97" i="10" s="1"/>
  <c r="BD97" i="10"/>
  <c r="BH63" i="10"/>
  <c r="BM63" i="10" s="1"/>
  <c r="BQ63" i="10" s="1"/>
  <c r="BF64" i="10"/>
  <c r="BK64" i="10" s="1"/>
  <c r="BO64" i="10" s="1"/>
  <c r="BC34" i="10"/>
  <c r="BI34" i="10"/>
  <c r="BL34" i="10" s="1"/>
  <c r="BP34" i="10" s="1"/>
  <c r="BG36" i="10"/>
  <c r="BJ36" i="10" s="1"/>
  <c r="BN36" i="10" s="1"/>
  <c r="BF91" i="10"/>
  <c r="BK91" i="10" s="1"/>
  <c r="BO91" i="10" s="1"/>
  <c r="BH90" i="10"/>
  <c r="BM90" i="10" s="1"/>
  <c r="BQ90" i="10" s="1"/>
  <c r="BI90" i="10"/>
  <c r="BL90" i="10" s="1"/>
  <c r="BP90" i="10" s="1"/>
  <c r="BF21" i="10"/>
  <c r="BK21" i="10" s="1"/>
  <c r="BO21" i="10" s="1"/>
  <c r="BH20" i="10"/>
  <c r="BM20" i="10" s="1"/>
  <c r="BQ20" i="10" s="1"/>
  <c r="AR77" i="10"/>
  <c r="AS77" i="10" s="1"/>
  <c r="AT77" i="10" s="1"/>
  <c r="AV77" i="10" s="1"/>
  <c r="AR26" i="10"/>
  <c r="AS26" i="10" s="1"/>
  <c r="AT26" i="10" s="1"/>
  <c r="AR57" i="10"/>
  <c r="AS57" i="10" s="1"/>
  <c r="AT57" i="10" s="1"/>
  <c r="AM50" i="10"/>
  <c r="AN50" i="10" s="1"/>
  <c r="AO50" i="10" s="1"/>
  <c r="AP50" i="10" s="1"/>
  <c r="AW18" i="10"/>
  <c r="AX18" i="10" s="1"/>
  <c r="BB19" i="10"/>
  <c r="AR37" i="10"/>
  <c r="AS37" i="10" s="1"/>
  <c r="AT37" i="10" s="1"/>
  <c r="AR27" i="10"/>
  <c r="AS27" i="10" s="1"/>
  <c r="AT27" i="10" s="1"/>
  <c r="AV27" i="10" s="1"/>
  <c r="BG19" i="10"/>
  <c r="BJ19" i="10" s="1"/>
  <c r="BN19" i="10" s="1"/>
  <c r="BE19" i="10"/>
  <c r="BS19" i="10" s="1"/>
  <c r="BF19" i="10"/>
  <c r="BK19" i="10" s="1"/>
  <c r="BO19" i="10" s="1"/>
  <c r="BD19" i="10"/>
  <c r="BR19" i="10" s="1"/>
  <c r="AU42" i="10"/>
  <c r="AP32" i="10"/>
  <c r="AU31" i="10"/>
  <c r="AU46" i="10"/>
  <c r="AV46" i="10"/>
  <c r="AU72" i="10"/>
  <c r="AV72" i="10"/>
  <c r="AU57" i="10"/>
  <c r="AR25" i="10"/>
  <c r="AS25" i="10" s="1"/>
  <c r="AT25" i="10" s="1"/>
  <c r="AY25" i="10" s="1"/>
  <c r="AW54" i="10"/>
  <c r="AX54" i="10" s="1"/>
  <c r="AW96" i="10"/>
  <c r="AX96" i="10" s="1"/>
  <c r="BA97" i="10"/>
  <c r="AW63" i="10"/>
  <c r="AX63" i="10" s="1"/>
  <c r="AW56" i="10"/>
  <c r="AX56" i="10" s="1"/>
  <c r="AM75" i="10"/>
  <c r="AN75" i="10" s="1"/>
  <c r="AO75" i="10" s="1"/>
  <c r="AW34" i="10"/>
  <c r="AX34" i="10" s="1"/>
  <c r="AR30" i="10"/>
  <c r="AS30" i="10" s="1"/>
  <c r="AT30" i="10" s="1"/>
  <c r="AY30" i="10" s="1"/>
  <c r="AV40" i="10"/>
  <c r="AU40" i="10"/>
  <c r="AQ48" i="10"/>
  <c r="AP48" i="10"/>
  <c r="AQ71" i="10"/>
  <c r="AP71" i="10"/>
  <c r="AV44" i="10"/>
  <c r="AU44" i="10"/>
  <c r="AW24" i="10"/>
  <c r="AX24" i="10" s="1"/>
  <c r="AW45" i="10"/>
  <c r="AX45" i="10" s="1"/>
  <c r="BA20" i="10"/>
  <c r="AW20" i="10"/>
  <c r="AX20" i="10" s="1"/>
  <c r="BA90" i="10"/>
  <c r="AM78" i="10"/>
  <c r="AN78" i="10" s="1"/>
  <c r="AO78" i="10" s="1"/>
  <c r="AR92" i="10"/>
  <c r="AS92" i="10" s="1"/>
  <c r="AT92" i="10" s="1"/>
  <c r="AY92" i="10" s="1"/>
  <c r="BA64" i="10"/>
  <c r="AW64" i="10"/>
  <c r="AX64" i="10" s="1"/>
  <c r="AM52" i="10"/>
  <c r="AN52" i="10" s="1"/>
  <c r="AO52" i="10" s="1"/>
  <c r="BA36" i="10"/>
  <c r="AW36" i="10"/>
  <c r="AX36" i="10" s="1"/>
  <c r="AP39" i="10"/>
  <c r="AQ81" i="10"/>
  <c r="AP81" i="10"/>
  <c r="AQ60" i="10"/>
  <c r="AP60" i="10"/>
  <c r="AQ61" i="10"/>
  <c r="AP61" i="10"/>
  <c r="BA89" i="10"/>
  <c r="AW89" i="10"/>
  <c r="AX89" i="10" s="1"/>
  <c r="AV95" i="10"/>
  <c r="AW84" i="10"/>
  <c r="AX84" i="10" s="1"/>
  <c r="BA85" i="10"/>
  <c r="AP43" i="10"/>
  <c r="AQ43" i="10"/>
  <c r="BA21" i="10"/>
  <c r="AW21" i="10"/>
  <c r="AX21" i="10" s="1"/>
  <c r="AV22" i="10"/>
  <c r="AU22" i="10"/>
  <c r="AV28" i="10"/>
  <c r="AU28" i="10"/>
  <c r="AV83" i="10"/>
  <c r="AU83" i="10"/>
  <c r="AU62" i="10"/>
  <c r="AV62" i="10"/>
  <c r="AV73" i="10"/>
  <c r="BA19" i="10"/>
  <c r="AW19" i="10"/>
  <c r="AX19" i="10" s="1"/>
  <c r="AM74" i="4"/>
  <c r="AN74" i="4" s="1"/>
  <c r="AO74" i="4" s="1"/>
  <c r="AP74" i="4" s="1"/>
  <c r="AM23" i="4"/>
  <c r="AN23" i="4" s="1"/>
  <c r="AO23" i="4" s="1"/>
  <c r="AQ23" i="4" s="1"/>
  <c r="AM27" i="4"/>
  <c r="AN27" i="4" s="1"/>
  <c r="AO27" i="4" s="1"/>
  <c r="AP27" i="4" s="1"/>
  <c r="AR20" i="4"/>
  <c r="AS20" i="4" s="1"/>
  <c r="AT20" i="4" s="1"/>
  <c r="AU20" i="4" s="1"/>
  <c r="AM42" i="4"/>
  <c r="AN42" i="4" s="1"/>
  <c r="AO42" i="4" s="1"/>
  <c r="AQ42" i="4" s="1"/>
  <c r="AR85" i="4"/>
  <c r="AS85" i="4" s="1"/>
  <c r="AT85" i="4" s="1"/>
  <c r="AY85" i="4" s="1"/>
  <c r="AZ85" i="4" s="1"/>
  <c r="AM39" i="4"/>
  <c r="AN39" i="4" s="1"/>
  <c r="AO39" i="4" s="1"/>
  <c r="AP39" i="4" s="1"/>
  <c r="AM35" i="4"/>
  <c r="AN35" i="4" s="1"/>
  <c r="AO35" i="4" s="1"/>
  <c r="AP35" i="4" s="1"/>
  <c r="AR49" i="4"/>
  <c r="AS49" i="4" s="1"/>
  <c r="AT49" i="4" s="1"/>
  <c r="AM87" i="4"/>
  <c r="AN87" i="4" s="1"/>
  <c r="AO87" i="4" s="1"/>
  <c r="AQ87" i="4" s="1"/>
  <c r="AV36" i="4"/>
  <c r="AR48" i="4"/>
  <c r="AS48" i="4" s="1"/>
  <c r="AT48" i="4" s="1"/>
  <c r="AY48" i="4" s="1"/>
  <c r="AZ48" i="4" s="1"/>
  <c r="AW67" i="4"/>
  <c r="AX67" i="4" s="1"/>
  <c r="AR60" i="4"/>
  <c r="AS60" i="4" s="1"/>
  <c r="AT60" i="4" s="1"/>
  <c r="AY60" i="4" s="1"/>
  <c r="AZ60" i="4" s="1"/>
  <c r="AL25" i="4"/>
  <c r="AK25" i="4"/>
  <c r="AV57" i="4"/>
  <c r="AU57" i="4"/>
  <c r="AW43" i="4"/>
  <c r="AX43" i="4" s="1"/>
  <c r="AV51" i="4"/>
  <c r="AU51" i="4"/>
  <c r="AP17" i="4"/>
  <c r="AR62" i="4"/>
  <c r="AS62" i="4" s="1"/>
  <c r="AT62" i="4" s="1"/>
  <c r="AY62" i="4" s="1"/>
  <c r="AZ62" i="4" s="1"/>
  <c r="AW82" i="4"/>
  <c r="AX82" i="4" s="1"/>
  <c r="BA44" i="4"/>
  <c r="AV54" i="4"/>
  <c r="AU54" i="4"/>
  <c r="AL32" i="4"/>
  <c r="AK32" i="4"/>
  <c r="AQ68" i="4"/>
  <c r="AP68" i="4"/>
  <c r="AQ69" i="4"/>
  <c r="AP69" i="4"/>
  <c r="AQ79" i="4"/>
  <c r="AP79" i="4"/>
  <c r="AL29" i="4"/>
  <c r="AK29" i="4"/>
  <c r="AU37" i="4"/>
  <c r="AW53" i="4"/>
  <c r="AX53" i="4" s="1"/>
  <c r="AM35" i="3"/>
  <c r="AN35" i="3" s="1"/>
  <c r="AO35" i="3" s="1"/>
  <c r="AP35" i="3" s="1"/>
  <c r="AM29" i="3"/>
  <c r="AN29" i="3" s="1"/>
  <c r="AO29" i="3" s="1"/>
  <c r="AQ29" i="3" s="1"/>
  <c r="AR51" i="3"/>
  <c r="AS51" i="3" s="1"/>
  <c r="AT51" i="3" s="1"/>
  <c r="AV51" i="3" s="1"/>
  <c r="AH43" i="3"/>
  <c r="AI43" i="3" s="1"/>
  <c r="AJ43" i="3" s="1"/>
  <c r="AK43" i="3" s="1"/>
  <c r="AR23" i="3"/>
  <c r="AS23" i="3" s="1"/>
  <c r="AT23" i="3" s="1"/>
  <c r="AV23" i="3" s="1"/>
  <c r="AR88" i="3"/>
  <c r="AS88" i="3" s="1"/>
  <c r="AT88" i="3" s="1"/>
  <c r="AY88" i="3" s="1"/>
  <c r="AZ88" i="3" s="1"/>
  <c r="AH36" i="3"/>
  <c r="AI36" i="3" s="1"/>
  <c r="AJ36" i="3" s="1"/>
  <c r="AK36" i="3" s="1"/>
  <c r="AM71" i="3"/>
  <c r="AN71" i="3" s="1"/>
  <c r="AO71" i="3" s="1"/>
  <c r="AP71" i="3" s="1"/>
  <c r="AM55" i="3"/>
  <c r="AN55" i="3" s="1"/>
  <c r="AO55" i="3" s="1"/>
  <c r="AQ55" i="3" s="1"/>
  <c r="AR89" i="3"/>
  <c r="AS89" i="3" s="1"/>
  <c r="AT89" i="3" s="1"/>
  <c r="AU89" i="3" s="1"/>
  <c r="AM42" i="3"/>
  <c r="AN42" i="3" s="1"/>
  <c r="AO42" i="3" s="1"/>
  <c r="AP42" i="3" s="1"/>
  <c r="AM44" i="3"/>
  <c r="AN44" i="3" s="1"/>
  <c r="AO44" i="3" s="1"/>
  <c r="AP44" i="3" s="1"/>
  <c r="AM83" i="3"/>
  <c r="AN83" i="3" s="1"/>
  <c r="AO83" i="3" s="1"/>
  <c r="AQ83" i="3" s="1"/>
  <c r="AH37" i="3"/>
  <c r="AI37" i="3" s="1"/>
  <c r="AJ37" i="3" s="1"/>
  <c r="AL37" i="3" s="1"/>
  <c r="AR82" i="3"/>
  <c r="AS82" i="3" s="1"/>
  <c r="AT82" i="3" s="1"/>
  <c r="AY82" i="3" s="1"/>
  <c r="AZ82" i="3" s="1"/>
  <c r="AH25" i="3"/>
  <c r="AI25" i="3" s="1"/>
  <c r="AJ25" i="3" s="1"/>
  <c r="AL25" i="3" s="1"/>
  <c r="AR17" i="3"/>
  <c r="AS17" i="3" s="1"/>
  <c r="AT17" i="3" s="1"/>
  <c r="AV17" i="3" s="1"/>
  <c r="AM38" i="3"/>
  <c r="AN38" i="3" s="1"/>
  <c r="AO38" i="3" s="1"/>
  <c r="AQ38" i="3" s="1"/>
  <c r="AM86" i="3"/>
  <c r="AN86" i="3" s="1"/>
  <c r="AO86" i="3" s="1"/>
  <c r="AP86" i="3" s="1"/>
  <c r="AR19" i="3"/>
  <c r="AS19" i="3" s="1"/>
  <c r="AT19" i="3" s="1"/>
  <c r="AU19" i="3" s="1"/>
  <c r="AL43" i="3"/>
  <c r="AV88" i="3"/>
  <c r="AU31" i="3"/>
  <c r="AQ71" i="3"/>
  <c r="AL27" i="3"/>
  <c r="AW60" i="3"/>
  <c r="AX60" i="3" s="1"/>
  <c r="AW56" i="3"/>
  <c r="AX56" i="3" s="1"/>
  <c r="AM21" i="3"/>
  <c r="AN21" i="3" s="1"/>
  <c r="AO21" i="3" s="1"/>
  <c r="AM68" i="3"/>
  <c r="AN68" i="3" s="1"/>
  <c r="AO68" i="3" s="1"/>
  <c r="AQ57" i="3"/>
  <c r="AP57" i="3"/>
  <c r="AQ30" i="3"/>
  <c r="AP30" i="3"/>
  <c r="AQ49" i="3"/>
  <c r="AP49" i="3"/>
  <c r="AQ91" i="3"/>
  <c r="AP91" i="3"/>
  <c r="AQ87" i="3"/>
  <c r="AP87" i="3"/>
  <c r="AM81" i="3"/>
  <c r="AN81" i="3" s="1"/>
  <c r="AO81" i="3" s="1"/>
  <c r="AQ73" i="3"/>
  <c r="AP73" i="3"/>
  <c r="AQ74" i="3"/>
  <c r="AP74" i="3"/>
  <c r="AQ69" i="3"/>
  <c r="AP69" i="3"/>
  <c r="AQ61" i="3"/>
  <c r="AP61" i="3"/>
  <c r="AL36" i="3"/>
  <c r="AQ80" i="3"/>
  <c r="AP80" i="3"/>
  <c r="AQ50" i="3"/>
  <c r="AP50" i="3"/>
  <c r="AQ53" i="3"/>
  <c r="AP53" i="3"/>
  <c r="AQ45" i="3"/>
  <c r="AP45" i="3"/>
  <c r="AU76" i="3"/>
  <c r="AR41" i="2"/>
  <c r="AS41" i="2" s="1"/>
  <c r="AT41" i="2" s="1"/>
  <c r="AV41" i="2" s="1"/>
  <c r="AR91" i="2"/>
  <c r="AS91" i="2" s="1"/>
  <c r="AT91" i="2" s="1"/>
  <c r="AY91" i="2" s="1"/>
  <c r="AZ91" i="2" s="1"/>
  <c r="AM62" i="2"/>
  <c r="AN62" i="2" s="1"/>
  <c r="AO62" i="2" s="1"/>
  <c r="AP62" i="2" s="1"/>
  <c r="AR43" i="2"/>
  <c r="AS43" i="2" s="1"/>
  <c r="AT43" i="2" s="1"/>
  <c r="AY43" i="2" s="1"/>
  <c r="AZ43" i="2" s="1"/>
  <c r="AR85" i="2"/>
  <c r="AS85" i="2" s="1"/>
  <c r="AT85" i="2" s="1"/>
  <c r="AY85" i="2" s="1"/>
  <c r="AZ85" i="2" s="1"/>
  <c r="AR74" i="2"/>
  <c r="AS74" i="2" s="1"/>
  <c r="AT74" i="2" s="1"/>
  <c r="AY74" i="2" s="1"/>
  <c r="AZ74" i="2" s="1"/>
  <c r="AR70" i="2"/>
  <c r="AS70" i="2" s="1"/>
  <c r="AT70" i="2" s="1"/>
  <c r="AY70" i="2" s="1"/>
  <c r="AZ70" i="2" s="1"/>
  <c r="AM39" i="2"/>
  <c r="AN39" i="2" s="1"/>
  <c r="AO39" i="2" s="1"/>
  <c r="AQ39" i="2" s="1"/>
  <c r="AR47" i="2"/>
  <c r="AS47" i="2" s="1"/>
  <c r="AT47" i="2" s="1"/>
  <c r="AV47" i="2" s="1"/>
  <c r="AR68" i="2"/>
  <c r="AS68" i="2" s="1"/>
  <c r="AT68" i="2" s="1"/>
  <c r="AY68" i="2" s="1"/>
  <c r="AZ68" i="2" s="1"/>
  <c r="AR69" i="2"/>
  <c r="AS69" i="2" s="1"/>
  <c r="AT69" i="2" s="1"/>
  <c r="AY69" i="2" s="1"/>
  <c r="AZ69" i="2" s="1"/>
  <c r="AC57" i="1"/>
  <c r="AD57" i="1" s="1"/>
  <c r="AE57" i="1" s="1"/>
  <c r="AB35" i="1"/>
  <c r="AA35" i="1"/>
  <c r="AC35" i="1" s="1"/>
  <c r="AD35" i="1" s="1"/>
  <c r="AE35" i="1" s="1"/>
  <c r="AA56" i="1"/>
  <c r="AB56" i="1"/>
  <c r="AB42" i="1"/>
  <c r="AA42" i="1"/>
  <c r="AC42" i="1" s="1"/>
  <c r="AD42" i="1" s="1"/>
  <c r="AE42" i="1" s="1"/>
  <c r="AB38" i="1"/>
  <c r="AA38" i="1"/>
  <c r="AC38" i="1" s="1"/>
  <c r="AD38" i="1" s="1"/>
  <c r="AE38" i="1" s="1"/>
  <c r="AM29" i="2"/>
  <c r="AN29" i="2" s="1"/>
  <c r="AO29" i="2" s="1"/>
  <c r="AP29" i="2" s="1"/>
  <c r="AM55" i="2"/>
  <c r="AN55" i="2" s="1"/>
  <c r="AO55" i="2" s="1"/>
  <c r="AQ55" i="2" s="1"/>
  <c r="AR51" i="2"/>
  <c r="AS51" i="2" s="1"/>
  <c r="AT51" i="2" s="1"/>
  <c r="AM77" i="2"/>
  <c r="AN77" i="2" s="1"/>
  <c r="AO77" i="2" s="1"/>
  <c r="AP77" i="2" s="1"/>
  <c r="AR25" i="2"/>
  <c r="AS25" i="2" s="1"/>
  <c r="AT25" i="2" s="1"/>
  <c r="AC32" i="1"/>
  <c r="AD32" i="1" s="1"/>
  <c r="AE32" i="1" s="1"/>
  <c r="AH81" i="1"/>
  <c r="AI81" i="1" s="1"/>
  <c r="AJ81" i="1" s="1"/>
  <c r="AG55" i="1"/>
  <c r="AF55" i="1"/>
  <c r="AH47" i="1"/>
  <c r="AI47" i="1" s="1"/>
  <c r="AJ47" i="1" s="1"/>
  <c r="AC31" i="1"/>
  <c r="AD31" i="1" s="1"/>
  <c r="AE31" i="1" s="1"/>
  <c r="X24" i="1"/>
  <c r="Y24" i="1" s="1"/>
  <c r="Z24" i="1" s="1"/>
  <c r="AC77" i="1"/>
  <c r="AD77" i="1" s="1"/>
  <c r="AE77" i="1" s="1"/>
  <c r="X17" i="1"/>
  <c r="Y17" i="1" s="1"/>
  <c r="Z17" i="1" s="1"/>
  <c r="AC51" i="1"/>
  <c r="AD51" i="1" s="1"/>
  <c r="AE51" i="1" s="1"/>
  <c r="AC85" i="1"/>
  <c r="AD85" i="1" s="1"/>
  <c r="AE85" i="1" s="1"/>
  <c r="AC26" i="1"/>
  <c r="AD26" i="1" s="1"/>
  <c r="AE26" i="1" s="1"/>
  <c r="AC23" i="1"/>
  <c r="AD23" i="1" s="1"/>
  <c r="AE23" i="1" s="1"/>
  <c r="AC70" i="1"/>
  <c r="AD70" i="1" s="1"/>
  <c r="AE70" i="1" s="1"/>
  <c r="AC62" i="1"/>
  <c r="AD62" i="1" s="1"/>
  <c r="AE62" i="1" s="1"/>
  <c r="AC71" i="1"/>
  <c r="AD71" i="1" s="1"/>
  <c r="AE71" i="1" s="1"/>
  <c r="AC80" i="1"/>
  <c r="AD80" i="1" s="1"/>
  <c r="AE80" i="1" s="1"/>
  <c r="X79" i="1"/>
  <c r="Y79" i="1" s="1"/>
  <c r="Z79" i="1" s="1"/>
  <c r="AB19" i="1"/>
  <c r="AA19" i="1"/>
  <c r="X91" i="1"/>
  <c r="Y91" i="1" s="1"/>
  <c r="Z91" i="1" s="1"/>
  <c r="AC89" i="1"/>
  <c r="AD89" i="1" s="1"/>
  <c r="AE89" i="1" s="1"/>
  <c r="AC53" i="1"/>
  <c r="AD53" i="1" s="1"/>
  <c r="AE53" i="1" s="1"/>
  <c r="AA61" i="1"/>
  <c r="AB61" i="1"/>
  <c r="AB45" i="1"/>
  <c r="AA45" i="1"/>
  <c r="AB88" i="1"/>
  <c r="AA88" i="1"/>
  <c r="AB83" i="1"/>
  <c r="AA83" i="1"/>
  <c r="AA18" i="1"/>
  <c r="AB18" i="1"/>
  <c r="AF60" i="1"/>
  <c r="AG60" i="1"/>
  <c r="AG68" i="1"/>
  <c r="AF68" i="1"/>
  <c r="AF69" i="1"/>
  <c r="AG69" i="1"/>
  <c r="AG49" i="1"/>
  <c r="AF49" i="1"/>
  <c r="AF41" i="1"/>
  <c r="AG41" i="1"/>
  <c r="AB76" i="1"/>
  <c r="AA76" i="1"/>
  <c r="AA25" i="1"/>
  <c r="AB25" i="1"/>
  <c r="AA74" i="1"/>
  <c r="AB74" i="1"/>
  <c r="AF48" i="1"/>
  <c r="AG48" i="1"/>
  <c r="AG27" i="1"/>
  <c r="AF27" i="1"/>
  <c r="AB67" i="1"/>
  <c r="AA67" i="1"/>
  <c r="AA39" i="1"/>
  <c r="AB39" i="1"/>
  <c r="AA86" i="1"/>
  <c r="AB86" i="1"/>
  <c r="AB75" i="1"/>
  <c r="AA75" i="1"/>
  <c r="AB20" i="1"/>
  <c r="AA20" i="1"/>
  <c r="AF44" i="1"/>
  <c r="AG44" i="1"/>
  <c r="AG82" i="1"/>
  <c r="AF82" i="1"/>
  <c r="AV85" i="2"/>
  <c r="AW88" i="2"/>
  <c r="AX88" i="2" s="1"/>
  <c r="AP26" i="2"/>
  <c r="BA57" i="2"/>
  <c r="AW57" i="2"/>
  <c r="AX57" i="2" s="1"/>
  <c r="AR36" i="2"/>
  <c r="AS36" i="2" s="1"/>
  <c r="AT36" i="2" s="1"/>
  <c r="AY36" i="2" s="1"/>
  <c r="AZ36" i="2" s="1"/>
  <c r="AW80" i="2"/>
  <c r="AX80" i="2" s="1"/>
  <c r="AR49" i="2"/>
  <c r="AS49" i="2" s="1"/>
  <c r="AT49" i="2" s="1"/>
  <c r="AY49" i="2" s="1"/>
  <c r="AZ49" i="2" s="1"/>
  <c r="AR42" i="2"/>
  <c r="AS42" i="2" s="1"/>
  <c r="AT42" i="2" s="1"/>
  <c r="AY42" i="2" s="1"/>
  <c r="AZ42" i="2" s="1"/>
  <c r="AL44" i="2"/>
  <c r="AK44" i="2"/>
  <c r="AQ83" i="2"/>
  <c r="AP83" i="2"/>
  <c r="AQ73" i="2"/>
  <c r="AP73" i="2"/>
  <c r="AV63" i="2"/>
  <c r="AU63" i="2"/>
  <c r="AV48" i="2"/>
  <c r="AU48" i="2"/>
  <c r="AV61" i="2"/>
  <c r="AU61" i="2"/>
  <c r="AM82" i="2"/>
  <c r="AN82" i="2" s="1"/>
  <c r="AO82" i="2" s="1"/>
  <c r="AW75" i="2"/>
  <c r="AX75" i="2" s="1"/>
  <c r="AW24" i="2"/>
  <c r="AX24" i="2" s="1"/>
  <c r="AW89" i="2"/>
  <c r="AX89" i="2" s="1"/>
  <c r="AR18" i="2"/>
  <c r="AS18" i="2" s="1"/>
  <c r="AT18" i="2" s="1"/>
  <c r="AY18" i="2" s="1"/>
  <c r="AZ18" i="2" s="1"/>
  <c r="AM81" i="2"/>
  <c r="AN81" i="2" s="1"/>
  <c r="AO81" i="2" s="1"/>
  <c r="AR54" i="2"/>
  <c r="AS54" i="2" s="1"/>
  <c r="AT54" i="2" s="1"/>
  <c r="AY54" i="2" s="1"/>
  <c r="AZ54" i="2" s="1"/>
  <c r="AW59" i="2"/>
  <c r="AX59" i="2" s="1"/>
  <c r="AW37" i="2"/>
  <c r="AX37" i="2" s="1"/>
  <c r="AW20" i="2"/>
  <c r="AX20" i="2" s="1"/>
  <c r="AV33" i="2"/>
  <c r="AU33" i="2"/>
  <c r="AQ71" i="2"/>
  <c r="AP71" i="2"/>
  <c r="AW56" i="2"/>
  <c r="AX56" i="2" s="1"/>
  <c r="AQ62" i="2"/>
  <c r="AV23" i="2"/>
  <c r="AU23" i="2"/>
  <c r="AV31" i="2"/>
  <c r="AU31" i="2"/>
  <c r="AQ87" i="2"/>
  <c r="AP87" i="2"/>
  <c r="AW30" i="2"/>
  <c r="AX30" i="2" s="1"/>
  <c r="AW86" i="2"/>
  <c r="AX86" i="2" s="1"/>
  <c r="AW67" i="2"/>
  <c r="AX67" i="2" s="1"/>
  <c r="AW32" i="2"/>
  <c r="AX32" i="2" s="1"/>
  <c r="AM87" i="1"/>
  <c r="AN87" i="1" s="1"/>
  <c r="AO87" i="1" s="1"/>
  <c r="AP87" i="1" s="1"/>
  <c r="AK54" i="1"/>
  <c r="AL54" i="1"/>
  <c r="AM29" i="1"/>
  <c r="AN29" i="1" s="1"/>
  <c r="AO29" i="1" s="1"/>
  <c r="AK47" i="1"/>
  <c r="AL47" i="1"/>
  <c r="AK50" i="1"/>
  <c r="AL50" i="1"/>
  <c r="AK30" i="1"/>
  <c r="AL30" i="1"/>
  <c r="AF42" i="1"/>
  <c r="AG42" i="1"/>
  <c r="BI89" i="11" l="1"/>
  <c r="BL89" i="11" s="1"/>
  <c r="BP89" i="11" s="1"/>
  <c r="AV85" i="11"/>
  <c r="BE46" i="11"/>
  <c r="BS46" i="11" s="1"/>
  <c r="AU85" i="11"/>
  <c r="BA91" i="11"/>
  <c r="AU89" i="11"/>
  <c r="BF90" i="11" s="1"/>
  <c r="BK90" i="11" s="1"/>
  <c r="BO90" i="11" s="1"/>
  <c r="BH90" i="11"/>
  <c r="BM90" i="11" s="1"/>
  <c r="BQ90" i="11" s="1"/>
  <c r="AF63" i="1"/>
  <c r="AH63" i="1" s="1"/>
  <c r="AI63" i="1" s="1"/>
  <c r="AJ63" i="1" s="1"/>
  <c r="AG63" i="1"/>
  <c r="AV45" i="2"/>
  <c r="AQ27" i="2"/>
  <c r="AP17" i="2"/>
  <c r="AV70" i="2"/>
  <c r="AW38" i="2"/>
  <c r="AX38" i="2" s="1"/>
  <c r="AP39" i="2"/>
  <c r="AR39" i="2" s="1"/>
  <c r="AS39" i="2" s="1"/>
  <c r="AT39" i="2" s="1"/>
  <c r="AY39" i="2" s="1"/>
  <c r="AZ39" i="2" s="1"/>
  <c r="AU91" i="2"/>
  <c r="AV74" i="2"/>
  <c r="AP55" i="2"/>
  <c r="AR19" i="2"/>
  <c r="AS19" i="2" s="1"/>
  <c r="AT19" i="2" s="1"/>
  <c r="AY19" i="2" s="1"/>
  <c r="AZ19" i="2" s="1"/>
  <c r="BA21" i="2"/>
  <c r="BA38" i="2"/>
  <c r="AR76" i="2"/>
  <c r="AS76" i="2" s="1"/>
  <c r="AT76" i="2" s="1"/>
  <c r="AY76" i="2" s="1"/>
  <c r="AZ76" i="2" s="1"/>
  <c r="AU45" i="2"/>
  <c r="AW45" i="2" s="1"/>
  <c r="AX45" i="2" s="1"/>
  <c r="AV91" i="2"/>
  <c r="AW91" i="2" s="1"/>
  <c r="AX91" i="2" s="1"/>
  <c r="AU74" i="2"/>
  <c r="AU68" i="2"/>
  <c r="AU43" i="2"/>
  <c r="AV69" i="2"/>
  <c r="AU69" i="2"/>
  <c r="AU85" i="2"/>
  <c r="BA86" i="2" s="1"/>
  <c r="AQ77" i="2"/>
  <c r="AR77" i="2" s="1"/>
  <c r="AS77" i="2" s="1"/>
  <c r="AT77" i="2" s="1"/>
  <c r="AV68" i="2"/>
  <c r="AV43" i="2"/>
  <c r="AU70" i="2"/>
  <c r="AU60" i="2"/>
  <c r="BA67" i="2"/>
  <c r="AV60" i="2"/>
  <c r="AU76" i="2"/>
  <c r="AQ29" i="2"/>
  <c r="AR29" i="2" s="1"/>
  <c r="AS29" i="2" s="1"/>
  <c r="AT29" i="2" s="1"/>
  <c r="AY29" i="2" s="1"/>
  <c r="AZ29" i="2" s="1"/>
  <c r="AU25" i="2"/>
  <c r="AY25" i="2"/>
  <c r="AZ25" i="2" s="1"/>
  <c r="AU51" i="2"/>
  <c r="AY51" i="2"/>
  <c r="AZ51" i="2" s="1"/>
  <c r="AV53" i="2"/>
  <c r="AY53" i="2"/>
  <c r="AZ53" i="2" s="1"/>
  <c r="AU47" i="2"/>
  <c r="BA48" i="2" s="1"/>
  <c r="AY47" i="2"/>
  <c r="AZ47" i="2" s="1"/>
  <c r="AU41" i="2"/>
  <c r="AW41" i="2" s="1"/>
  <c r="AX41" i="2" s="1"/>
  <c r="AY41" i="2"/>
  <c r="AZ41" i="2" s="1"/>
  <c r="AW83" i="4"/>
  <c r="AX83" i="4" s="1"/>
  <c r="AQ21" i="4"/>
  <c r="AP21" i="4"/>
  <c r="AY56" i="4"/>
  <c r="AZ56" i="4" s="1"/>
  <c r="AU56" i="4"/>
  <c r="AP19" i="4"/>
  <c r="AR19" i="4" s="1"/>
  <c r="AS19" i="4" s="1"/>
  <c r="AT19" i="4" s="1"/>
  <c r="AY47" i="4"/>
  <c r="AZ47" i="4" s="1"/>
  <c r="AQ27" i="4"/>
  <c r="AR27" i="4" s="1"/>
  <c r="AS27" i="4" s="1"/>
  <c r="AT27" i="4" s="1"/>
  <c r="AY27" i="4" s="1"/>
  <c r="AZ27" i="4" s="1"/>
  <c r="AR61" i="4"/>
  <c r="AS61" i="4" s="1"/>
  <c r="AT61" i="4" s="1"/>
  <c r="AU61" i="4" s="1"/>
  <c r="AR26" i="4"/>
  <c r="AS26" i="4" s="1"/>
  <c r="AT26" i="4" s="1"/>
  <c r="AY26" i="4" s="1"/>
  <c r="AZ26" i="4" s="1"/>
  <c r="AQ39" i="4"/>
  <c r="AR76" i="4"/>
  <c r="AS76" i="4" s="1"/>
  <c r="AT76" i="4" s="1"/>
  <c r="AY76" i="4" s="1"/>
  <c r="AZ76" i="4" s="1"/>
  <c r="AR73" i="4"/>
  <c r="AS73" i="4" s="1"/>
  <c r="AT73" i="4" s="1"/>
  <c r="AV73" i="4" s="1"/>
  <c r="AV85" i="4"/>
  <c r="AY73" i="4"/>
  <c r="AZ73" i="4" s="1"/>
  <c r="AV37" i="4"/>
  <c r="BA37" i="4" s="1"/>
  <c r="AP33" i="4"/>
  <c r="AR33" i="4" s="1"/>
  <c r="AS33" i="4" s="1"/>
  <c r="AT33" i="4" s="1"/>
  <c r="AY33" i="4" s="1"/>
  <c r="AZ33" i="4" s="1"/>
  <c r="AU47" i="4"/>
  <c r="AY61" i="4"/>
  <c r="AZ61" i="4" s="1"/>
  <c r="AU76" i="4"/>
  <c r="AU85" i="4"/>
  <c r="AV56" i="4"/>
  <c r="AW56" i="4" s="1"/>
  <c r="AX56" i="4" s="1"/>
  <c r="AU36" i="4"/>
  <c r="AW91" i="4"/>
  <c r="AX91" i="4" s="1"/>
  <c r="BA45" i="4"/>
  <c r="AQ18" i="4"/>
  <c r="AR18" i="4" s="1"/>
  <c r="AS18" i="4" s="1"/>
  <c r="AT18" i="4" s="1"/>
  <c r="AU89" i="4"/>
  <c r="AQ41" i="4"/>
  <c r="AR41" i="4" s="1"/>
  <c r="AS41" i="4" s="1"/>
  <c r="AT41" i="4" s="1"/>
  <c r="AY41" i="4" s="1"/>
  <c r="AZ41" i="4" s="1"/>
  <c r="AP42" i="4"/>
  <c r="AQ74" i="4"/>
  <c r="AR74" i="4" s="1"/>
  <c r="AS74" i="4" s="1"/>
  <c r="AT74" i="4" s="1"/>
  <c r="AU74" i="4" s="1"/>
  <c r="AU88" i="4"/>
  <c r="AY88" i="4"/>
  <c r="AZ88" i="4" s="1"/>
  <c r="AV88" i="4"/>
  <c r="AU71" i="4"/>
  <c r="AY71" i="4"/>
  <c r="AZ71" i="4" s="1"/>
  <c r="AQ30" i="4"/>
  <c r="AR30" i="4" s="1"/>
  <c r="AS30" i="4" s="1"/>
  <c r="AT30" i="4" s="1"/>
  <c r="AY30" i="4" s="1"/>
  <c r="AZ30" i="4" s="1"/>
  <c r="AV89" i="4"/>
  <c r="AP63" i="4"/>
  <c r="AR63" i="4" s="1"/>
  <c r="AS63" i="4" s="1"/>
  <c r="AT63" i="4" s="1"/>
  <c r="AP23" i="4"/>
  <c r="AV61" i="4"/>
  <c r="AR17" i="4"/>
  <c r="AS17" i="4" s="1"/>
  <c r="AT17" i="4" s="1"/>
  <c r="AY17" i="4" s="1"/>
  <c r="AZ17" i="4" s="1"/>
  <c r="AV24" i="4"/>
  <c r="AW24" i="4" s="1"/>
  <c r="AX24" i="4" s="1"/>
  <c r="AY24" i="4"/>
  <c r="AZ24" i="4" s="1"/>
  <c r="AV20" i="4"/>
  <c r="AW20" i="4" s="1"/>
  <c r="AX20" i="4" s="1"/>
  <c r="AY20" i="4"/>
  <c r="AZ20" i="4" s="1"/>
  <c r="AV49" i="4"/>
  <c r="AY49" i="4"/>
  <c r="AZ49" i="4" s="1"/>
  <c r="BA53" i="4"/>
  <c r="AW32" i="3"/>
  <c r="AX32" i="3" s="1"/>
  <c r="AP77" i="3"/>
  <c r="AR77" i="3" s="1"/>
  <c r="AS77" i="3" s="1"/>
  <c r="AT77" i="3" s="1"/>
  <c r="AV20" i="3"/>
  <c r="AU54" i="3"/>
  <c r="AU75" i="3"/>
  <c r="AP29" i="3"/>
  <c r="AP38" i="3"/>
  <c r="AU20" i="3"/>
  <c r="AV54" i="3"/>
  <c r="AV75" i="3"/>
  <c r="AU88" i="3"/>
  <c r="AQ42" i="3"/>
  <c r="AW48" i="3"/>
  <c r="AX48" i="3" s="1"/>
  <c r="AM33" i="3"/>
  <c r="AN33" i="3" s="1"/>
  <c r="AO33" i="3" s="1"/>
  <c r="AP33" i="3" s="1"/>
  <c r="AQ62" i="3"/>
  <c r="AR62" i="3" s="1"/>
  <c r="AS62" i="3" s="1"/>
  <c r="AT62" i="3" s="1"/>
  <c r="AU70" i="3"/>
  <c r="AP83" i="3"/>
  <c r="AP55" i="3"/>
  <c r="AR55" i="3" s="1"/>
  <c r="AS55" i="3" s="1"/>
  <c r="AT55" i="3" s="1"/>
  <c r="AU55" i="3" s="1"/>
  <c r="AY39" i="3"/>
  <c r="AZ39" i="3" s="1"/>
  <c r="AU39" i="3"/>
  <c r="AV39" i="3"/>
  <c r="AV76" i="3"/>
  <c r="AV31" i="3"/>
  <c r="AW31" i="3" s="1"/>
  <c r="AX31" i="3" s="1"/>
  <c r="AV70" i="3"/>
  <c r="AQ35" i="3"/>
  <c r="AR35" i="3" s="1"/>
  <c r="AS35" i="3" s="1"/>
  <c r="AT35" i="3" s="1"/>
  <c r="AV82" i="3"/>
  <c r="AU82" i="3"/>
  <c r="AV89" i="3"/>
  <c r="AY89" i="3"/>
  <c r="AZ89" i="3" s="1"/>
  <c r="AV19" i="3"/>
  <c r="AY19" i="3"/>
  <c r="AZ19" i="3" s="1"/>
  <c r="AU17" i="3"/>
  <c r="AY17" i="3"/>
  <c r="AZ17" i="3" s="1"/>
  <c r="AU23" i="3"/>
  <c r="AY23" i="3"/>
  <c r="AZ23" i="3" s="1"/>
  <c r="AU51" i="3"/>
  <c r="AY51" i="3"/>
  <c r="AZ51" i="3" s="1"/>
  <c r="AQ86" i="3"/>
  <c r="AQ26" i="3"/>
  <c r="AR26" i="3" s="1"/>
  <c r="AS26" i="3" s="1"/>
  <c r="AT26" i="3" s="1"/>
  <c r="AV26" i="3" s="1"/>
  <c r="AK37" i="3"/>
  <c r="BA32" i="3"/>
  <c r="AK25" i="3"/>
  <c r="AQ44" i="3"/>
  <c r="AR44" i="3" s="1"/>
  <c r="AS44" i="3" s="1"/>
  <c r="AT44" i="3" s="1"/>
  <c r="BR44" i="13"/>
  <c r="AU39" i="11"/>
  <c r="BD38" i="11" s="1"/>
  <c r="BR38" i="11" s="1"/>
  <c r="AY39" i="11"/>
  <c r="AZ39" i="11" s="1"/>
  <c r="AU31" i="11"/>
  <c r="AY31" i="11"/>
  <c r="AZ31" i="11" s="1"/>
  <c r="AV86" i="11"/>
  <c r="AY86" i="11"/>
  <c r="AZ86" i="11" s="1"/>
  <c r="AU49" i="11"/>
  <c r="AY49" i="11"/>
  <c r="AZ49" i="11" s="1"/>
  <c r="AQ38" i="10"/>
  <c r="BR97" i="10"/>
  <c r="BA91" i="10"/>
  <c r="BA49" i="13"/>
  <c r="BH48" i="13"/>
  <c r="BM48" i="13" s="1"/>
  <c r="BQ48" i="13" s="1"/>
  <c r="BF49" i="13"/>
  <c r="BK49" i="13" s="1"/>
  <c r="BO49" i="13" s="1"/>
  <c r="BR20" i="13"/>
  <c r="BC91" i="13"/>
  <c r="BV62" i="13"/>
  <c r="BZ63" i="13" s="1"/>
  <c r="BR87" i="13"/>
  <c r="BS72" i="12"/>
  <c r="BA110" i="12"/>
  <c r="AL173" i="12"/>
  <c r="AK173" i="12"/>
  <c r="BS96" i="11"/>
  <c r="AU73" i="10"/>
  <c r="AU95" i="10"/>
  <c r="AW33" i="10"/>
  <c r="AX33" i="10" s="1"/>
  <c r="AW90" i="10"/>
  <c r="AX90" i="10" s="1"/>
  <c r="BA34" i="10"/>
  <c r="AV31" i="10"/>
  <c r="BG91" i="10"/>
  <c r="BJ91" i="10" s="1"/>
  <c r="BN91" i="10" s="1"/>
  <c r="BE33" i="10"/>
  <c r="BG34" i="10"/>
  <c r="BJ34" i="10" s="1"/>
  <c r="BN34" i="10" s="1"/>
  <c r="BC91" i="10"/>
  <c r="BE90" i="10"/>
  <c r="BC90" i="10"/>
  <c r="BE89" i="10"/>
  <c r="AU27" i="10"/>
  <c r="AY27" i="10"/>
  <c r="AU26" i="10"/>
  <c r="AY26" i="10"/>
  <c r="AU37" i="10"/>
  <c r="AY37" i="10"/>
  <c r="AV57" i="10"/>
  <c r="AY57" i="10"/>
  <c r="AU77" i="10"/>
  <c r="BX77" i="10" s="1"/>
  <c r="AY77" i="10"/>
  <c r="AV42" i="10"/>
  <c r="AY42" i="10"/>
  <c r="AV25" i="2"/>
  <c r="AV51" i="2"/>
  <c r="AU49" i="4"/>
  <c r="AQ35" i="4"/>
  <c r="AR35" i="4" s="1"/>
  <c r="AS35" i="4" s="1"/>
  <c r="AT35" i="4" s="1"/>
  <c r="BT87" i="10"/>
  <c r="AV49" i="11"/>
  <c r="AL36" i="1"/>
  <c r="AK36" i="1"/>
  <c r="AF73" i="1"/>
  <c r="AG73" i="1"/>
  <c r="AK121" i="13"/>
  <c r="AL121" i="13"/>
  <c r="AM142" i="13"/>
  <c r="AN142" i="13" s="1"/>
  <c r="AO142" i="13" s="1"/>
  <c r="AQ50" i="10"/>
  <c r="AV26" i="10"/>
  <c r="AV37" i="10"/>
  <c r="AV55" i="10"/>
  <c r="BX55" i="10" s="1"/>
  <c r="AU55" i="10"/>
  <c r="BF81" i="11"/>
  <c r="BK81" i="11" s="1"/>
  <c r="BO81" i="11" s="1"/>
  <c r="BG62" i="11"/>
  <c r="BJ62" i="11" s="1"/>
  <c r="BN62" i="11" s="1"/>
  <c r="BH89" i="11"/>
  <c r="BM89" i="11" s="1"/>
  <c r="BQ89" i="11" s="1"/>
  <c r="BA90" i="11"/>
  <c r="BB48" i="11"/>
  <c r="BD46" i="11"/>
  <c r="BR46" i="11" s="1"/>
  <c r="BA81" i="11"/>
  <c r="BS83" i="11"/>
  <c r="AV39" i="11"/>
  <c r="AV31" i="11"/>
  <c r="BA32" i="11" s="1"/>
  <c r="BF32" i="11"/>
  <c r="BK32" i="11" s="1"/>
  <c r="BO32" i="11" s="1"/>
  <c r="BB31" i="11"/>
  <c r="BH31" i="11"/>
  <c r="BM31" i="11" s="1"/>
  <c r="BQ31" i="11" s="1"/>
  <c r="BD30" i="11"/>
  <c r="BE79" i="11"/>
  <c r="BD95" i="11"/>
  <c r="BR95" i="11" s="1"/>
  <c r="BB96" i="11"/>
  <c r="BR96" i="11" s="1"/>
  <c r="BH96" i="11"/>
  <c r="BM96" i="11" s="1"/>
  <c r="BQ96" i="11" s="1"/>
  <c r="BF97" i="11"/>
  <c r="BK97" i="11" s="1"/>
  <c r="BO97" i="11" s="1"/>
  <c r="AM168" i="12"/>
  <c r="AN168" i="12" s="1"/>
  <c r="AO168" i="12" s="1"/>
  <c r="AQ168" i="12" s="1"/>
  <c r="AK163" i="12"/>
  <c r="AL163" i="12"/>
  <c r="AM166" i="12"/>
  <c r="AN166" i="12" s="1"/>
  <c r="AO166" i="12" s="1"/>
  <c r="AQ166" i="12" s="1"/>
  <c r="AK122" i="12"/>
  <c r="AL122" i="12"/>
  <c r="AL172" i="12"/>
  <c r="AK172" i="12"/>
  <c r="AU104" i="12"/>
  <c r="AL117" i="12"/>
  <c r="AK162" i="12"/>
  <c r="AL162" i="12"/>
  <c r="AK144" i="12"/>
  <c r="AL144" i="12"/>
  <c r="AP119" i="12"/>
  <c r="AQ119" i="12"/>
  <c r="AH123" i="12"/>
  <c r="AI123" i="12" s="1"/>
  <c r="AJ123" i="12" s="1"/>
  <c r="BA63" i="12"/>
  <c r="AM155" i="12"/>
  <c r="AN155" i="12" s="1"/>
  <c r="AO155" i="12" s="1"/>
  <c r="AP155" i="12" s="1"/>
  <c r="AH169" i="12"/>
  <c r="AI169" i="12" s="1"/>
  <c r="AJ169" i="12" s="1"/>
  <c r="AM150" i="12"/>
  <c r="AN150" i="12" s="1"/>
  <c r="AO150" i="12" s="1"/>
  <c r="AH126" i="12"/>
  <c r="AI126" i="12" s="1"/>
  <c r="AJ126" i="12" s="1"/>
  <c r="AH167" i="12"/>
  <c r="AI167" i="12" s="1"/>
  <c r="AJ167" i="12" s="1"/>
  <c r="AM117" i="12"/>
  <c r="AN117" i="12" s="1"/>
  <c r="AO117" i="12" s="1"/>
  <c r="AM149" i="12"/>
  <c r="AN149" i="12" s="1"/>
  <c r="AO149" i="12" s="1"/>
  <c r="AP166" i="12"/>
  <c r="AP129" i="12"/>
  <c r="AQ129" i="12"/>
  <c r="AK128" i="12"/>
  <c r="AH148" i="12"/>
  <c r="AI148" i="12" s="1"/>
  <c r="AJ148" i="12" s="1"/>
  <c r="AH145" i="12"/>
  <c r="AI145" i="12" s="1"/>
  <c r="AJ145" i="12" s="1"/>
  <c r="AH114" i="12"/>
  <c r="AI114" i="12" s="1"/>
  <c r="AJ114" i="12" s="1"/>
  <c r="AH146" i="12"/>
  <c r="AI146" i="12" s="1"/>
  <c r="AJ146" i="12" s="1"/>
  <c r="AL126" i="12"/>
  <c r="AK126" i="12"/>
  <c r="AL164" i="12"/>
  <c r="AK164" i="12"/>
  <c r="AL120" i="12"/>
  <c r="AK120" i="12"/>
  <c r="AK111" i="12"/>
  <c r="AL111" i="12"/>
  <c r="AH158" i="12"/>
  <c r="AI158" i="12" s="1"/>
  <c r="AJ158" i="12" s="1"/>
  <c r="AQ155" i="12"/>
  <c r="AQ121" i="12"/>
  <c r="AP121" i="12"/>
  <c r="AL137" i="12"/>
  <c r="AK137" i="12"/>
  <c r="AL174" i="12"/>
  <c r="AK174" i="12"/>
  <c r="AK169" i="12"/>
  <c r="AL169" i="12"/>
  <c r="BA44" i="12"/>
  <c r="BS97" i="12"/>
  <c r="BH43" i="12"/>
  <c r="BM43" i="12" s="1"/>
  <c r="BQ43" i="12" s="1"/>
  <c r="BR71" i="12"/>
  <c r="AV89" i="12"/>
  <c r="BT85" i="12"/>
  <c r="BV85" i="12" s="1"/>
  <c r="BS71" i="12"/>
  <c r="AV38" i="12"/>
  <c r="BF63" i="12"/>
  <c r="BK63" i="12" s="1"/>
  <c r="BO63" i="12" s="1"/>
  <c r="BI44" i="12"/>
  <c r="BL44" i="12" s="1"/>
  <c r="BP44" i="12" s="1"/>
  <c r="BG45" i="12"/>
  <c r="BJ45" i="12" s="1"/>
  <c r="BN45" i="12" s="1"/>
  <c r="BG98" i="12"/>
  <c r="BJ98" i="12" s="1"/>
  <c r="BN98" i="12" s="1"/>
  <c r="BI97" i="12"/>
  <c r="BL97" i="12" s="1"/>
  <c r="BP97" i="12" s="1"/>
  <c r="BS86" i="13"/>
  <c r="AM145" i="13"/>
  <c r="AN145" i="13" s="1"/>
  <c r="AO145" i="13" s="1"/>
  <c r="AM127" i="13"/>
  <c r="AN127" i="13" s="1"/>
  <c r="AO127" i="13" s="1"/>
  <c r="AM113" i="13"/>
  <c r="AN113" i="13" s="1"/>
  <c r="AO113" i="13" s="1"/>
  <c r="AP113" i="13" s="1"/>
  <c r="AM111" i="13"/>
  <c r="AN111" i="13" s="1"/>
  <c r="AO111" i="13" s="1"/>
  <c r="AH170" i="13"/>
  <c r="AI170" i="13" s="1"/>
  <c r="AJ170" i="13" s="1"/>
  <c r="AK170" i="13" s="1"/>
  <c r="AH148" i="13"/>
  <c r="AI148" i="13" s="1"/>
  <c r="AJ148" i="13" s="1"/>
  <c r="BB104" i="13"/>
  <c r="BD103" i="13"/>
  <c r="AM164" i="13"/>
  <c r="AN164" i="13" s="1"/>
  <c r="AO164" i="13" s="1"/>
  <c r="AQ164" i="13" s="1"/>
  <c r="BI91" i="13"/>
  <c r="BL91" i="13" s="1"/>
  <c r="BP91" i="13" s="1"/>
  <c r="AM146" i="13"/>
  <c r="AN146" i="13" s="1"/>
  <c r="AO146" i="13" s="1"/>
  <c r="AP146" i="13" s="1"/>
  <c r="AM139" i="13"/>
  <c r="AN139" i="13" s="1"/>
  <c r="AO139" i="13" s="1"/>
  <c r="AH137" i="13"/>
  <c r="AI137" i="13" s="1"/>
  <c r="AJ137" i="13" s="1"/>
  <c r="AL137" i="13" s="1"/>
  <c r="AH140" i="13"/>
  <c r="AI140" i="13" s="1"/>
  <c r="AJ140" i="13" s="1"/>
  <c r="AL140" i="13" s="1"/>
  <c r="AH174" i="13"/>
  <c r="AI174" i="13" s="1"/>
  <c r="AJ174" i="13" s="1"/>
  <c r="AH160" i="13"/>
  <c r="AI160" i="13" s="1"/>
  <c r="AJ160" i="13" s="1"/>
  <c r="AQ113" i="13"/>
  <c r="AQ111" i="13"/>
  <c r="AP111" i="13"/>
  <c r="AL170" i="13"/>
  <c r="AL149" i="13"/>
  <c r="AK149" i="13"/>
  <c r="BI109" i="13"/>
  <c r="BL109" i="13" s="1"/>
  <c r="BP109" i="13" s="1"/>
  <c r="BR24" i="13"/>
  <c r="BS21" i="13"/>
  <c r="AU73" i="13"/>
  <c r="AU28" i="13"/>
  <c r="AV28" i="13"/>
  <c r="AK140" i="13"/>
  <c r="AV37" i="13"/>
  <c r="BA38" i="13" s="1"/>
  <c r="BB46" i="13"/>
  <c r="AU102" i="13"/>
  <c r="AR157" i="13"/>
  <c r="AS157" i="13" s="1"/>
  <c r="AT157" i="13" s="1"/>
  <c r="AV157" i="13" s="1"/>
  <c r="AR136" i="13"/>
  <c r="AS136" i="13" s="1"/>
  <c r="AT136" i="13" s="1"/>
  <c r="AL172" i="13"/>
  <c r="AK172" i="13"/>
  <c r="AK137" i="13"/>
  <c r="AK126" i="13"/>
  <c r="AL126" i="13"/>
  <c r="AQ150" i="13"/>
  <c r="AP150" i="13"/>
  <c r="BE72" i="13"/>
  <c r="BC73" i="13"/>
  <c r="BH37" i="13"/>
  <c r="BM37" i="13" s="1"/>
  <c r="BQ37" i="13" s="1"/>
  <c r="BF38" i="13"/>
  <c r="BK38" i="13" s="1"/>
  <c r="BO38" i="13" s="1"/>
  <c r="AP164" i="13"/>
  <c r="BS98" i="13"/>
  <c r="AR154" i="13"/>
  <c r="AS154" i="13" s="1"/>
  <c r="AT154" i="13" s="1"/>
  <c r="AM173" i="13"/>
  <c r="AN173" i="13" s="1"/>
  <c r="AO173" i="13" s="1"/>
  <c r="AP173" i="13" s="1"/>
  <c r="AH144" i="13"/>
  <c r="AI144" i="13" s="1"/>
  <c r="AJ144" i="13" s="1"/>
  <c r="AM156" i="13"/>
  <c r="AN156" i="13" s="1"/>
  <c r="AO156" i="13" s="1"/>
  <c r="AM155" i="13"/>
  <c r="AN155" i="13" s="1"/>
  <c r="AO155" i="13" s="1"/>
  <c r="BD104" i="13"/>
  <c r="BR104" i="13" s="1"/>
  <c r="BD90" i="13"/>
  <c r="BR90" i="13" s="1"/>
  <c r="AM125" i="13"/>
  <c r="AN125" i="13" s="1"/>
  <c r="AO125" i="13" s="1"/>
  <c r="AQ125" i="13" s="1"/>
  <c r="BX167" i="13"/>
  <c r="BX152" i="13"/>
  <c r="AH116" i="13"/>
  <c r="AI116" i="13" s="1"/>
  <c r="AJ116" i="13" s="1"/>
  <c r="AH161" i="13"/>
  <c r="AI161" i="13" s="1"/>
  <c r="AJ161" i="13" s="1"/>
  <c r="AL143" i="13"/>
  <c r="AK143" i="13"/>
  <c r="BG110" i="13"/>
  <c r="BJ110" i="13" s="1"/>
  <c r="BN110" i="13" s="1"/>
  <c r="BF110" i="13"/>
  <c r="BK110" i="13" s="1"/>
  <c r="BO110" i="13" s="1"/>
  <c r="AQ146" i="13"/>
  <c r="AP139" i="13"/>
  <c r="AQ139" i="13"/>
  <c r="AK122" i="13"/>
  <c r="AL122" i="13"/>
  <c r="AK166" i="13"/>
  <c r="AL166" i="13"/>
  <c r="AU56" i="12"/>
  <c r="AH138" i="12"/>
  <c r="AI138" i="12" s="1"/>
  <c r="AJ138" i="12" s="1"/>
  <c r="AK138" i="12" s="1"/>
  <c r="AM151" i="12"/>
  <c r="AN151" i="12" s="1"/>
  <c r="AO151" i="12" s="1"/>
  <c r="AK161" i="12"/>
  <c r="AL161" i="12"/>
  <c r="BH72" i="12"/>
  <c r="BM72" i="12" s="1"/>
  <c r="BQ72" i="12" s="1"/>
  <c r="BF73" i="12"/>
  <c r="BK73" i="12" s="1"/>
  <c r="BO73" i="12" s="1"/>
  <c r="AK139" i="12"/>
  <c r="AL139" i="12"/>
  <c r="BB46" i="12"/>
  <c r="BR46" i="12" s="1"/>
  <c r="BT46" i="12" s="1"/>
  <c r="BD45" i="12"/>
  <c r="AM128" i="12"/>
  <c r="AN128" i="12" s="1"/>
  <c r="AO128" i="12" s="1"/>
  <c r="AH140" i="12"/>
  <c r="AI140" i="12" s="1"/>
  <c r="AJ140" i="12" s="1"/>
  <c r="AH154" i="12"/>
  <c r="AI154" i="12" s="1"/>
  <c r="AJ154" i="12" s="1"/>
  <c r="AH136" i="12"/>
  <c r="AI136" i="12" s="1"/>
  <c r="AJ136" i="12" s="1"/>
  <c r="BB101" i="12"/>
  <c r="BD99" i="12"/>
  <c r="AR61" i="12"/>
  <c r="AS61" i="12" s="1"/>
  <c r="AT61" i="12" s="1"/>
  <c r="AR36" i="12"/>
  <c r="AS36" i="12" s="1"/>
  <c r="AT36" i="12" s="1"/>
  <c r="AU36" i="12" s="1"/>
  <c r="AM170" i="12"/>
  <c r="AN170" i="12" s="1"/>
  <c r="AO170" i="12" s="1"/>
  <c r="AM160" i="12"/>
  <c r="AN160" i="12" s="1"/>
  <c r="AO160" i="12" s="1"/>
  <c r="BF110" i="12"/>
  <c r="BK110" i="12" s="1"/>
  <c r="BO110" i="12" s="1"/>
  <c r="AL152" i="12"/>
  <c r="AK152" i="12"/>
  <c r="AK143" i="12"/>
  <c r="AL143" i="12"/>
  <c r="BG110" i="12"/>
  <c r="BJ110" i="12" s="1"/>
  <c r="BN110" i="12" s="1"/>
  <c r="AL138" i="12"/>
  <c r="AK142" i="12"/>
  <c r="AL142" i="12"/>
  <c r="AK116" i="12"/>
  <c r="AL116" i="12"/>
  <c r="AR57" i="11"/>
  <c r="AS57" i="11" s="1"/>
  <c r="AT57" i="11" s="1"/>
  <c r="AY57" i="11" s="1"/>
  <c r="AZ57" i="11" s="1"/>
  <c r="BA62" i="11"/>
  <c r="AR61" i="10"/>
  <c r="AS61" i="10" s="1"/>
  <c r="AT61" i="10" s="1"/>
  <c r="AY61" i="10" s="1"/>
  <c r="AR81" i="10"/>
  <c r="AS81" i="10" s="1"/>
  <c r="AT81" i="10" s="1"/>
  <c r="AY81" i="10" s="1"/>
  <c r="AC37" i="1"/>
  <c r="AD37" i="1" s="1"/>
  <c r="AE37" i="1" s="1"/>
  <c r="AC59" i="1"/>
  <c r="AD59" i="1" s="1"/>
  <c r="AE59" i="1" s="1"/>
  <c r="AF43" i="1"/>
  <c r="AG43" i="1"/>
  <c r="AF33" i="1"/>
  <c r="AG33" i="1"/>
  <c r="AM29" i="4"/>
  <c r="AN29" i="4" s="1"/>
  <c r="AO29" i="4" s="1"/>
  <c r="AP29" i="4" s="1"/>
  <c r="AR45" i="3"/>
  <c r="AS45" i="3" s="1"/>
  <c r="AT45" i="3" s="1"/>
  <c r="AY45" i="3" s="1"/>
  <c r="AZ45" i="3" s="1"/>
  <c r="AR53" i="3"/>
  <c r="AS53" i="3" s="1"/>
  <c r="AT53" i="3" s="1"/>
  <c r="AY53" i="3" s="1"/>
  <c r="AZ53" i="3" s="1"/>
  <c r="AR80" i="3"/>
  <c r="AS80" i="3" s="1"/>
  <c r="AT80" i="3" s="1"/>
  <c r="AY80" i="3" s="1"/>
  <c r="AZ80" i="3" s="1"/>
  <c r="AR74" i="3"/>
  <c r="AS74" i="3" s="1"/>
  <c r="AT74" i="3" s="1"/>
  <c r="AY74" i="3" s="1"/>
  <c r="AZ74" i="3" s="1"/>
  <c r="AR38" i="3"/>
  <c r="AS38" i="3" s="1"/>
  <c r="AT38" i="3" s="1"/>
  <c r="AY38" i="3" s="1"/>
  <c r="AZ38" i="3" s="1"/>
  <c r="AR87" i="2"/>
  <c r="AS87" i="2" s="1"/>
  <c r="AT87" i="2" s="1"/>
  <c r="AY87" i="2" s="1"/>
  <c r="AZ87" i="2" s="1"/>
  <c r="AR83" i="2"/>
  <c r="AS83" i="2" s="1"/>
  <c r="AT83" i="2" s="1"/>
  <c r="AY83" i="2" s="1"/>
  <c r="AZ83" i="2" s="1"/>
  <c r="AC21" i="1"/>
  <c r="AD21" i="1" s="1"/>
  <c r="AE21" i="1" s="1"/>
  <c r="BX27" i="10"/>
  <c r="BI62" i="10"/>
  <c r="BL62" i="10" s="1"/>
  <c r="BP62" i="10" s="1"/>
  <c r="BH83" i="10"/>
  <c r="BM83" i="10" s="1"/>
  <c r="BQ83" i="10" s="1"/>
  <c r="BX83" i="10"/>
  <c r="BX28" i="10"/>
  <c r="BH22" i="10"/>
  <c r="BM22" i="10" s="1"/>
  <c r="BQ22" i="10" s="1"/>
  <c r="BX22" i="10"/>
  <c r="BI95" i="10"/>
  <c r="BL95" i="10" s="1"/>
  <c r="BP95" i="10" s="1"/>
  <c r="BD56" i="10"/>
  <c r="BX57" i="10"/>
  <c r="BX31" i="10"/>
  <c r="BX42" i="10"/>
  <c r="BX73" i="10"/>
  <c r="BX62" i="10"/>
  <c r="BX95" i="10"/>
  <c r="BH44" i="10"/>
  <c r="BM44" i="10" s="1"/>
  <c r="BQ44" i="10" s="1"/>
  <c r="BX44" i="10"/>
  <c r="AR48" i="10"/>
  <c r="AS48" i="10" s="1"/>
  <c r="AT48" i="10" s="1"/>
  <c r="AY48" i="10" s="1"/>
  <c r="BX40" i="10"/>
  <c r="BD54" i="10"/>
  <c r="BX72" i="10"/>
  <c r="BX46" i="10"/>
  <c r="BX37" i="10"/>
  <c r="AR50" i="10"/>
  <c r="AS50" i="10" s="1"/>
  <c r="AT50" i="10" s="1"/>
  <c r="AY50" i="10" s="1"/>
  <c r="BX26" i="10"/>
  <c r="BT85" i="10"/>
  <c r="BU85" i="10" s="1"/>
  <c r="BR89" i="10"/>
  <c r="BT20" i="10"/>
  <c r="BV20" i="10" s="1"/>
  <c r="BD48" i="11"/>
  <c r="BR48" i="11" s="1"/>
  <c r="BB49" i="11"/>
  <c r="AQ127" i="12"/>
  <c r="AP127" i="12"/>
  <c r="AR115" i="12"/>
  <c r="AS115" i="12" s="1"/>
  <c r="AT115" i="12" s="1"/>
  <c r="AP157" i="12"/>
  <c r="AQ157" i="12"/>
  <c r="AV156" i="12"/>
  <c r="AU156" i="12"/>
  <c r="AQ125" i="12"/>
  <c r="AP125" i="12"/>
  <c r="AM113" i="12"/>
  <c r="AN113" i="12" s="1"/>
  <c r="AO113" i="12" s="1"/>
  <c r="BE55" i="12"/>
  <c r="BC56" i="12"/>
  <c r="BE99" i="12"/>
  <c r="BS99" i="12" s="1"/>
  <c r="AV91" i="12"/>
  <c r="AU157" i="13"/>
  <c r="AU136" i="13"/>
  <c r="AV136" i="13"/>
  <c r="AU154" i="13"/>
  <c r="BD152" i="13" s="1"/>
  <c r="AV154" i="13"/>
  <c r="AP125" i="13"/>
  <c r="AR129" i="13"/>
  <c r="AS129" i="13" s="1"/>
  <c r="AT129" i="13" s="1"/>
  <c r="AM158" i="13"/>
  <c r="AN158" i="13" s="1"/>
  <c r="AO158" i="13" s="1"/>
  <c r="AM119" i="13"/>
  <c r="AN119" i="13" s="1"/>
  <c r="AO119" i="13" s="1"/>
  <c r="AR138" i="13"/>
  <c r="AS138" i="13" s="1"/>
  <c r="AT138" i="13" s="1"/>
  <c r="AQ168" i="13"/>
  <c r="AP168" i="13"/>
  <c r="AM128" i="13"/>
  <c r="AN128" i="13" s="1"/>
  <c r="AO128" i="13" s="1"/>
  <c r="AM151" i="13"/>
  <c r="AN151" i="13" s="1"/>
  <c r="AO151" i="13" s="1"/>
  <c r="AP117" i="13"/>
  <c r="AQ117" i="13"/>
  <c r="AR169" i="13"/>
  <c r="AS169" i="13" s="1"/>
  <c r="AT169" i="13" s="1"/>
  <c r="AQ162" i="13"/>
  <c r="AP162" i="13"/>
  <c r="AQ120" i="13"/>
  <c r="AP120" i="13"/>
  <c r="AQ123" i="13"/>
  <c r="AP123" i="13"/>
  <c r="AV115" i="13"/>
  <c r="AU115" i="13"/>
  <c r="AQ114" i="13"/>
  <c r="AP114" i="13"/>
  <c r="AQ163" i="13"/>
  <c r="AP163" i="13"/>
  <c r="AW167" i="13"/>
  <c r="AX167" i="13" s="1"/>
  <c r="AW152" i="13"/>
  <c r="AX152" i="13" s="1"/>
  <c r="BS22" i="13"/>
  <c r="AR51" i="13"/>
  <c r="AS51" i="13" s="1"/>
  <c r="AT51" i="13" s="1"/>
  <c r="AV51" i="13" s="1"/>
  <c r="AR56" i="13"/>
  <c r="AS56" i="13" s="1"/>
  <c r="AT56" i="13" s="1"/>
  <c r="AU56" i="13" s="1"/>
  <c r="BR86" i="13"/>
  <c r="BT86" i="13" s="1"/>
  <c r="BR83" i="13"/>
  <c r="BB96" i="13"/>
  <c r="BA95" i="13"/>
  <c r="AW95" i="13"/>
  <c r="AX95" i="13" s="1"/>
  <c r="BH93" i="13"/>
  <c r="BM93" i="13" s="1"/>
  <c r="BQ93" i="13" s="1"/>
  <c r="BX95" i="13"/>
  <c r="BF95" i="13"/>
  <c r="BK95" i="13" s="1"/>
  <c r="BO95" i="13" s="1"/>
  <c r="BD95" i="13"/>
  <c r="BB95" i="13"/>
  <c r="BD93" i="13"/>
  <c r="BR93" i="13" s="1"/>
  <c r="CC62" i="13"/>
  <c r="BX105" i="13"/>
  <c r="BB107" i="13"/>
  <c r="BA105" i="13"/>
  <c r="AW105" i="13"/>
  <c r="AX105" i="13" s="1"/>
  <c r="BF105" i="13"/>
  <c r="BK105" i="13" s="1"/>
  <c r="BO105" i="13" s="1"/>
  <c r="BD105" i="13"/>
  <c r="BR105" i="13" s="1"/>
  <c r="BH104" i="13"/>
  <c r="BM104" i="13" s="1"/>
  <c r="BQ104" i="13" s="1"/>
  <c r="BG46" i="13"/>
  <c r="BJ46" i="13" s="1"/>
  <c r="BN46" i="13" s="1"/>
  <c r="BE46" i="13"/>
  <c r="BC48" i="13"/>
  <c r="BI45" i="13"/>
  <c r="BL45" i="13" s="1"/>
  <c r="BP45" i="13" s="1"/>
  <c r="BX60" i="13"/>
  <c r="BF60" i="13"/>
  <c r="BK60" i="13" s="1"/>
  <c r="BO60" i="13" s="1"/>
  <c r="BD60" i="13"/>
  <c r="BB61" i="13"/>
  <c r="BA60" i="13"/>
  <c r="AW60" i="13"/>
  <c r="AX60" i="13" s="1"/>
  <c r="BH58" i="13"/>
  <c r="BM58" i="13" s="1"/>
  <c r="BQ58" i="13" s="1"/>
  <c r="BB60" i="13"/>
  <c r="BD58" i="13"/>
  <c r="BA61" i="13"/>
  <c r="BH60" i="13"/>
  <c r="BM60" i="13" s="1"/>
  <c r="BQ60" i="13" s="1"/>
  <c r="BF61" i="13"/>
  <c r="BK61" i="13" s="1"/>
  <c r="BO61" i="13" s="1"/>
  <c r="BC77" i="13"/>
  <c r="BG75" i="13"/>
  <c r="BJ75" i="13" s="1"/>
  <c r="BN75" i="13" s="1"/>
  <c r="BE75" i="13"/>
  <c r="BI74" i="13"/>
  <c r="BL74" i="13" s="1"/>
  <c r="BP74" i="13" s="1"/>
  <c r="BG77" i="13"/>
  <c r="BJ77" i="13" s="1"/>
  <c r="BN77" i="13" s="1"/>
  <c r="BI75" i="13"/>
  <c r="BL75" i="13" s="1"/>
  <c r="BP75" i="13" s="1"/>
  <c r="BC75" i="13"/>
  <c r="BE74" i="13"/>
  <c r="BC28" i="13"/>
  <c r="BI26" i="13"/>
  <c r="BL26" i="13" s="1"/>
  <c r="BP26" i="13" s="1"/>
  <c r="BG27" i="13"/>
  <c r="BJ27" i="13" s="1"/>
  <c r="BN27" i="13" s="1"/>
  <c r="BE27" i="13"/>
  <c r="BC27" i="13"/>
  <c r="BE26" i="13"/>
  <c r="BS26" i="13" s="1"/>
  <c r="BX40" i="13"/>
  <c r="BF40" i="13"/>
  <c r="BK40" i="13" s="1"/>
  <c r="BO40" i="13" s="1"/>
  <c r="BD40" i="13"/>
  <c r="BB42" i="13"/>
  <c r="BA40" i="13"/>
  <c r="AW40" i="13"/>
  <c r="AX40" i="13" s="1"/>
  <c r="BH39" i="13"/>
  <c r="BM39" i="13" s="1"/>
  <c r="BQ39" i="13" s="1"/>
  <c r="BB40" i="13"/>
  <c r="BD39" i="13"/>
  <c r="BR39" i="13" s="1"/>
  <c r="BY63" i="13"/>
  <c r="CB62" i="13"/>
  <c r="BS99" i="13"/>
  <c r="BG30" i="13"/>
  <c r="BJ30" i="13" s="1"/>
  <c r="BN30" i="13" s="1"/>
  <c r="BE30" i="13"/>
  <c r="BC31" i="13"/>
  <c r="BI28" i="13"/>
  <c r="BL28" i="13" s="1"/>
  <c r="BP28" i="13" s="1"/>
  <c r="BS85" i="13"/>
  <c r="BR96" i="13"/>
  <c r="BR84" i="13"/>
  <c r="BT84" i="13" s="1"/>
  <c r="BV84" i="13" s="1"/>
  <c r="BC46" i="13"/>
  <c r="AV64" i="13"/>
  <c r="AU64" i="13"/>
  <c r="BG109" i="13"/>
  <c r="BJ109" i="13" s="1"/>
  <c r="BN109" i="13" s="1"/>
  <c r="BE109" i="13"/>
  <c r="BI108" i="13"/>
  <c r="BL108" i="13" s="1"/>
  <c r="BP108" i="13" s="1"/>
  <c r="BC109" i="13"/>
  <c r="BE108" i="13"/>
  <c r="BS108" i="13" s="1"/>
  <c r="AU51" i="13"/>
  <c r="BC92" i="13"/>
  <c r="BI90" i="13"/>
  <c r="BL90" i="13" s="1"/>
  <c r="BP90" i="13" s="1"/>
  <c r="BG91" i="13"/>
  <c r="BJ91" i="13" s="1"/>
  <c r="BN91" i="13" s="1"/>
  <c r="BE91" i="13"/>
  <c r="BS91" i="13" s="1"/>
  <c r="BX33" i="13"/>
  <c r="BF33" i="13"/>
  <c r="BK33" i="13" s="1"/>
  <c r="BO33" i="13" s="1"/>
  <c r="BD33" i="13"/>
  <c r="BB34" i="13"/>
  <c r="BA33" i="13"/>
  <c r="AW33" i="13"/>
  <c r="AX33" i="13" s="1"/>
  <c r="BH32" i="13"/>
  <c r="BM32" i="13" s="1"/>
  <c r="BQ32" i="13" s="1"/>
  <c r="BF34" i="13"/>
  <c r="BK34" i="13" s="1"/>
  <c r="BO34" i="13" s="1"/>
  <c r="BB33" i="13"/>
  <c r="BD32" i="13"/>
  <c r="BR32" i="13" s="1"/>
  <c r="BA34" i="13"/>
  <c r="BH33" i="13"/>
  <c r="BM33" i="13" s="1"/>
  <c r="BQ33" i="13" s="1"/>
  <c r="AV57" i="13"/>
  <c r="AU57" i="13"/>
  <c r="BS87" i="13"/>
  <c r="BR22" i="13"/>
  <c r="BR19" i="13"/>
  <c r="AV50" i="13"/>
  <c r="AU50" i="13"/>
  <c r="BI95" i="13"/>
  <c r="BL95" i="13" s="1"/>
  <c r="BP95" i="13" s="1"/>
  <c r="BH105" i="13"/>
  <c r="BM105" i="13" s="1"/>
  <c r="BQ105" i="13" s="1"/>
  <c r="BF107" i="13"/>
  <c r="BK107" i="13" s="1"/>
  <c r="BO107" i="13" s="1"/>
  <c r="BA107" i="13"/>
  <c r="BB74" i="13"/>
  <c r="BA73" i="13"/>
  <c r="AW73" i="13"/>
  <c r="AX73" i="13" s="1"/>
  <c r="BH72" i="13"/>
  <c r="BM72" i="13" s="1"/>
  <c r="BQ72" i="13" s="1"/>
  <c r="BX73" i="13"/>
  <c r="BF73" i="13"/>
  <c r="BK73" i="13" s="1"/>
  <c r="BO73" i="13" s="1"/>
  <c r="BD73" i="13"/>
  <c r="BH73" i="13"/>
  <c r="BM73" i="13" s="1"/>
  <c r="BQ73" i="13" s="1"/>
  <c r="BF74" i="13"/>
  <c r="BK74" i="13" s="1"/>
  <c r="BO74" i="13" s="1"/>
  <c r="BA74" i="13"/>
  <c r="BB103" i="13"/>
  <c r="BA102" i="13"/>
  <c r="AW102" i="13"/>
  <c r="AX102" i="13" s="1"/>
  <c r="BH101" i="13"/>
  <c r="BM101" i="13" s="1"/>
  <c r="BQ101" i="13" s="1"/>
  <c r="BX102" i="13"/>
  <c r="BF102" i="13"/>
  <c r="BK102" i="13" s="1"/>
  <c r="BO102" i="13" s="1"/>
  <c r="BD102" i="13"/>
  <c r="BD101" i="13"/>
  <c r="BR101" i="13" s="1"/>
  <c r="BF103" i="13"/>
  <c r="BK103" i="13" s="1"/>
  <c r="BO103" i="13" s="1"/>
  <c r="BA103" i="13"/>
  <c r="BH102" i="13"/>
  <c r="BM102" i="13" s="1"/>
  <c r="BQ102" i="13" s="1"/>
  <c r="BB102" i="13"/>
  <c r="BB38" i="13"/>
  <c r="BR38" i="13" s="1"/>
  <c r="BA37" i="13"/>
  <c r="AW37" i="13"/>
  <c r="AX37" i="13" s="1"/>
  <c r="BH36" i="13"/>
  <c r="BM36" i="13" s="1"/>
  <c r="BQ36" i="13" s="1"/>
  <c r="BX37" i="13"/>
  <c r="BF37" i="13"/>
  <c r="BK37" i="13" s="1"/>
  <c r="BO37" i="13" s="1"/>
  <c r="BD37" i="13"/>
  <c r="BB37" i="13"/>
  <c r="BD36" i="13"/>
  <c r="BR36" i="13" s="1"/>
  <c r="BB43" i="13"/>
  <c r="BA42" i="13"/>
  <c r="AW42" i="13"/>
  <c r="AX42" i="13" s="1"/>
  <c r="BH40" i="13"/>
  <c r="BM40" i="13" s="1"/>
  <c r="BQ40" i="13" s="1"/>
  <c r="BX42" i="13"/>
  <c r="BF42" i="13"/>
  <c r="BK42" i="13" s="1"/>
  <c r="BO42" i="13" s="1"/>
  <c r="BD42" i="13"/>
  <c r="BF43" i="13"/>
  <c r="BK43" i="13" s="1"/>
  <c r="BO43" i="13" s="1"/>
  <c r="BA43" i="13"/>
  <c r="BH42" i="13"/>
  <c r="BM42" i="13" s="1"/>
  <c r="BQ42" i="13" s="1"/>
  <c r="BX28" i="13"/>
  <c r="BB30" i="13"/>
  <c r="BA28" i="13"/>
  <c r="AW28" i="13"/>
  <c r="AX28" i="13" s="1"/>
  <c r="BD28" i="13"/>
  <c r="BH27" i="13"/>
  <c r="BM27" i="13" s="1"/>
  <c r="BQ27" i="13" s="1"/>
  <c r="BF28" i="13"/>
  <c r="BK28" i="13" s="1"/>
  <c r="BO28" i="13" s="1"/>
  <c r="BX48" i="13"/>
  <c r="BF48" i="13"/>
  <c r="BK48" i="13" s="1"/>
  <c r="BO48" i="13" s="1"/>
  <c r="BD48" i="13"/>
  <c r="BB49" i="13"/>
  <c r="BA48" i="13"/>
  <c r="AW48" i="13"/>
  <c r="AX48" i="13" s="1"/>
  <c r="BH46" i="13"/>
  <c r="BM46" i="13" s="1"/>
  <c r="BQ46" i="13" s="1"/>
  <c r="BR45" i="13"/>
  <c r="BC96" i="13"/>
  <c r="BS96" i="13" s="1"/>
  <c r="BG95" i="13"/>
  <c r="BJ95" i="13" s="1"/>
  <c r="BN95" i="13" s="1"/>
  <c r="BE95" i="13"/>
  <c r="BI93" i="13"/>
  <c r="BL93" i="13" s="1"/>
  <c r="BP93" i="13" s="1"/>
  <c r="BE93" i="13"/>
  <c r="BS93" i="13" s="1"/>
  <c r="BC95" i="13"/>
  <c r="BC107" i="13"/>
  <c r="BG105" i="13"/>
  <c r="BJ105" i="13" s="1"/>
  <c r="BN105" i="13" s="1"/>
  <c r="BE105" i="13"/>
  <c r="BI104" i="13"/>
  <c r="BL104" i="13" s="1"/>
  <c r="BP104" i="13" s="1"/>
  <c r="BB48" i="13"/>
  <c r="BA46" i="13"/>
  <c r="AW46" i="13"/>
  <c r="AX46" i="13" s="1"/>
  <c r="BH45" i="13"/>
  <c r="BM45" i="13" s="1"/>
  <c r="BQ45" i="13" s="1"/>
  <c r="BX46" i="13"/>
  <c r="BF46" i="13"/>
  <c r="BK46" i="13" s="1"/>
  <c r="BO46" i="13" s="1"/>
  <c r="BD46" i="13"/>
  <c r="BR46" i="13" s="1"/>
  <c r="BG31" i="13"/>
  <c r="BJ31" i="13" s="1"/>
  <c r="BN31" i="13" s="1"/>
  <c r="BI30" i="13"/>
  <c r="BL30" i="13" s="1"/>
  <c r="BP30" i="13" s="1"/>
  <c r="BC61" i="13"/>
  <c r="BI58" i="13"/>
  <c r="BL58" i="13" s="1"/>
  <c r="BP58" i="13" s="1"/>
  <c r="BG60" i="13"/>
  <c r="BJ60" i="13" s="1"/>
  <c r="BN60" i="13" s="1"/>
  <c r="BE60" i="13"/>
  <c r="BE58" i="13"/>
  <c r="BC60" i="13"/>
  <c r="BG61" i="13"/>
  <c r="BJ61" i="13" s="1"/>
  <c r="BN61" i="13" s="1"/>
  <c r="BI60" i="13"/>
  <c r="BL60" i="13" s="1"/>
  <c r="BP60" i="13" s="1"/>
  <c r="BX75" i="13"/>
  <c r="BF75" i="13"/>
  <c r="BK75" i="13" s="1"/>
  <c r="BO75" i="13" s="1"/>
  <c r="BD75" i="13"/>
  <c r="BB77" i="13"/>
  <c r="BR77" i="13" s="1"/>
  <c r="BA75" i="13"/>
  <c r="AW75" i="13"/>
  <c r="AX75" i="13" s="1"/>
  <c r="BH74" i="13"/>
  <c r="BM74" i="13" s="1"/>
  <c r="BQ74" i="13" s="1"/>
  <c r="BF77" i="13"/>
  <c r="BK77" i="13" s="1"/>
  <c r="BO77" i="13" s="1"/>
  <c r="BB75" i="13"/>
  <c r="BD74" i="13"/>
  <c r="BA77" i="13"/>
  <c r="BH75" i="13"/>
  <c r="BM75" i="13" s="1"/>
  <c r="BQ75" i="13" s="1"/>
  <c r="BX27" i="13"/>
  <c r="BF27" i="13"/>
  <c r="BK27" i="13" s="1"/>
  <c r="BO27" i="13" s="1"/>
  <c r="BD27" i="13"/>
  <c r="BB28" i="13"/>
  <c r="BA27" i="13"/>
  <c r="AW27" i="13"/>
  <c r="AX27" i="13" s="1"/>
  <c r="BH26" i="13"/>
  <c r="BM26" i="13" s="1"/>
  <c r="BQ26" i="13" s="1"/>
  <c r="BB27" i="13"/>
  <c r="BD26" i="13"/>
  <c r="BR26" i="13" s="1"/>
  <c r="BT26" i="13" s="1"/>
  <c r="BU26" i="13" s="1"/>
  <c r="BT89" i="13"/>
  <c r="BV89" i="13" s="1"/>
  <c r="BC42" i="13"/>
  <c r="BI39" i="13"/>
  <c r="BL39" i="13" s="1"/>
  <c r="BP39" i="13" s="1"/>
  <c r="BG40" i="13"/>
  <c r="BJ40" i="13" s="1"/>
  <c r="BN40" i="13" s="1"/>
  <c r="BE40" i="13"/>
  <c r="BC40" i="13"/>
  <c r="BE39" i="13"/>
  <c r="BS39" i="13" s="1"/>
  <c r="BS78" i="13"/>
  <c r="BR25" i="13"/>
  <c r="BT25" i="13" s="1"/>
  <c r="BV25" i="13" s="1"/>
  <c r="BT87" i="13"/>
  <c r="BU87" i="13" s="1"/>
  <c r="BU89" i="13"/>
  <c r="BB31" i="13"/>
  <c r="BA30" i="13"/>
  <c r="AW30" i="13"/>
  <c r="AX30" i="13" s="1"/>
  <c r="BX30" i="13"/>
  <c r="BF30" i="13"/>
  <c r="BK30" i="13" s="1"/>
  <c r="BO30" i="13" s="1"/>
  <c r="BD30" i="13"/>
  <c r="BH28" i="13"/>
  <c r="BM28" i="13" s="1"/>
  <c r="BQ28" i="13" s="1"/>
  <c r="BR54" i="13"/>
  <c r="BS19" i="13"/>
  <c r="BH95" i="13"/>
  <c r="BM95" i="13" s="1"/>
  <c r="BQ95" i="13" s="1"/>
  <c r="BF96" i="13"/>
  <c r="BK96" i="13" s="1"/>
  <c r="BO96" i="13" s="1"/>
  <c r="BA96" i="13"/>
  <c r="BI105" i="13"/>
  <c r="BL105" i="13" s="1"/>
  <c r="BP105" i="13" s="1"/>
  <c r="BG107" i="13"/>
  <c r="BJ107" i="13" s="1"/>
  <c r="BN107" i="13" s="1"/>
  <c r="AV80" i="13"/>
  <c r="AU80" i="13"/>
  <c r="BS92" i="13"/>
  <c r="BC105" i="13"/>
  <c r="BS20" i="13"/>
  <c r="BS83" i="13"/>
  <c r="BE45" i="13"/>
  <c r="BS45" i="13" s="1"/>
  <c r="BS72" i="13"/>
  <c r="BX109" i="13"/>
  <c r="BF109" i="13"/>
  <c r="BK109" i="13" s="1"/>
  <c r="BO109" i="13" s="1"/>
  <c r="BD109" i="13"/>
  <c r="BA109" i="13"/>
  <c r="AW109" i="13"/>
  <c r="AX109" i="13" s="1"/>
  <c r="BH108" i="13"/>
  <c r="BM108" i="13" s="1"/>
  <c r="BQ108" i="13" s="1"/>
  <c r="BB109" i="13"/>
  <c r="BD108" i="13"/>
  <c r="BR108" i="13" s="1"/>
  <c r="BH30" i="13"/>
  <c r="BM30" i="13" s="1"/>
  <c r="BQ30" i="13" s="1"/>
  <c r="BA31" i="13"/>
  <c r="BF31" i="13"/>
  <c r="BK31" i="13" s="1"/>
  <c r="BO31" i="13" s="1"/>
  <c r="BX91" i="13"/>
  <c r="BF91" i="13"/>
  <c r="BK91" i="13" s="1"/>
  <c r="BO91" i="13" s="1"/>
  <c r="BD91" i="13"/>
  <c r="BR91" i="13" s="1"/>
  <c r="BB92" i="13"/>
  <c r="BA91" i="13"/>
  <c r="AW91" i="13"/>
  <c r="AX91" i="13" s="1"/>
  <c r="BH90" i="13"/>
  <c r="BM90" i="13" s="1"/>
  <c r="BQ90" i="13" s="1"/>
  <c r="BT90" i="13" s="1"/>
  <c r="BC34" i="13"/>
  <c r="BI32" i="13"/>
  <c r="BL32" i="13" s="1"/>
  <c r="BP32" i="13" s="1"/>
  <c r="BG33" i="13"/>
  <c r="BJ33" i="13" s="1"/>
  <c r="BN33" i="13" s="1"/>
  <c r="BE33" i="13"/>
  <c r="BC33" i="13"/>
  <c r="BE32" i="13"/>
  <c r="BS32" i="13" s="1"/>
  <c r="BG34" i="13"/>
  <c r="BJ34" i="13" s="1"/>
  <c r="BN34" i="13" s="1"/>
  <c r="BI33" i="13"/>
  <c r="BL33" i="13" s="1"/>
  <c r="BP33" i="13" s="1"/>
  <c r="BT98" i="13"/>
  <c r="BU98" i="13" s="1"/>
  <c r="BR99" i="13"/>
  <c r="BT99" i="13" s="1"/>
  <c r="BV99" i="13" s="1"/>
  <c r="BS44" i="13"/>
  <c r="BT44" i="13" s="1"/>
  <c r="BR78" i="13"/>
  <c r="BR21" i="13"/>
  <c r="BT21" i="13" s="1"/>
  <c r="BU21" i="13" s="1"/>
  <c r="BR97" i="13"/>
  <c r="BT97" i="13" s="1"/>
  <c r="BV97" i="13" s="1"/>
  <c r="BR85" i="13"/>
  <c r="BT85" i="13" s="1"/>
  <c r="BU85" i="13" s="1"/>
  <c r="BS24" i="13"/>
  <c r="BT24" i="13" s="1"/>
  <c r="BS54" i="13"/>
  <c r="BH109" i="13"/>
  <c r="BM109" i="13" s="1"/>
  <c r="BQ109" i="13" s="1"/>
  <c r="BA110" i="13"/>
  <c r="BR107" i="13"/>
  <c r="BC74" i="13"/>
  <c r="BG73" i="13"/>
  <c r="BJ73" i="13" s="1"/>
  <c r="BN73" i="13" s="1"/>
  <c r="BE73" i="13"/>
  <c r="BS73" i="13" s="1"/>
  <c r="BI72" i="13"/>
  <c r="BL72" i="13" s="1"/>
  <c r="BP72" i="13" s="1"/>
  <c r="BG74" i="13"/>
  <c r="BJ74" i="13" s="1"/>
  <c r="BN74" i="13" s="1"/>
  <c r="BI73" i="13"/>
  <c r="BL73" i="13" s="1"/>
  <c r="BP73" i="13" s="1"/>
  <c r="BG102" i="13"/>
  <c r="BJ102" i="13" s="1"/>
  <c r="BN102" i="13" s="1"/>
  <c r="BE102" i="13"/>
  <c r="BC103" i="13"/>
  <c r="BI101" i="13"/>
  <c r="BL101" i="13" s="1"/>
  <c r="BP101" i="13" s="1"/>
  <c r="BC102" i="13"/>
  <c r="BE101" i="13"/>
  <c r="BS101" i="13" s="1"/>
  <c r="BI102" i="13"/>
  <c r="BL102" i="13" s="1"/>
  <c r="BP102" i="13" s="1"/>
  <c r="BG103" i="13"/>
  <c r="BJ103" i="13" s="1"/>
  <c r="BN103" i="13" s="1"/>
  <c r="BG37" i="13"/>
  <c r="BJ37" i="13" s="1"/>
  <c r="BN37" i="13" s="1"/>
  <c r="BE37" i="13"/>
  <c r="BC38" i="13"/>
  <c r="BI36" i="13"/>
  <c r="BL36" i="13" s="1"/>
  <c r="BP36" i="13" s="1"/>
  <c r="BC37" i="13"/>
  <c r="BE36" i="13"/>
  <c r="BS36" i="13" s="1"/>
  <c r="BG42" i="13"/>
  <c r="BJ42" i="13" s="1"/>
  <c r="BN42" i="13" s="1"/>
  <c r="BE42" i="13"/>
  <c r="BC43" i="13"/>
  <c r="BI40" i="13"/>
  <c r="BL40" i="13" s="1"/>
  <c r="BP40" i="13" s="1"/>
  <c r="BI42" i="13"/>
  <c r="BL42" i="13" s="1"/>
  <c r="BP42" i="13" s="1"/>
  <c r="BG43" i="13"/>
  <c r="BJ43" i="13" s="1"/>
  <c r="BN43" i="13" s="1"/>
  <c r="BC30" i="13"/>
  <c r="BG28" i="13"/>
  <c r="BJ28" i="13" s="1"/>
  <c r="BN28" i="13" s="1"/>
  <c r="BE28" i="13"/>
  <c r="BI27" i="13"/>
  <c r="BL27" i="13" s="1"/>
  <c r="BP27" i="13" s="1"/>
  <c r="BC49" i="13"/>
  <c r="BI46" i="13"/>
  <c r="BL46" i="13" s="1"/>
  <c r="BP46" i="13" s="1"/>
  <c r="BG48" i="13"/>
  <c r="BJ48" i="13" s="1"/>
  <c r="BN48" i="13" s="1"/>
  <c r="BE48" i="13"/>
  <c r="BS48" i="13" s="1"/>
  <c r="AU32" i="12"/>
  <c r="AV49" i="12"/>
  <c r="BG49" i="12" s="1"/>
  <c r="BJ49" i="12" s="1"/>
  <c r="BN49" i="12" s="1"/>
  <c r="BE31" i="12"/>
  <c r="BC32" i="12"/>
  <c r="BF92" i="12"/>
  <c r="BK92" i="12" s="1"/>
  <c r="BO92" i="12" s="1"/>
  <c r="BA92" i="12"/>
  <c r="BH91" i="12"/>
  <c r="BM91" i="12" s="1"/>
  <c r="BQ91" i="12" s="1"/>
  <c r="BT95" i="12"/>
  <c r="BT30" i="12"/>
  <c r="BU30" i="12" s="1"/>
  <c r="BS96" i="12"/>
  <c r="BT96" i="12" s="1"/>
  <c r="BU96" i="12" s="1"/>
  <c r="BT19" i="12"/>
  <c r="BV19" i="12" s="1"/>
  <c r="BZ20" i="12" s="1"/>
  <c r="BT28" i="12"/>
  <c r="BU28" i="12" s="1"/>
  <c r="AV36" i="12"/>
  <c r="BG37" i="12" s="1"/>
  <c r="BJ37" i="12" s="1"/>
  <c r="BN37" i="12" s="1"/>
  <c r="CC85" i="12"/>
  <c r="BZ86" i="12"/>
  <c r="BZ85" i="12"/>
  <c r="CC84" i="12"/>
  <c r="BV30" i="12"/>
  <c r="BG51" i="12"/>
  <c r="BJ51" i="12" s="1"/>
  <c r="BN51" i="12" s="1"/>
  <c r="BI50" i="12"/>
  <c r="BL50" i="12" s="1"/>
  <c r="BP50" i="12" s="1"/>
  <c r="BE50" i="12"/>
  <c r="BC51" i="12"/>
  <c r="BG81" i="12"/>
  <c r="BJ81" i="12" s="1"/>
  <c r="BN81" i="12" s="1"/>
  <c r="BE81" i="12"/>
  <c r="BC83" i="12"/>
  <c r="BI80" i="12"/>
  <c r="BL80" i="12" s="1"/>
  <c r="BP80" i="12" s="1"/>
  <c r="BI81" i="12"/>
  <c r="BL81" i="12" s="1"/>
  <c r="BP81" i="12" s="1"/>
  <c r="BG83" i="12"/>
  <c r="BJ83" i="12" s="1"/>
  <c r="BN83" i="12" s="1"/>
  <c r="BX24" i="12"/>
  <c r="BF24" i="12"/>
  <c r="BK24" i="12" s="1"/>
  <c r="BO24" i="12" s="1"/>
  <c r="BD24" i="12"/>
  <c r="BB25" i="12"/>
  <c r="BA24" i="12"/>
  <c r="AW24" i="12"/>
  <c r="AX24" i="12" s="1"/>
  <c r="BH22" i="12"/>
  <c r="BM22" i="12" s="1"/>
  <c r="BQ22" i="12" s="1"/>
  <c r="BF25" i="12"/>
  <c r="BK25" i="12" s="1"/>
  <c r="BO25" i="12" s="1"/>
  <c r="BA25" i="12"/>
  <c r="BH24" i="12"/>
  <c r="BM24" i="12" s="1"/>
  <c r="BQ24" i="12" s="1"/>
  <c r="BC107" i="12"/>
  <c r="BS107" i="12" s="1"/>
  <c r="BI104" i="12"/>
  <c r="BL104" i="12" s="1"/>
  <c r="BP104" i="12" s="1"/>
  <c r="BG105" i="12"/>
  <c r="BJ105" i="12" s="1"/>
  <c r="BN105" i="12" s="1"/>
  <c r="BE105" i="12"/>
  <c r="BT58" i="12"/>
  <c r="BU85" i="12"/>
  <c r="BC81" i="12"/>
  <c r="BI79" i="12"/>
  <c r="BL79" i="12" s="1"/>
  <c r="BP79" i="12" s="1"/>
  <c r="BG80" i="12"/>
  <c r="BJ80" i="12" s="1"/>
  <c r="BN80" i="12" s="1"/>
  <c r="BE80" i="12"/>
  <c r="BC80" i="12"/>
  <c r="BE79" i="12"/>
  <c r="BG107" i="12"/>
  <c r="BJ107" i="12" s="1"/>
  <c r="BN107" i="12" s="1"/>
  <c r="BI105" i="12"/>
  <c r="BL105" i="12" s="1"/>
  <c r="BP105" i="12" s="1"/>
  <c r="BB24" i="12"/>
  <c r="AW22" i="12"/>
  <c r="AX22" i="12" s="1"/>
  <c r="BX22" i="12"/>
  <c r="BD22" i="12"/>
  <c r="BG43" i="12"/>
  <c r="BJ43" i="12" s="1"/>
  <c r="BN43" i="12" s="1"/>
  <c r="BE43" i="12"/>
  <c r="BC44" i="12"/>
  <c r="BS44" i="12" s="1"/>
  <c r="BI42" i="12"/>
  <c r="BL42" i="12" s="1"/>
  <c r="BP42" i="12" s="1"/>
  <c r="BE42" i="12"/>
  <c r="BC43" i="12"/>
  <c r="BE89" i="12"/>
  <c r="BC90" i="12"/>
  <c r="BG40" i="12"/>
  <c r="BJ40" i="12" s="1"/>
  <c r="BN40" i="12" s="1"/>
  <c r="BE40" i="12"/>
  <c r="BC42" i="12"/>
  <c r="BI39" i="12"/>
  <c r="BL39" i="12" s="1"/>
  <c r="BP39" i="12" s="1"/>
  <c r="BE39" i="12"/>
  <c r="BC40" i="12"/>
  <c r="BI40" i="12"/>
  <c r="BL40" i="12" s="1"/>
  <c r="BP40" i="12" s="1"/>
  <c r="BG42" i="12"/>
  <c r="BJ42" i="12" s="1"/>
  <c r="BN42" i="12" s="1"/>
  <c r="BR99" i="12"/>
  <c r="BR64" i="12"/>
  <c r="BT64" i="12" s="1"/>
  <c r="BV64" i="12" s="1"/>
  <c r="BB78" i="12"/>
  <c r="BA77" i="12"/>
  <c r="AW77" i="12"/>
  <c r="AX77" i="12" s="1"/>
  <c r="BH75" i="12"/>
  <c r="BM75" i="12" s="1"/>
  <c r="BQ75" i="12" s="1"/>
  <c r="BX77" i="12"/>
  <c r="BF77" i="12"/>
  <c r="BK77" i="12" s="1"/>
  <c r="BO77" i="12" s="1"/>
  <c r="BD77" i="12"/>
  <c r="BB77" i="12"/>
  <c r="BD75" i="12"/>
  <c r="AV87" i="12"/>
  <c r="BI87" i="12" s="1"/>
  <c r="BL87" i="12" s="1"/>
  <c r="BP87" i="12" s="1"/>
  <c r="AU87" i="12"/>
  <c r="BH87" i="12" s="1"/>
  <c r="BM87" i="12" s="1"/>
  <c r="BQ87" i="12" s="1"/>
  <c r="AV52" i="12"/>
  <c r="BE51" i="12" s="1"/>
  <c r="AU52" i="12"/>
  <c r="BB52" i="12" s="1"/>
  <c r="BB75" i="12"/>
  <c r="BA74" i="12"/>
  <c r="AW74" i="12"/>
  <c r="AX74" i="12" s="1"/>
  <c r="BX74" i="12"/>
  <c r="BF74" i="12"/>
  <c r="BK74" i="12" s="1"/>
  <c r="BO74" i="12" s="1"/>
  <c r="BD74" i="12"/>
  <c r="BH73" i="12"/>
  <c r="BM73" i="12" s="1"/>
  <c r="BQ73" i="12" s="1"/>
  <c r="BF75" i="12"/>
  <c r="BK75" i="12" s="1"/>
  <c r="BO75" i="12" s="1"/>
  <c r="BA75" i="12"/>
  <c r="BH74" i="12"/>
  <c r="BM74" i="12" s="1"/>
  <c r="BQ74" i="12" s="1"/>
  <c r="BB74" i="12"/>
  <c r="BD73" i="12"/>
  <c r="BR73" i="12" s="1"/>
  <c r="BU84" i="12"/>
  <c r="BC38" i="12"/>
  <c r="BE37" i="12"/>
  <c r="BS55" i="12"/>
  <c r="BX78" i="12"/>
  <c r="BF78" i="12"/>
  <c r="BK78" i="12" s="1"/>
  <c r="BO78" i="12" s="1"/>
  <c r="BD78" i="12"/>
  <c r="BB79" i="12"/>
  <c r="BA78" i="12"/>
  <c r="AW78" i="12"/>
  <c r="AX78" i="12" s="1"/>
  <c r="BH77" i="12"/>
  <c r="BM77" i="12" s="1"/>
  <c r="BQ77" i="12" s="1"/>
  <c r="BA79" i="12"/>
  <c r="BH78" i="12"/>
  <c r="BM78" i="12" s="1"/>
  <c r="BQ78" i="12" s="1"/>
  <c r="BF79" i="12"/>
  <c r="BK79" i="12" s="1"/>
  <c r="BO79" i="12" s="1"/>
  <c r="BX109" i="12"/>
  <c r="BF109" i="12"/>
  <c r="BK109" i="12" s="1"/>
  <c r="BO109" i="12" s="1"/>
  <c r="BD109" i="12"/>
  <c r="BA109" i="12"/>
  <c r="AW109" i="12"/>
  <c r="AX109" i="12" s="1"/>
  <c r="BH108" i="12"/>
  <c r="BM108" i="12" s="1"/>
  <c r="BQ108" i="12" s="1"/>
  <c r="BB109" i="12"/>
  <c r="BD108" i="12"/>
  <c r="BR108" i="12" s="1"/>
  <c r="BX90" i="12"/>
  <c r="BF90" i="12"/>
  <c r="BK90" i="12" s="1"/>
  <c r="BO90" i="12" s="1"/>
  <c r="BD90" i="12"/>
  <c r="BB91" i="12"/>
  <c r="BA90" i="12"/>
  <c r="AW90" i="12"/>
  <c r="AX90" i="12" s="1"/>
  <c r="BH89" i="12"/>
  <c r="BM89" i="12" s="1"/>
  <c r="BQ89" i="12" s="1"/>
  <c r="AV21" i="12"/>
  <c r="BI21" i="12" s="1"/>
  <c r="BL21" i="12" s="1"/>
  <c r="BP21" i="12" s="1"/>
  <c r="AU21" i="12"/>
  <c r="BB57" i="12"/>
  <c r="BA56" i="12"/>
  <c r="AW56" i="12"/>
  <c r="AX56" i="12" s="1"/>
  <c r="BH55" i="12"/>
  <c r="BM55" i="12" s="1"/>
  <c r="BQ55" i="12" s="1"/>
  <c r="BX56" i="12"/>
  <c r="BF56" i="12"/>
  <c r="BK56" i="12" s="1"/>
  <c r="BO56" i="12" s="1"/>
  <c r="BD56" i="12"/>
  <c r="BF57" i="12"/>
  <c r="BK57" i="12" s="1"/>
  <c r="BO57" i="12" s="1"/>
  <c r="BA57" i="12"/>
  <c r="BH56" i="12"/>
  <c r="BM56" i="12" s="1"/>
  <c r="BQ56" i="12" s="1"/>
  <c r="BB39" i="12"/>
  <c r="BA38" i="12"/>
  <c r="AW38" i="12"/>
  <c r="AX38" i="12" s="1"/>
  <c r="BH37" i="12"/>
  <c r="BM37" i="12" s="1"/>
  <c r="BQ37" i="12" s="1"/>
  <c r="BX38" i="12"/>
  <c r="BF38" i="12"/>
  <c r="BK38" i="12" s="1"/>
  <c r="BO38" i="12" s="1"/>
  <c r="BD38" i="12"/>
  <c r="BF39" i="12"/>
  <c r="BK39" i="12" s="1"/>
  <c r="BO39" i="12" s="1"/>
  <c r="BA39" i="12"/>
  <c r="BH38" i="12"/>
  <c r="BM38" i="12" s="1"/>
  <c r="BQ38" i="12" s="1"/>
  <c r="BB105" i="12"/>
  <c r="AW104" i="12"/>
  <c r="AX104" i="12" s="1"/>
  <c r="BX104" i="12"/>
  <c r="BD104" i="12"/>
  <c r="BC33" i="12"/>
  <c r="BI31" i="12"/>
  <c r="BL31" i="12" s="1"/>
  <c r="BP31" i="12" s="1"/>
  <c r="BG32" i="12"/>
  <c r="BJ32" i="12" s="1"/>
  <c r="BN32" i="12" s="1"/>
  <c r="BE32" i="12"/>
  <c r="BG33" i="12"/>
  <c r="BJ33" i="12" s="1"/>
  <c r="BN33" i="12" s="1"/>
  <c r="BI32" i="12"/>
  <c r="BL32" i="12" s="1"/>
  <c r="BP32" i="12" s="1"/>
  <c r="BC102" i="12"/>
  <c r="BG101" i="12"/>
  <c r="BJ101" i="12" s="1"/>
  <c r="BN101" i="12" s="1"/>
  <c r="BE101" i="12"/>
  <c r="BS101" i="12" s="1"/>
  <c r="BI99" i="12"/>
  <c r="BL99" i="12" s="1"/>
  <c r="BP99" i="12" s="1"/>
  <c r="BG102" i="12"/>
  <c r="BJ102" i="12" s="1"/>
  <c r="BN102" i="12" s="1"/>
  <c r="BI101" i="12"/>
  <c r="BL101" i="12" s="1"/>
  <c r="BP101" i="12" s="1"/>
  <c r="BB92" i="12"/>
  <c r="BR92" i="12" s="1"/>
  <c r="BA91" i="12"/>
  <c r="AW91" i="12"/>
  <c r="AX91" i="12" s="1"/>
  <c r="BH90" i="12"/>
  <c r="BM90" i="12" s="1"/>
  <c r="BQ90" i="12" s="1"/>
  <c r="BX91" i="12"/>
  <c r="BF91" i="12"/>
  <c r="BK91" i="12" s="1"/>
  <c r="BO91" i="12" s="1"/>
  <c r="BD91" i="12"/>
  <c r="BR91" i="12" s="1"/>
  <c r="BI48" i="12"/>
  <c r="BL48" i="12" s="1"/>
  <c r="BP48" i="12" s="1"/>
  <c r="BG50" i="12"/>
  <c r="BJ50" i="12" s="1"/>
  <c r="BN50" i="12" s="1"/>
  <c r="BA51" i="12"/>
  <c r="AW51" i="12"/>
  <c r="AX51" i="12" s="1"/>
  <c r="BH50" i="12"/>
  <c r="BM50" i="12" s="1"/>
  <c r="BQ50" i="12" s="1"/>
  <c r="BX51" i="12"/>
  <c r="BF51" i="12"/>
  <c r="BK51" i="12" s="1"/>
  <c r="BO51" i="12" s="1"/>
  <c r="BB51" i="12"/>
  <c r="BD50" i="12"/>
  <c r="BT71" i="12"/>
  <c r="BU71" i="12" s="1"/>
  <c r="BB83" i="12"/>
  <c r="BA81" i="12"/>
  <c r="AW81" i="12"/>
  <c r="AX81" i="12" s="1"/>
  <c r="BH80" i="12"/>
  <c r="BM80" i="12" s="1"/>
  <c r="BQ80" i="12" s="1"/>
  <c r="BX81" i="12"/>
  <c r="BF81" i="12"/>
  <c r="BK81" i="12" s="1"/>
  <c r="BO81" i="12" s="1"/>
  <c r="BD81" i="12"/>
  <c r="BF83" i="12"/>
  <c r="BK83" i="12" s="1"/>
  <c r="BO83" i="12" s="1"/>
  <c r="BA83" i="12"/>
  <c r="BH81" i="12"/>
  <c r="BM81" i="12" s="1"/>
  <c r="BQ81" i="12" s="1"/>
  <c r="BC25" i="12"/>
  <c r="BI22" i="12"/>
  <c r="BL22" i="12" s="1"/>
  <c r="BP22" i="12" s="1"/>
  <c r="BG24" i="12"/>
  <c r="BJ24" i="12" s="1"/>
  <c r="BN24" i="12" s="1"/>
  <c r="BE24" i="12"/>
  <c r="BG25" i="12"/>
  <c r="BJ25" i="12" s="1"/>
  <c r="BN25" i="12" s="1"/>
  <c r="BI24" i="12"/>
  <c r="BL24" i="12" s="1"/>
  <c r="BP24" i="12" s="1"/>
  <c r="BB107" i="12"/>
  <c r="BR107" i="12" s="1"/>
  <c r="BX105" i="12"/>
  <c r="BF105" i="12"/>
  <c r="BK105" i="12" s="1"/>
  <c r="BO105" i="12" s="1"/>
  <c r="BD105" i="12"/>
  <c r="AW105" i="12"/>
  <c r="AX105" i="12" s="1"/>
  <c r="BA105" i="12"/>
  <c r="BH104" i="12"/>
  <c r="BM104" i="12" s="1"/>
  <c r="BQ104" i="12" s="1"/>
  <c r="BX80" i="12"/>
  <c r="BF80" i="12"/>
  <c r="BK80" i="12" s="1"/>
  <c r="BO80" i="12" s="1"/>
  <c r="BD80" i="12"/>
  <c r="BB81" i="12"/>
  <c r="BA80" i="12"/>
  <c r="AW80" i="12"/>
  <c r="AX80" i="12" s="1"/>
  <c r="BH79" i="12"/>
  <c r="BM79" i="12" s="1"/>
  <c r="BQ79" i="12" s="1"/>
  <c r="BB80" i="12"/>
  <c r="BD79" i="12"/>
  <c r="BR79" i="12" s="1"/>
  <c r="BE22" i="12"/>
  <c r="BC24" i="12"/>
  <c r="BR63" i="12"/>
  <c r="BT63" i="12" s="1"/>
  <c r="BU63" i="12" s="1"/>
  <c r="AU61" i="12"/>
  <c r="AV61" i="12"/>
  <c r="BB44" i="12"/>
  <c r="BA43" i="12"/>
  <c r="AW43" i="12"/>
  <c r="AX43" i="12" s="1"/>
  <c r="BH42" i="12"/>
  <c r="BM42" i="12" s="1"/>
  <c r="BQ42" i="12" s="1"/>
  <c r="BX43" i="12"/>
  <c r="BF43" i="12"/>
  <c r="BK43" i="12" s="1"/>
  <c r="BO43" i="12" s="1"/>
  <c r="BD43" i="12"/>
  <c r="BD42" i="12"/>
  <c r="BB43" i="12"/>
  <c r="BB90" i="12"/>
  <c r="AW89" i="12"/>
  <c r="AX89" i="12" s="1"/>
  <c r="BX89" i="12"/>
  <c r="BD89" i="12"/>
  <c r="BB42" i="12"/>
  <c r="BA40" i="12"/>
  <c r="AW40" i="12"/>
  <c r="AX40" i="12" s="1"/>
  <c r="BH39" i="12"/>
  <c r="BM39" i="12" s="1"/>
  <c r="BQ39" i="12" s="1"/>
  <c r="BX40" i="12"/>
  <c r="BF40" i="12"/>
  <c r="BK40" i="12" s="1"/>
  <c r="BO40" i="12" s="1"/>
  <c r="BD40" i="12"/>
  <c r="BD39" i="12"/>
  <c r="BB40" i="12"/>
  <c r="BF42" i="12"/>
  <c r="BK42" i="12" s="1"/>
  <c r="BO42" i="12" s="1"/>
  <c r="BA42" i="12"/>
  <c r="BH40" i="12"/>
  <c r="BM40" i="12" s="1"/>
  <c r="BQ40" i="12" s="1"/>
  <c r="BG77" i="12"/>
  <c r="BJ77" i="12" s="1"/>
  <c r="BN77" i="12" s="1"/>
  <c r="BE77" i="12"/>
  <c r="BC78" i="12"/>
  <c r="BI75" i="12"/>
  <c r="BL75" i="12" s="1"/>
  <c r="BP75" i="12" s="1"/>
  <c r="BC77" i="12"/>
  <c r="BE75" i="12"/>
  <c r="BR72" i="12"/>
  <c r="BT72" i="12" s="1"/>
  <c r="BU72" i="12" s="1"/>
  <c r="BR97" i="12"/>
  <c r="BT97" i="12" s="1"/>
  <c r="BU97" i="12" s="1"/>
  <c r="BG44" i="12"/>
  <c r="BJ44" i="12" s="1"/>
  <c r="BN44" i="12" s="1"/>
  <c r="BI43" i="12"/>
  <c r="BL43" i="12" s="1"/>
  <c r="BP43" i="12" s="1"/>
  <c r="AV26" i="12"/>
  <c r="AU26" i="12"/>
  <c r="BG74" i="12"/>
  <c r="BJ74" i="12" s="1"/>
  <c r="BN74" i="12" s="1"/>
  <c r="BE74" i="12"/>
  <c r="BC75" i="12"/>
  <c r="BI73" i="12"/>
  <c r="BL73" i="12" s="1"/>
  <c r="BP73" i="12" s="1"/>
  <c r="BI74" i="12"/>
  <c r="BL74" i="12" s="1"/>
  <c r="BP74" i="12" s="1"/>
  <c r="BG75" i="12"/>
  <c r="BJ75" i="12" s="1"/>
  <c r="BN75" i="12" s="1"/>
  <c r="BC74" i="12"/>
  <c r="BE73" i="12"/>
  <c r="BS73" i="12" s="1"/>
  <c r="BX37" i="12"/>
  <c r="BD37" i="12"/>
  <c r="BB38" i="12"/>
  <c r="AW37" i="12"/>
  <c r="AX37" i="12" s="1"/>
  <c r="BH105" i="12"/>
  <c r="BM105" i="12" s="1"/>
  <c r="BQ105" i="12" s="1"/>
  <c r="BA107" i="12"/>
  <c r="BS45" i="12"/>
  <c r="BC79" i="12"/>
  <c r="BI77" i="12"/>
  <c r="BL77" i="12" s="1"/>
  <c r="BP77" i="12" s="1"/>
  <c r="BG78" i="12"/>
  <c r="BJ78" i="12" s="1"/>
  <c r="BN78" i="12" s="1"/>
  <c r="BE78" i="12"/>
  <c r="BG79" i="12"/>
  <c r="BJ79" i="12" s="1"/>
  <c r="BN79" i="12" s="1"/>
  <c r="BI78" i="12"/>
  <c r="BL78" i="12" s="1"/>
  <c r="BP78" i="12" s="1"/>
  <c r="BG109" i="12"/>
  <c r="BJ109" i="12" s="1"/>
  <c r="BN109" i="12" s="1"/>
  <c r="BE109" i="12"/>
  <c r="BI108" i="12"/>
  <c r="BL108" i="12" s="1"/>
  <c r="BP108" i="12" s="1"/>
  <c r="BC109" i="12"/>
  <c r="BE108" i="12"/>
  <c r="BS108" i="12" s="1"/>
  <c r="BC91" i="12"/>
  <c r="BI89" i="12"/>
  <c r="BL89" i="12" s="1"/>
  <c r="BP89" i="12" s="1"/>
  <c r="BG90" i="12"/>
  <c r="BJ90" i="12" s="1"/>
  <c r="BN90" i="12" s="1"/>
  <c r="BE90" i="12"/>
  <c r="BS90" i="12" s="1"/>
  <c r="BS98" i="12"/>
  <c r="AV103" i="12"/>
  <c r="BG104" i="12" s="1"/>
  <c r="BJ104" i="12" s="1"/>
  <c r="BN104" i="12" s="1"/>
  <c r="AU103" i="12"/>
  <c r="BI109" i="12"/>
  <c r="BL109" i="12" s="1"/>
  <c r="BP109" i="12" s="1"/>
  <c r="BU19" i="12"/>
  <c r="BR45" i="12"/>
  <c r="BS31" i="12"/>
  <c r="BR93" i="12"/>
  <c r="BT93" i="12" s="1"/>
  <c r="BU93" i="12" s="1"/>
  <c r="BG56" i="12"/>
  <c r="BJ56" i="12" s="1"/>
  <c r="BN56" i="12" s="1"/>
  <c r="BE56" i="12"/>
  <c r="BS56" i="12" s="1"/>
  <c r="BC57" i="12"/>
  <c r="BI55" i="12"/>
  <c r="BL55" i="12" s="1"/>
  <c r="BP55" i="12" s="1"/>
  <c r="BI56" i="12"/>
  <c r="BL56" i="12" s="1"/>
  <c r="BP56" i="12" s="1"/>
  <c r="BG57" i="12"/>
  <c r="BJ57" i="12" s="1"/>
  <c r="BN57" i="12" s="1"/>
  <c r="BG38" i="12"/>
  <c r="BJ38" i="12" s="1"/>
  <c r="BN38" i="12" s="1"/>
  <c r="BE38" i="12"/>
  <c r="BC39" i="12"/>
  <c r="BI37" i="12"/>
  <c r="BL37" i="12" s="1"/>
  <c r="BP37" i="12" s="1"/>
  <c r="BI38" i="12"/>
  <c r="BL38" i="12" s="1"/>
  <c r="BP38" i="12" s="1"/>
  <c r="BG39" i="12"/>
  <c r="BJ39" i="12" s="1"/>
  <c r="BN39" i="12" s="1"/>
  <c r="BC105" i="12"/>
  <c r="BE104" i="12"/>
  <c r="BX32" i="12"/>
  <c r="BF32" i="12"/>
  <c r="BK32" i="12" s="1"/>
  <c r="BO32" i="12" s="1"/>
  <c r="BD32" i="12"/>
  <c r="BB33" i="12"/>
  <c r="BA32" i="12"/>
  <c r="AW32" i="12"/>
  <c r="AX32" i="12" s="1"/>
  <c r="BH31" i="12"/>
  <c r="BM31" i="12" s="1"/>
  <c r="BQ31" i="12" s="1"/>
  <c r="BF33" i="12"/>
  <c r="BK33" i="12" s="1"/>
  <c r="BO33" i="12" s="1"/>
  <c r="BA33" i="12"/>
  <c r="BH32" i="12"/>
  <c r="BM32" i="12" s="1"/>
  <c r="BQ32" i="12" s="1"/>
  <c r="BX101" i="12"/>
  <c r="BF101" i="12"/>
  <c r="BK101" i="12" s="1"/>
  <c r="BO101" i="12" s="1"/>
  <c r="BD101" i="12"/>
  <c r="BR101" i="12" s="1"/>
  <c r="BB102" i="12"/>
  <c r="BA101" i="12"/>
  <c r="AW101" i="12"/>
  <c r="AX101" i="12" s="1"/>
  <c r="BH99" i="12"/>
  <c r="BM99" i="12" s="1"/>
  <c r="BQ99" i="12" s="1"/>
  <c r="BF102" i="12"/>
  <c r="BK102" i="12" s="1"/>
  <c r="BO102" i="12" s="1"/>
  <c r="BA102" i="12"/>
  <c r="BH101" i="12"/>
  <c r="BM101" i="12" s="1"/>
  <c r="BQ101" i="12" s="1"/>
  <c r="BG91" i="12"/>
  <c r="BJ91" i="12" s="1"/>
  <c r="BN91" i="12" s="1"/>
  <c r="BE91" i="12"/>
  <c r="BC92" i="12"/>
  <c r="BI90" i="12"/>
  <c r="BL90" i="12" s="1"/>
  <c r="BP90" i="12" s="1"/>
  <c r="BR98" i="12"/>
  <c r="BB50" i="12"/>
  <c r="AW49" i="12"/>
  <c r="AX49" i="12" s="1"/>
  <c r="BF49" i="12"/>
  <c r="BK49" i="12" s="1"/>
  <c r="BO49" i="12" s="1"/>
  <c r="BD49" i="12"/>
  <c r="BH48" i="12"/>
  <c r="BM48" i="12" s="1"/>
  <c r="BQ48" i="12" s="1"/>
  <c r="BB49" i="12"/>
  <c r="BD48" i="12"/>
  <c r="BR48" i="12" s="1"/>
  <c r="BF50" i="12"/>
  <c r="BK50" i="12" s="1"/>
  <c r="BO50" i="12" s="1"/>
  <c r="BA50" i="12"/>
  <c r="BH49" i="12"/>
  <c r="BM49" i="12" s="1"/>
  <c r="BQ49" i="12" s="1"/>
  <c r="BA79" i="11"/>
  <c r="BT28" i="11"/>
  <c r="BR55" i="11"/>
  <c r="BT46" i="11"/>
  <c r="BV46" i="11" s="1"/>
  <c r="AR43" i="11"/>
  <c r="AS43" i="11" s="1"/>
  <c r="AT43" i="11" s="1"/>
  <c r="BR30" i="11"/>
  <c r="BT75" i="11"/>
  <c r="BV75" i="11" s="1"/>
  <c r="BU46" i="11"/>
  <c r="CC92" i="11"/>
  <c r="BZ93" i="11"/>
  <c r="BU93" i="11"/>
  <c r="BV93" i="11"/>
  <c r="BA26" i="11"/>
  <c r="AW26" i="11"/>
  <c r="AX26" i="11" s="1"/>
  <c r="BH25" i="11"/>
  <c r="BM25" i="11" s="1"/>
  <c r="BQ25" i="11" s="1"/>
  <c r="BB27" i="11"/>
  <c r="BX26" i="11"/>
  <c r="BF26" i="11"/>
  <c r="BK26" i="11" s="1"/>
  <c r="BO26" i="11" s="1"/>
  <c r="BD26" i="11"/>
  <c r="BB26" i="11"/>
  <c r="BF27" i="11"/>
  <c r="BK27" i="11" s="1"/>
  <c r="BO27" i="11" s="1"/>
  <c r="BD25" i="11"/>
  <c r="BR25" i="11" s="1"/>
  <c r="BA27" i="11"/>
  <c r="BH26" i="11"/>
  <c r="BM26" i="11" s="1"/>
  <c r="BQ26" i="11" s="1"/>
  <c r="BU92" i="11"/>
  <c r="BX22" i="11"/>
  <c r="BF22" i="11"/>
  <c r="BK22" i="11" s="1"/>
  <c r="BO22" i="11" s="1"/>
  <c r="BD22" i="11"/>
  <c r="BB24" i="11"/>
  <c r="BA22" i="11"/>
  <c r="AW22" i="11"/>
  <c r="AX22" i="11" s="1"/>
  <c r="BH21" i="11"/>
  <c r="BM21" i="11" s="1"/>
  <c r="BQ21" i="11" s="1"/>
  <c r="BF24" i="11"/>
  <c r="BK24" i="11" s="1"/>
  <c r="BO24" i="11" s="1"/>
  <c r="BA24" i="11"/>
  <c r="BH22" i="11"/>
  <c r="BM22" i="11" s="1"/>
  <c r="BQ22" i="11" s="1"/>
  <c r="BA19" i="11"/>
  <c r="AW19" i="11"/>
  <c r="AX19" i="11" s="1"/>
  <c r="BX19" i="11"/>
  <c r="BF19" i="11"/>
  <c r="BK19" i="11" s="1"/>
  <c r="BO19" i="11" s="1"/>
  <c r="BB22" i="11"/>
  <c r="AW21" i="11"/>
  <c r="AX21" i="11" s="1"/>
  <c r="BX21" i="11"/>
  <c r="BD21" i="11"/>
  <c r="BI40" i="11"/>
  <c r="BL40" i="11" s="1"/>
  <c r="BP40" i="11" s="1"/>
  <c r="BG42" i="11"/>
  <c r="BJ42" i="11" s="1"/>
  <c r="BN42" i="11" s="1"/>
  <c r="BC42" i="11"/>
  <c r="BE40" i="11"/>
  <c r="BC79" i="11"/>
  <c r="BI77" i="11"/>
  <c r="BL77" i="11" s="1"/>
  <c r="BP77" i="11" s="1"/>
  <c r="BG78" i="11"/>
  <c r="BJ78" i="11" s="1"/>
  <c r="BN78" i="11" s="1"/>
  <c r="BE78" i="11"/>
  <c r="BI78" i="11"/>
  <c r="BL78" i="11" s="1"/>
  <c r="BP78" i="11" s="1"/>
  <c r="BG79" i="11"/>
  <c r="BJ79" i="11" s="1"/>
  <c r="BN79" i="11" s="1"/>
  <c r="BB54" i="11"/>
  <c r="BA52" i="11"/>
  <c r="AW52" i="11"/>
  <c r="AX52" i="11" s="1"/>
  <c r="BH51" i="11"/>
  <c r="BM51" i="11" s="1"/>
  <c r="BQ51" i="11" s="1"/>
  <c r="BX52" i="11"/>
  <c r="BF52" i="11"/>
  <c r="BK52" i="11" s="1"/>
  <c r="BO52" i="11" s="1"/>
  <c r="BD52" i="11"/>
  <c r="BD51" i="11"/>
  <c r="BF54" i="11"/>
  <c r="BK54" i="11" s="1"/>
  <c r="BO54" i="11" s="1"/>
  <c r="BA54" i="11"/>
  <c r="BH52" i="11"/>
  <c r="BM52" i="11" s="1"/>
  <c r="BQ52" i="11" s="1"/>
  <c r="BB52" i="11"/>
  <c r="BC78" i="11"/>
  <c r="BX80" i="11"/>
  <c r="BF80" i="11"/>
  <c r="BK80" i="11" s="1"/>
  <c r="BO80" i="11" s="1"/>
  <c r="BD80" i="11"/>
  <c r="BB81" i="11"/>
  <c r="BR81" i="11" s="1"/>
  <c r="BA80" i="11"/>
  <c r="AW80" i="11"/>
  <c r="AX80" i="11" s="1"/>
  <c r="BH79" i="11"/>
  <c r="BM79" i="11" s="1"/>
  <c r="BQ79" i="11" s="1"/>
  <c r="BS97" i="11"/>
  <c r="AV20" i="11"/>
  <c r="BE19" i="11" s="1"/>
  <c r="BS19" i="11" s="1"/>
  <c r="AU20" i="11"/>
  <c r="BD19" i="11" s="1"/>
  <c r="BR19" i="11" s="1"/>
  <c r="AV73" i="11"/>
  <c r="AU73" i="11"/>
  <c r="BB73" i="11" s="1"/>
  <c r="BT37" i="11"/>
  <c r="BC62" i="11"/>
  <c r="BS62" i="11" s="1"/>
  <c r="BI60" i="11"/>
  <c r="BL60" i="11" s="1"/>
  <c r="BP60" i="11" s="1"/>
  <c r="BG61" i="11"/>
  <c r="BJ61" i="11" s="1"/>
  <c r="BN61" i="11" s="1"/>
  <c r="BE61" i="11"/>
  <c r="BC61" i="11"/>
  <c r="BE60" i="11"/>
  <c r="BS60" i="11" s="1"/>
  <c r="BR45" i="11"/>
  <c r="BS64" i="11"/>
  <c r="BT64" i="11" s="1"/>
  <c r="BD79" i="11"/>
  <c r="BH78" i="11"/>
  <c r="BM78" i="11" s="1"/>
  <c r="BQ78" i="11" s="1"/>
  <c r="BB80" i="11"/>
  <c r="BS55" i="11"/>
  <c r="BH61" i="11"/>
  <c r="BM61" i="11" s="1"/>
  <c r="BQ61" i="11" s="1"/>
  <c r="BB51" i="11"/>
  <c r="BA50" i="11"/>
  <c r="AW50" i="11"/>
  <c r="AX50" i="11" s="1"/>
  <c r="BX50" i="11"/>
  <c r="BF50" i="11"/>
  <c r="BK50" i="11" s="1"/>
  <c r="BO50" i="11" s="1"/>
  <c r="BD50" i="11"/>
  <c r="BH49" i="11"/>
  <c r="BM49" i="11" s="1"/>
  <c r="BQ49" i="11" s="1"/>
  <c r="BF51" i="11"/>
  <c r="BK51" i="11" s="1"/>
  <c r="BO51" i="11" s="1"/>
  <c r="BA51" i="11"/>
  <c r="BH50" i="11"/>
  <c r="BM50" i="11" s="1"/>
  <c r="BQ50" i="11" s="1"/>
  <c r="BB86" i="11"/>
  <c r="BA85" i="11"/>
  <c r="AW85" i="11"/>
  <c r="AX85" i="11" s="1"/>
  <c r="BX85" i="11"/>
  <c r="BD85" i="11"/>
  <c r="BF85" i="11"/>
  <c r="BK85" i="11" s="1"/>
  <c r="BO85" i="11" s="1"/>
  <c r="BH84" i="11"/>
  <c r="BM84" i="11" s="1"/>
  <c r="BQ84" i="11" s="1"/>
  <c r="BX49" i="11"/>
  <c r="BB50" i="11"/>
  <c r="BA49" i="11"/>
  <c r="AW49" i="11"/>
  <c r="AX49" i="11" s="1"/>
  <c r="BD49" i="11"/>
  <c r="BR49" i="11" s="1"/>
  <c r="BF49" i="11"/>
  <c r="BK49" i="11" s="1"/>
  <c r="BO49" i="11" s="1"/>
  <c r="BH48" i="11"/>
  <c r="BM48" i="11" s="1"/>
  <c r="BQ48" i="11" s="1"/>
  <c r="BB90" i="11"/>
  <c r="BA89" i="11"/>
  <c r="AW89" i="11"/>
  <c r="AX89" i="11" s="1"/>
  <c r="BH87" i="11"/>
  <c r="BM87" i="11" s="1"/>
  <c r="BQ87" i="11" s="1"/>
  <c r="BX89" i="11"/>
  <c r="BF89" i="11"/>
  <c r="BK89" i="11" s="1"/>
  <c r="BO89" i="11" s="1"/>
  <c r="BD89" i="11"/>
  <c r="BB89" i="11"/>
  <c r="BD87" i="11"/>
  <c r="BA72" i="11"/>
  <c r="AW72" i="11"/>
  <c r="AX72" i="11" s="1"/>
  <c r="BH71" i="11"/>
  <c r="BM71" i="11" s="1"/>
  <c r="BQ71" i="11" s="1"/>
  <c r="BX72" i="11"/>
  <c r="BF72" i="11"/>
  <c r="BK72" i="11" s="1"/>
  <c r="BO72" i="11" s="1"/>
  <c r="BD71" i="11"/>
  <c r="BR71" i="11" s="1"/>
  <c r="BB72" i="11"/>
  <c r="BC40" i="11"/>
  <c r="BI38" i="11"/>
  <c r="BL38" i="11" s="1"/>
  <c r="BP38" i="11" s="1"/>
  <c r="BG39" i="11"/>
  <c r="BJ39" i="11" s="1"/>
  <c r="BN39" i="11" s="1"/>
  <c r="BE39" i="11"/>
  <c r="BG40" i="11"/>
  <c r="BJ40" i="11" s="1"/>
  <c r="BN40" i="11" s="1"/>
  <c r="BI39" i="11"/>
  <c r="BL39" i="11" s="1"/>
  <c r="BP39" i="11" s="1"/>
  <c r="BB87" i="11"/>
  <c r="BA86" i="11"/>
  <c r="AW86" i="11"/>
  <c r="AX86" i="11" s="1"/>
  <c r="BX86" i="11"/>
  <c r="BF86" i="11"/>
  <c r="BK86" i="11" s="1"/>
  <c r="BO86" i="11" s="1"/>
  <c r="BD86" i="11"/>
  <c r="BH85" i="11"/>
  <c r="BM85" i="11" s="1"/>
  <c r="BQ85" i="11" s="1"/>
  <c r="BF87" i="11"/>
  <c r="BK87" i="11" s="1"/>
  <c r="BO87" i="11" s="1"/>
  <c r="BA87" i="11"/>
  <c r="BH86" i="11"/>
  <c r="BM86" i="11" s="1"/>
  <c r="BQ86" i="11" s="1"/>
  <c r="BB32" i="11"/>
  <c r="BA31" i="11"/>
  <c r="AW31" i="11"/>
  <c r="AX31" i="11" s="1"/>
  <c r="BH30" i="11"/>
  <c r="BM30" i="11" s="1"/>
  <c r="BQ30" i="11" s="1"/>
  <c r="BX31" i="11"/>
  <c r="BF31" i="11"/>
  <c r="BK31" i="11" s="1"/>
  <c r="BO31" i="11" s="1"/>
  <c r="BD31" i="11"/>
  <c r="BR31" i="11" s="1"/>
  <c r="BC27" i="11"/>
  <c r="BG26" i="11"/>
  <c r="BJ26" i="11" s="1"/>
  <c r="BN26" i="11" s="1"/>
  <c r="BE26" i="11"/>
  <c r="BI25" i="11"/>
  <c r="BL25" i="11" s="1"/>
  <c r="BP25" i="11" s="1"/>
  <c r="BG27" i="11"/>
  <c r="BJ27" i="11" s="1"/>
  <c r="BN27" i="11" s="1"/>
  <c r="BI26" i="11"/>
  <c r="BL26" i="11" s="1"/>
  <c r="BP26" i="11" s="1"/>
  <c r="BE25" i="11"/>
  <c r="BS25" i="11" s="1"/>
  <c r="BC26" i="11"/>
  <c r="BC24" i="11"/>
  <c r="BI21" i="11"/>
  <c r="BL21" i="11" s="1"/>
  <c r="BP21" i="11" s="1"/>
  <c r="BG22" i="11"/>
  <c r="BJ22" i="11" s="1"/>
  <c r="BN22" i="11" s="1"/>
  <c r="BE22" i="11"/>
  <c r="BG24" i="11"/>
  <c r="BJ24" i="11" s="1"/>
  <c r="BN24" i="11" s="1"/>
  <c r="BI22" i="11"/>
  <c r="BL22" i="11" s="1"/>
  <c r="BP22" i="11" s="1"/>
  <c r="AU57" i="11"/>
  <c r="AV57" i="11"/>
  <c r="BG19" i="11"/>
  <c r="BJ19" i="11" s="1"/>
  <c r="BN19" i="11" s="1"/>
  <c r="BE21" i="11"/>
  <c r="BC22" i="11"/>
  <c r="BX42" i="11"/>
  <c r="BF42" i="11"/>
  <c r="BK42" i="11" s="1"/>
  <c r="BO42" i="11" s="1"/>
  <c r="BA42" i="11"/>
  <c r="AW42" i="11"/>
  <c r="AX42" i="11" s="1"/>
  <c r="BH40" i="11"/>
  <c r="BM40" i="11" s="1"/>
  <c r="BQ40" i="11" s="1"/>
  <c r="BB42" i="11"/>
  <c r="BD40" i="11"/>
  <c r="BT95" i="11"/>
  <c r="BX78" i="11"/>
  <c r="BF78" i="11"/>
  <c r="BK78" i="11" s="1"/>
  <c r="BO78" i="11" s="1"/>
  <c r="BD78" i="11"/>
  <c r="BB79" i="11"/>
  <c r="BA78" i="11"/>
  <c r="AW78" i="11"/>
  <c r="AX78" i="11" s="1"/>
  <c r="BH77" i="11"/>
  <c r="BM77" i="11" s="1"/>
  <c r="BQ77" i="11" s="1"/>
  <c r="BS79" i="11"/>
  <c r="BS34" i="11"/>
  <c r="BG52" i="11"/>
  <c r="BJ52" i="11" s="1"/>
  <c r="BN52" i="11" s="1"/>
  <c r="BE52" i="11"/>
  <c r="BC54" i="11"/>
  <c r="BI51" i="11"/>
  <c r="BL51" i="11" s="1"/>
  <c r="BP51" i="11" s="1"/>
  <c r="BE51" i="11"/>
  <c r="BC52" i="11"/>
  <c r="BI52" i="11"/>
  <c r="BL52" i="11" s="1"/>
  <c r="BP52" i="11" s="1"/>
  <c r="BG54" i="11"/>
  <c r="BJ54" i="11" s="1"/>
  <c r="BN54" i="11" s="1"/>
  <c r="BR54" i="11"/>
  <c r="BE77" i="11"/>
  <c r="BS77" i="11" s="1"/>
  <c r="BC81" i="11"/>
  <c r="BI79" i="11"/>
  <c r="BL79" i="11" s="1"/>
  <c r="BP79" i="11" s="1"/>
  <c r="BG80" i="11"/>
  <c r="BJ80" i="11" s="1"/>
  <c r="BN80" i="11" s="1"/>
  <c r="BE80" i="11"/>
  <c r="BS80" i="11" s="1"/>
  <c r="BT33" i="11"/>
  <c r="BV33" i="11" s="1"/>
  <c r="BI80" i="11"/>
  <c r="BL80" i="11" s="1"/>
  <c r="BP80" i="11" s="1"/>
  <c r="BG81" i="11"/>
  <c r="BJ81" i="11" s="1"/>
  <c r="BN81" i="11" s="1"/>
  <c r="BX61" i="11"/>
  <c r="BF61" i="11"/>
  <c r="BK61" i="11" s="1"/>
  <c r="BO61" i="11" s="1"/>
  <c r="BD61" i="11"/>
  <c r="BB62" i="11"/>
  <c r="BA61" i="11"/>
  <c r="AW61" i="11"/>
  <c r="AX61" i="11" s="1"/>
  <c r="BH60" i="11"/>
  <c r="BM60" i="11" s="1"/>
  <c r="BQ60" i="11" s="1"/>
  <c r="BB61" i="11"/>
  <c r="BD60" i="11"/>
  <c r="BR60" i="11" s="1"/>
  <c r="BS45" i="11"/>
  <c r="BS63" i="11"/>
  <c r="BT63" i="11" s="1"/>
  <c r="BV63" i="11" s="1"/>
  <c r="BS91" i="11"/>
  <c r="BT91" i="11" s="1"/>
  <c r="BF79" i="11"/>
  <c r="BK79" i="11" s="1"/>
  <c r="BO79" i="11" s="1"/>
  <c r="BR34" i="11"/>
  <c r="BR83" i="11"/>
  <c r="BD77" i="11"/>
  <c r="BR77" i="11" s="1"/>
  <c r="BB78" i="11"/>
  <c r="BF62" i="11"/>
  <c r="BK62" i="11" s="1"/>
  <c r="BO62" i="11" s="1"/>
  <c r="BS36" i="11"/>
  <c r="BT36" i="11" s="1"/>
  <c r="BG50" i="11"/>
  <c r="BJ50" i="11" s="1"/>
  <c r="BN50" i="11" s="1"/>
  <c r="BE50" i="11"/>
  <c r="BC51" i="11"/>
  <c r="BI49" i="11"/>
  <c r="BL49" i="11" s="1"/>
  <c r="BP49" i="11" s="1"/>
  <c r="BI50" i="11"/>
  <c r="BL50" i="11" s="1"/>
  <c r="BP50" i="11" s="1"/>
  <c r="BG51" i="11"/>
  <c r="BJ51" i="11" s="1"/>
  <c r="BN51" i="11" s="1"/>
  <c r="BC86" i="11"/>
  <c r="BG85" i="11"/>
  <c r="BJ85" i="11" s="1"/>
  <c r="BN85" i="11" s="1"/>
  <c r="BE85" i="11"/>
  <c r="BI84" i="11"/>
  <c r="BL84" i="11" s="1"/>
  <c r="BP84" i="11" s="1"/>
  <c r="BC50" i="11"/>
  <c r="BG49" i="11"/>
  <c r="BJ49" i="11" s="1"/>
  <c r="BN49" i="11" s="1"/>
  <c r="BE49" i="11"/>
  <c r="BI48" i="11"/>
  <c r="BL48" i="11" s="1"/>
  <c r="BP48" i="11" s="1"/>
  <c r="BG89" i="11"/>
  <c r="BJ89" i="11" s="1"/>
  <c r="BN89" i="11" s="1"/>
  <c r="BE89" i="11"/>
  <c r="BC90" i="11"/>
  <c r="BS90" i="11" s="1"/>
  <c r="BI87" i="11"/>
  <c r="BL87" i="11" s="1"/>
  <c r="BP87" i="11" s="1"/>
  <c r="BC89" i="11"/>
  <c r="BE87" i="11"/>
  <c r="BG72" i="11"/>
  <c r="BJ72" i="11" s="1"/>
  <c r="BN72" i="11" s="1"/>
  <c r="BE72" i="11"/>
  <c r="BC73" i="11"/>
  <c r="BI71" i="11"/>
  <c r="BL71" i="11" s="1"/>
  <c r="BP71" i="11" s="1"/>
  <c r="BC72" i="11"/>
  <c r="BE71" i="11"/>
  <c r="BS71" i="11" s="1"/>
  <c r="BX39" i="11"/>
  <c r="BF39" i="11"/>
  <c r="BK39" i="11" s="1"/>
  <c r="BO39" i="11" s="1"/>
  <c r="BD39" i="11"/>
  <c r="BB40" i="11"/>
  <c r="BA39" i="11"/>
  <c r="AW39" i="11"/>
  <c r="AX39" i="11" s="1"/>
  <c r="BH38" i="11"/>
  <c r="BM38" i="11" s="1"/>
  <c r="BQ38" i="11" s="1"/>
  <c r="BF40" i="11"/>
  <c r="BK40" i="11" s="1"/>
  <c r="BO40" i="11" s="1"/>
  <c r="BA40" i="11"/>
  <c r="BH39" i="11"/>
  <c r="BM39" i="11" s="1"/>
  <c r="BQ39" i="11" s="1"/>
  <c r="BG86" i="11"/>
  <c r="BJ86" i="11" s="1"/>
  <c r="BN86" i="11" s="1"/>
  <c r="BE86" i="11"/>
  <c r="BC87" i="11"/>
  <c r="BI85" i="11"/>
  <c r="BL85" i="11" s="1"/>
  <c r="BP85" i="11" s="1"/>
  <c r="BI86" i="11"/>
  <c r="BL86" i="11" s="1"/>
  <c r="BP86" i="11" s="1"/>
  <c r="BG87" i="11"/>
  <c r="BJ87" i="11" s="1"/>
  <c r="BN87" i="11" s="1"/>
  <c r="BG31" i="11"/>
  <c r="BJ31" i="11" s="1"/>
  <c r="BN31" i="11" s="1"/>
  <c r="BE31" i="11"/>
  <c r="BC32" i="11"/>
  <c r="BI30" i="11"/>
  <c r="BL30" i="11" s="1"/>
  <c r="BP30" i="11" s="1"/>
  <c r="BU87" i="10"/>
  <c r="BV87" i="10"/>
  <c r="BH36" i="10"/>
  <c r="BM36" i="10" s="1"/>
  <c r="BQ36" i="10" s="1"/>
  <c r="BF37" i="10"/>
  <c r="BK37" i="10" s="1"/>
  <c r="BO37" i="10" s="1"/>
  <c r="BD36" i="10"/>
  <c r="BR36" i="10" s="1"/>
  <c r="BB37" i="10"/>
  <c r="BD26" i="10"/>
  <c r="BB27" i="10"/>
  <c r="BH72" i="10"/>
  <c r="BM72" i="10" s="1"/>
  <c r="BQ72" i="10" s="1"/>
  <c r="BF73" i="10"/>
  <c r="BK73" i="10" s="1"/>
  <c r="BO73" i="10" s="1"/>
  <c r="BD73" i="10"/>
  <c r="BB74" i="10"/>
  <c r="BH73" i="10"/>
  <c r="BM73" i="10" s="1"/>
  <c r="BQ73" i="10" s="1"/>
  <c r="BF74" i="10"/>
  <c r="BK74" i="10" s="1"/>
  <c r="BO74" i="10" s="1"/>
  <c r="BD62" i="10"/>
  <c r="BB63" i="10"/>
  <c r="BR63" i="10" s="1"/>
  <c r="BE83" i="10"/>
  <c r="BC84" i="10"/>
  <c r="BS84" i="10" s="1"/>
  <c r="BI27" i="10"/>
  <c r="BL27" i="10" s="1"/>
  <c r="BP27" i="10" s="1"/>
  <c r="BG28" i="10"/>
  <c r="BJ28" i="10" s="1"/>
  <c r="BN28" i="10" s="1"/>
  <c r="BI21" i="10"/>
  <c r="BL21" i="10" s="1"/>
  <c r="BP21" i="10" s="1"/>
  <c r="BE22" i="10"/>
  <c r="BG22" i="10"/>
  <c r="BJ22" i="10" s="1"/>
  <c r="BN22" i="10" s="1"/>
  <c r="BC24" i="10"/>
  <c r="BH93" i="10"/>
  <c r="BM93" i="10" s="1"/>
  <c r="BQ93" i="10" s="1"/>
  <c r="BD95" i="10"/>
  <c r="BF95" i="10"/>
  <c r="BK95" i="10" s="1"/>
  <c r="BO95" i="10" s="1"/>
  <c r="BB96" i="10"/>
  <c r="BR96" i="10" s="1"/>
  <c r="BD93" i="10"/>
  <c r="BB95" i="10"/>
  <c r="BE44" i="10"/>
  <c r="BC45" i="10"/>
  <c r="BD40" i="10"/>
  <c r="BB42" i="10"/>
  <c r="BH26" i="10"/>
  <c r="BM26" i="10" s="1"/>
  <c r="BQ26" i="10" s="1"/>
  <c r="BD27" i="10"/>
  <c r="BR27" i="10" s="1"/>
  <c r="BF27" i="10"/>
  <c r="BK27" i="10" s="1"/>
  <c r="BO27" i="10" s="1"/>
  <c r="BB28" i="10"/>
  <c r="BE57" i="10"/>
  <c r="BG57" i="10"/>
  <c r="BJ57" i="10" s="1"/>
  <c r="BN57" i="10" s="1"/>
  <c r="BI56" i="10"/>
  <c r="BL56" i="10" s="1"/>
  <c r="BP56" i="10" s="1"/>
  <c r="BC58" i="10"/>
  <c r="BI57" i="10"/>
  <c r="BL57" i="10" s="1"/>
  <c r="BP57" i="10" s="1"/>
  <c r="BG58" i="10"/>
  <c r="BJ58" i="10" s="1"/>
  <c r="BN58" i="10" s="1"/>
  <c r="BI54" i="10"/>
  <c r="BL54" i="10" s="1"/>
  <c r="BP54" i="10" s="1"/>
  <c r="BE55" i="10"/>
  <c r="BG55" i="10"/>
  <c r="BJ55" i="10" s="1"/>
  <c r="BN55" i="10" s="1"/>
  <c r="BC56" i="10"/>
  <c r="BE72" i="10"/>
  <c r="BC73" i="10"/>
  <c r="BI45" i="10"/>
  <c r="BL45" i="10" s="1"/>
  <c r="BP45" i="10" s="1"/>
  <c r="BG46" i="10"/>
  <c r="BJ46" i="10" s="1"/>
  <c r="BN46" i="10" s="1"/>
  <c r="BH40" i="10"/>
  <c r="BM40" i="10" s="1"/>
  <c r="BQ40" i="10" s="1"/>
  <c r="BF42" i="10"/>
  <c r="BK42" i="10" s="1"/>
  <c r="BO42" i="10" s="1"/>
  <c r="BF45" i="10"/>
  <c r="BK45" i="10" s="1"/>
  <c r="BO45" i="10" s="1"/>
  <c r="BF24" i="10"/>
  <c r="BK24" i="10" s="1"/>
  <c r="BO24" i="10" s="1"/>
  <c r="BF84" i="10"/>
  <c r="BK84" i="10" s="1"/>
  <c r="BO84" i="10" s="1"/>
  <c r="BH55" i="10"/>
  <c r="BM55" i="10" s="1"/>
  <c r="BQ55" i="10" s="1"/>
  <c r="BF63" i="10"/>
  <c r="BK63" i="10" s="1"/>
  <c r="BO63" i="10" s="1"/>
  <c r="BH62" i="10"/>
  <c r="BM62" i="10" s="1"/>
  <c r="BQ62" i="10" s="1"/>
  <c r="BG96" i="10"/>
  <c r="BJ96" i="10" s="1"/>
  <c r="BN96" i="10" s="1"/>
  <c r="BT86" i="10"/>
  <c r="BG45" i="10"/>
  <c r="BJ45" i="10" s="1"/>
  <c r="BN45" i="10" s="1"/>
  <c r="BI44" i="10"/>
  <c r="BL44" i="10" s="1"/>
  <c r="BP44" i="10" s="1"/>
  <c r="BG24" i="10"/>
  <c r="BJ24" i="10" s="1"/>
  <c r="BN24" i="10" s="1"/>
  <c r="BI22" i="10"/>
  <c r="BL22" i="10" s="1"/>
  <c r="BP22" i="10" s="1"/>
  <c r="BG84" i="10"/>
  <c r="BJ84" i="10" s="1"/>
  <c r="BN84" i="10" s="1"/>
  <c r="BI83" i="10"/>
  <c r="BL83" i="10" s="1"/>
  <c r="BP83" i="10" s="1"/>
  <c r="BE56" i="10"/>
  <c r="BG56" i="10"/>
  <c r="BJ56" i="10" s="1"/>
  <c r="BN56" i="10" s="1"/>
  <c r="BG63" i="10"/>
  <c r="BJ63" i="10" s="1"/>
  <c r="BN63" i="10" s="1"/>
  <c r="BF96" i="10"/>
  <c r="BK96" i="10" s="1"/>
  <c r="BO96" i="10" s="1"/>
  <c r="BH95" i="10"/>
  <c r="BM95" i="10" s="1"/>
  <c r="BQ95" i="10" s="1"/>
  <c r="BU20" i="10"/>
  <c r="BS97" i="10"/>
  <c r="BI72" i="10"/>
  <c r="BL72" i="10" s="1"/>
  <c r="BP72" i="10" s="1"/>
  <c r="BE73" i="10"/>
  <c r="BG73" i="10"/>
  <c r="BJ73" i="10" s="1"/>
  <c r="BN73" i="10" s="1"/>
  <c r="BC74" i="10"/>
  <c r="BI73" i="10"/>
  <c r="BL73" i="10" s="1"/>
  <c r="BP73" i="10" s="1"/>
  <c r="BG74" i="10"/>
  <c r="BJ74" i="10" s="1"/>
  <c r="BN74" i="10" s="1"/>
  <c r="BE62" i="10"/>
  <c r="BC63" i="10"/>
  <c r="BS63" i="10" s="1"/>
  <c r="BD83" i="10"/>
  <c r="BB84" i="10"/>
  <c r="BR84" i="10" s="1"/>
  <c r="BH27" i="10"/>
  <c r="BM27" i="10" s="1"/>
  <c r="BQ27" i="10" s="1"/>
  <c r="BF28" i="10"/>
  <c r="BK28" i="10" s="1"/>
  <c r="BO28" i="10" s="1"/>
  <c r="BH21" i="10"/>
  <c r="BM21" i="10" s="1"/>
  <c r="BQ21" i="10" s="1"/>
  <c r="BD22" i="10"/>
  <c r="BF22" i="10"/>
  <c r="BK22" i="10" s="1"/>
  <c r="BO22" i="10" s="1"/>
  <c r="BB24" i="10"/>
  <c r="BD21" i="10"/>
  <c r="BR21" i="10" s="1"/>
  <c r="BB22" i="10"/>
  <c r="BE95" i="10"/>
  <c r="BG95" i="10"/>
  <c r="BJ95" i="10" s="1"/>
  <c r="BN95" i="10" s="1"/>
  <c r="BC96" i="10"/>
  <c r="BS96" i="10" s="1"/>
  <c r="BI93" i="10"/>
  <c r="BL93" i="10" s="1"/>
  <c r="BP93" i="10" s="1"/>
  <c r="BC95" i="10"/>
  <c r="BE93" i="10"/>
  <c r="BD44" i="10"/>
  <c r="BB45" i="10"/>
  <c r="BE40" i="10"/>
  <c r="BC42" i="10"/>
  <c r="BI26" i="10"/>
  <c r="BL26" i="10" s="1"/>
  <c r="BP26" i="10" s="1"/>
  <c r="BE27" i="10"/>
  <c r="BG27" i="10"/>
  <c r="BJ27" i="10" s="1"/>
  <c r="BN27" i="10" s="1"/>
  <c r="BC28" i="10"/>
  <c r="BI36" i="10"/>
  <c r="BL36" i="10" s="1"/>
  <c r="BP36" i="10" s="1"/>
  <c r="BG37" i="10"/>
  <c r="BJ37" i="10" s="1"/>
  <c r="BN37" i="10" s="1"/>
  <c r="BH56" i="10"/>
  <c r="BM56" i="10" s="1"/>
  <c r="BQ56" i="10" s="1"/>
  <c r="BB58" i="10"/>
  <c r="BD57" i="10"/>
  <c r="BF57" i="10"/>
  <c r="BK57" i="10" s="1"/>
  <c r="BO57" i="10" s="1"/>
  <c r="BH57" i="10"/>
  <c r="BM57" i="10" s="1"/>
  <c r="BQ57" i="10" s="1"/>
  <c r="BF58" i="10"/>
  <c r="BK58" i="10" s="1"/>
  <c r="BO58" i="10" s="1"/>
  <c r="BE26" i="10"/>
  <c r="BC27" i="10"/>
  <c r="BB56" i="10"/>
  <c r="BH54" i="10"/>
  <c r="BM54" i="10" s="1"/>
  <c r="BQ54" i="10" s="1"/>
  <c r="BF55" i="10"/>
  <c r="BK55" i="10" s="1"/>
  <c r="BO55" i="10" s="1"/>
  <c r="BD55" i="10"/>
  <c r="BD72" i="10"/>
  <c r="BB73" i="10"/>
  <c r="BH45" i="10"/>
  <c r="BM45" i="10" s="1"/>
  <c r="BQ45" i="10" s="1"/>
  <c r="BF46" i="10"/>
  <c r="BK46" i="10" s="1"/>
  <c r="BO46" i="10" s="1"/>
  <c r="BI40" i="10"/>
  <c r="BL40" i="10" s="1"/>
  <c r="BP40" i="10" s="1"/>
  <c r="BG42" i="10"/>
  <c r="BJ42" i="10" s="1"/>
  <c r="BN42" i="10" s="1"/>
  <c r="BC37" i="10"/>
  <c r="BE36" i="10"/>
  <c r="BS36" i="10" s="1"/>
  <c r="BT97" i="10"/>
  <c r="BU97" i="10" s="1"/>
  <c r="BB46" i="10"/>
  <c r="BD45" i="10"/>
  <c r="BR45" i="10" s="1"/>
  <c r="BS34" i="10"/>
  <c r="BT34" i="10" s="1"/>
  <c r="BB57" i="10"/>
  <c r="BF56" i="10"/>
  <c r="BK56" i="10" s="1"/>
  <c r="BO56" i="10" s="1"/>
  <c r="BC55" i="10"/>
  <c r="BE54" i="10"/>
  <c r="BC46" i="10"/>
  <c r="BE45" i="10"/>
  <c r="BC22" i="10"/>
  <c r="BE21" i="10"/>
  <c r="BS21" i="10" s="1"/>
  <c r="BV85" i="10"/>
  <c r="BS89" i="10"/>
  <c r="BT89" i="10" s="1"/>
  <c r="BC57" i="10"/>
  <c r="BI55" i="10"/>
  <c r="BL55" i="10" s="1"/>
  <c r="BP55" i="10" s="1"/>
  <c r="BB55" i="10"/>
  <c r="BA63" i="10"/>
  <c r="AR43" i="10"/>
  <c r="AS43" i="10" s="1"/>
  <c r="AT43" i="10" s="1"/>
  <c r="BA96" i="10"/>
  <c r="AR60" i="10"/>
  <c r="AS60" i="10" s="1"/>
  <c r="AT60" i="10" s="1"/>
  <c r="AR39" i="10"/>
  <c r="AS39" i="10" s="1"/>
  <c r="AT39" i="10" s="1"/>
  <c r="BA45" i="10"/>
  <c r="AR71" i="10"/>
  <c r="AS71" i="10" s="1"/>
  <c r="AT71" i="10" s="1"/>
  <c r="BT19" i="10"/>
  <c r="BV19" i="10" s="1"/>
  <c r="BZ20" i="10" s="1"/>
  <c r="AV39" i="10"/>
  <c r="AW83" i="10"/>
  <c r="AX83" i="10" s="1"/>
  <c r="BA28" i="10"/>
  <c r="AW28" i="10"/>
  <c r="AX28" i="10" s="1"/>
  <c r="BA22" i="10"/>
  <c r="AW22" i="10"/>
  <c r="AX22" i="10" s="1"/>
  <c r="BA84" i="10"/>
  <c r="AR38" i="10"/>
  <c r="AS38" i="10" s="1"/>
  <c r="AT38" i="10" s="1"/>
  <c r="AY38" i="10" s="1"/>
  <c r="AQ78" i="10"/>
  <c r="AP78" i="10"/>
  <c r="BA24" i="10"/>
  <c r="AW40" i="10"/>
  <c r="AX40" i="10" s="1"/>
  <c r="AV30" i="10"/>
  <c r="AU30" i="10"/>
  <c r="BA27" i="10"/>
  <c r="AW27" i="10"/>
  <c r="AX27" i="10" s="1"/>
  <c r="BA37" i="10"/>
  <c r="AW37" i="10"/>
  <c r="AX37" i="10" s="1"/>
  <c r="BA57" i="10"/>
  <c r="AW57" i="10"/>
  <c r="AX57" i="10" s="1"/>
  <c r="BA58" i="10"/>
  <c r="AW77" i="10"/>
  <c r="AX77" i="10" s="1"/>
  <c r="BA55" i="10"/>
  <c r="AW55" i="10"/>
  <c r="AX55" i="10" s="1"/>
  <c r="AW72" i="10"/>
  <c r="AX72" i="10" s="1"/>
  <c r="BA46" i="10"/>
  <c r="AW46" i="10"/>
  <c r="AX46" i="10" s="1"/>
  <c r="AR32" i="10"/>
  <c r="AS32" i="10" s="1"/>
  <c r="AT32" i="10" s="1"/>
  <c r="AY32" i="10" s="1"/>
  <c r="BA42" i="10"/>
  <c r="AW42" i="10"/>
  <c r="AX42" i="10" s="1"/>
  <c r="BA73" i="10"/>
  <c r="AW73" i="10"/>
  <c r="AX73" i="10" s="1"/>
  <c r="BA74" i="10"/>
  <c r="AW62" i="10"/>
  <c r="AX62" i="10" s="1"/>
  <c r="BA95" i="10"/>
  <c r="AW95" i="10"/>
  <c r="AX95" i="10" s="1"/>
  <c r="AU61" i="10"/>
  <c r="AV61" i="10"/>
  <c r="AU81" i="10"/>
  <c r="AV81" i="10"/>
  <c r="AQ52" i="10"/>
  <c r="AP52" i="10"/>
  <c r="AV92" i="10"/>
  <c r="AU92" i="10"/>
  <c r="AW44" i="10"/>
  <c r="AX44" i="10" s="1"/>
  <c r="AU48" i="10"/>
  <c r="AV48" i="10"/>
  <c r="AQ75" i="10"/>
  <c r="AP75" i="10"/>
  <c r="AV25" i="10"/>
  <c r="AU25" i="10"/>
  <c r="AU50" i="10"/>
  <c r="AV50" i="10"/>
  <c r="AW26" i="10"/>
  <c r="AX26" i="10" s="1"/>
  <c r="AW31" i="10"/>
  <c r="AX31" i="10" s="1"/>
  <c r="BA86" i="4"/>
  <c r="AR42" i="4"/>
  <c r="AS42" i="4" s="1"/>
  <c r="AT42" i="4" s="1"/>
  <c r="AR79" i="4"/>
  <c r="AS79" i="4" s="1"/>
  <c r="AT79" i="4" s="1"/>
  <c r="AY79" i="4" s="1"/>
  <c r="AZ79" i="4" s="1"/>
  <c r="AR69" i="4"/>
  <c r="AS69" i="4" s="1"/>
  <c r="AT69" i="4" s="1"/>
  <c r="AV69" i="4" s="1"/>
  <c r="AR68" i="4"/>
  <c r="AS68" i="4" s="1"/>
  <c r="AT68" i="4" s="1"/>
  <c r="AY68" i="4" s="1"/>
  <c r="AZ68" i="4" s="1"/>
  <c r="AM25" i="4"/>
  <c r="AN25" i="4" s="1"/>
  <c r="AO25" i="4" s="1"/>
  <c r="AP25" i="4" s="1"/>
  <c r="AP87" i="4"/>
  <c r="AR87" i="4" s="1"/>
  <c r="AS87" i="4" s="1"/>
  <c r="AT87" i="4" s="1"/>
  <c r="AY87" i="4" s="1"/>
  <c r="AZ87" i="4" s="1"/>
  <c r="AM32" i="4"/>
  <c r="AN32" i="4" s="1"/>
  <c r="AO32" i="4" s="1"/>
  <c r="AQ32" i="4" s="1"/>
  <c r="AV55" i="4"/>
  <c r="AU55" i="4"/>
  <c r="AV59" i="4"/>
  <c r="AU59" i="4"/>
  <c r="AV48" i="4"/>
  <c r="AU48" i="4"/>
  <c r="AR39" i="4"/>
  <c r="AS39" i="4" s="1"/>
  <c r="AT39" i="4" s="1"/>
  <c r="AY39" i="4" s="1"/>
  <c r="AZ39" i="4" s="1"/>
  <c r="BA85" i="4"/>
  <c r="AR23" i="4"/>
  <c r="AS23" i="4" s="1"/>
  <c r="AT23" i="4" s="1"/>
  <c r="AY23" i="4" s="1"/>
  <c r="AZ23" i="4" s="1"/>
  <c r="AW36" i="4"/>
  <c r="AX36" i="4" s="1"/>
  <c r="AW37" i="4"/>
  <c r="AX37" i="4" s="1"/>
  <c r="BA54" i="4"/>
  <c r="AW54" i="4"/>
  <c r="AX54" i="4" s="1"/>
  <c r="BA89" i="4"/>
  <c r="AV81" i="4"/>
  <c r="AU81" i="4"/>
  <c r="AV62" i="4"/>
  <c r="AU62" i="4"/>
  <c r="AV17" i="4"/>
  <c r="BA51" i="4"/>
  <c r="AW51" i="4"/>
  <c r="AX51" i="4" s="1"/>
  <c r="AW57" i="4"/>
  <c r="AX57" i="4" s="1"/>
  <c r="AQ77" i="4"/>
  <c r="AP77" i="4"/>
  <c r="AV60" i="4"/>
  <c r="AU60" i="4"/>
  <c r="AU26" i="4"/>
  <c r="AR73" i="3"/>
  <c r="AS73" i="3" s="1"/>
  <c r="AT73" i="3" s="1"/>
  <c r="AY73" i="3" s="1"/>
  <c r="AZ73" i="3" s="1"/>
  <c r="AR91" i="3"/>
  <c r="AS91" i="3" s="1"/>
  <c r="AT91" i="3" s="1"/>
  <c r="AY91" i="3" s="1"/>
  <c r="AZ91" i="3" s="1"/>
  <c r="AR30" i="3"/>
  <c r="AS30" i="3" s="1"/>
  <c r="AT30" i="3" s="1"/>
  <c r="AY30" i="3" s="1"/>
  <c r="AZ30" i="3" s="1"/>
  <c r="AM43" i="3"/>
  <c r="AN43" i="3" s="1"/>
  <c r="AO43" i="3" s="1"/>
  <c r="AP43" i="3" s="1"/>
  <c r="AR83" i="3"/>
  <c r="AS83" i="3" s="1"/>
  <c r="AT83" i="3" s="1"/>
  <c r="AY83" i="3" s="1"/>
  <c r="AZ83" i="3" s="1"/>
  <c r="AR42" i="3"/>
  <c r="AS42" i="3" s="1"/>
  <c r="AT42" i="3" s="1"/>
  <c r="AY42" i="3" s="1"/>
  <c r="AZ42" i="3" s="1"/>
  <c r="AR61" i="3"/>
  <c r="AS61" i="3" s="1"/>
  <c r="AT61" i="3" s="1"/>
  <c r="AY61" i="3" s="1"/>
  <c r="AZ61" i="3" s="1"/>
  <c r="AR57" i="3"/>
  <c r="AS57" i="3" s="1"/>
  <c r="AT57" i="3" s="1"/>
  <c r="AY57" i="3" s="1"/>
  <c r="AZ57" i="3" s="1"/>
  <c r="AR71" i="3"/>
  <c r="AS71" i="3" s="1"/>
  <c r="AT71" i="3" s="1"/>
  <c r="AU71" i="3" s="1"/>
  <c r="AR29" i="3"/>
  <c r="AS29" i="3" s="1"/>
  <c r="AT29" i="3" s="1"/>
  <c r="AY29" i="3" s="1"/>
  <c r="AZ29" i="3" s="1"/>
  <c r="AR50" i="3"/>
  <c r="AS50" i="3" s="1"/>
  <c r="AT50" i="3" s="1"/>
  <c r="AU50" i="3" s="1"/>
  <c r="AR69" i="3"/>
  <c r="AS69" i="3" s="1"/>
  <c r="AT69" i="3" s="1"/>
  <c r="AR87" i="3"/>
  <c r="AS87" i="3" s="1"/>
  <c r="AT87" i="3" s="1"/>
  <c r="AY87" i="3" s="1"/>
  <c r="AZ87" i="3" s="1"/>
  <c r="AR49" i="3"/>
  <c r="AS49" i="3" s="1"/>
  <c r="AT49" i="3" s="1"/>
  <c r="AR86" i="3"/>
  <c r="AS86" i="3" s="1"/>
  <c r="AT86" i="3" s="1"/>
  <c r="AU86" i="3" s="1"/>
  <c r="AM25" i="3"/>
  <c r="AN25" i="3" s="1"/>
  <c r="AO25" i="3" s="1"/>
  <c r="AP25" i="3" s="1"/>
  <c r="AU45" i="3"/>
  <c r="AV45" i="3"/>
  <c r="BA20" i="3"/>
  <c r="AW76" i="3"/>
  <c r="AX76" i="3" s="1"/>
  <c r="AW54" i="3"/>
  <c r="AX54" i="3" s="1"/>
  <c r="AM36" i="3"/>
  <c r="AN36" i="3" s="1"/>
  <c r="AO36" i="3" s="1"/>
  <c r="AQ79" i="3"/>
  <c r="AP79" i="3"/>
  <c r="AQ18" i="3"/>
  <c r="AP18" i="3"/>
  <c r="AQ41" i="3"/>
  <c r="AP41" i="3"/>
  <c r="AQ24" i="3"/>
  <c r="AP24" i="3"/>
  <c r="AQ21" i="3"/>
  <c r="AP21" i="3"/>
  <c r="AM27" i="3"/>
  <c r="AN27" i="3" s="1"/>
  <c r="AO27" i="3" s="1"/>
  <c r="AW19" i="3"/>
  <c r="AX19" i="3" s="1"/>
  <c r="AW17" i="3"/>
  <c r="AX17" i="3" s="1"/>
  <c r="AM37" i="3"/>
  <c r="AN37" i="3" s="1"/>
  <c r="AO37" i="3" s="1"/>
  <c r="BA89" i="3"/>
  <c r="AW89" i="3"/>
  <c r="AX89" i="3" s="1"/>
  <c r="AU80" i="3"/>
  <c r="AV80" i="3"/>
  <c r="AW51" i="3"/>
  <c r="AX51" i="3" s="1"/>
  <c r="AW23" i="3"/>
  <c r="AX23" i="3" s="1"/>
  <c r="AQ47" i="3"/>
  <c r="AP47" i="3"/>
  <c r="AQ81" i="3"/>
  <c r="AP81" i="3"/>
  <c r="AU30" i="3"/>
  <c r="AQ68" i="3"/>
  <c r="AP68" i="3"/>
  <c r="AQ67" i="3"/>
  <c r="AP67" i="3"/>
  <c r="AW39" i="3"/>
  <c r="AX39" i="3" s="1"/>
  <c r="AW88" i="3"/>
  <c r="AX88" i="3" s="1"/>
  <c r="AU83" i="3"/>
  <c r="AR55" i="2"/>
  <c r="AS55" i="2" s="1"/>
  <c r="AT55" i="2" s="1"/>
  <c r="AY55" i="2" s="1"/>
  <c r="AZ55" i="2" s="1"/>
  <c r="BA32" i="2"/>
  <c r="AR71" i="2"/>
  <c r="AS71" i="2" s="1"/>
  <c r="AT71" i="2" s="1"/>
  <c r="AY71" i="2" s="1"/>
  <c r="AZ71" i="2" s="1"/>
  <c r="AR73" i="2"/>
  <c r="AS73" i="2" s="1"/>
  <c r="AT73" i="2" s="1"/>
  <c r="AY73" i="2" s="1"/>
  <c r="AZ73" i="2" s="1"/>
  <c r="AR26" i="2"/>
  <c r="AS26" i="2" s="1"/>
  <c r="AT26" i="2" s="1"/>
  <c r="AY26" i="2" s="1"/>
  <c r="AZ26" i="2" s="1"/>
  <c r="AR17" i="2"/>
  <c r="AS17" i="2" s="1"/>
  <c r="AT17" i="2" s="1"/>
  <c r="AY17" i="2" s="1"/>
  <c r="AZ17" i="2" s="1"/>
  <c r="AH44" i="1"/>
  <c r="AI44" i="1" s="1"/>
  <c r="AJ44" i="1" s="1"/>
  <c r="AC86" i="1"/>
  <c r="AD86" i="1" s="1"/>
  <c r="AE86" i="1" s="1"/>
  <c r="AC39" i="1"/>
  <c r="AD39" i="1" s="1"/>
  <c r="AE39" i="1" s="1"/>
  <c r="AH48" i="1"/>
  <c r="AI48" i="1" s="1"/>
  <c r="AJ48" i="1" s="1"/>
  <c r="AC74" i="1"/>
  <c r="AD74" i="1" s="1"/>
  <c r="AE74" i="1" s="1"/>
  <c r="AC25" i="1"/>
  <c r="AD25" i="1" s="1"/>
  <c r="AE25" i="1" s="1"/>
  <c r="AH41" i="1"/>
  <c r="AI41" i="1" s="1"/>
  <c r="AJ41" i="1" s="1"/>
  <c r="AH69" i="1"/>
  <c r="AI69" i="1" s="1"/>
  <c r="AJ69" i="1" s="1"/>
  <c r="AH60" i="1"/>
  <c r="AI60" i="1" s="1"/>
  <c r="AJ60" i="1" s="1"/>
  <c r="AC18" i="1"/>
  <c r="AD18" i="1" s="1"/>
  <c r="AE18" i="1" s="1"/>
  <c r="AC61" i="1"/>
  <c r="AD61" i="1" s="1"/>
  <c r="AE61" i="1" s="1"/>
  <c r="AC19" i="1"/>
  <c r="AD19" i="1" s="1"/>
  <c r="AE19" i="1" s="1"/>
  <c r="AC56" i="1"/>
  <c r="AD56" i="1" s="1"/>
  <c r="AE56" i="1" s="1"/>
  <c r="AF38" i="1"/>
  <c r="AG38" i="1"/>
  <c r="AG35" i="1"/>
  <c r="AF35" i="1"/>
  <c r="AF57" i="1"/>
  <c r="AG57" i="1"/>
  <c r="BA75" i="2"/>
  <c r="AR27" i="2"/>
  <c r="AS27" i="2" s="1"/>
  <c r="AT27" i="2" s="1"/>
  <c r="AM44" i="2"/>
  <c r="AN44" i="2" s="1"/>
  <c r="AO44" i="2" s="1"/>
  <c r="AQ44" i="2" s="1"/>
  <c r="AQ87" i="1"/>
  <c r="AH55" i="1"/>
  <c r="AI55" i="1" s="1"/>
  <c r="AJ55" i="1" s="1"/>
  <c r="AL81" i="1"/>
  <c r="AK81" i="1"/>
  <c r="AG32" i="1"/>
  <c r="AF32" i="1"/>
  <c r="AH82" i="1"/>
  <c r="AI82" i="1" s="1"/>
  <c r="AJ82" i="1" s="1"/>
  <c r="AC20" i="1"/>
  <c r="AD20" i="1" s="1"/>
  <c r="AE20" i="1" s="1"/>
  <c r="AC75" i="1"/>
  <c r="AD75" i="1" s="1"/>
  <c r="AE75" i="1" s="1"/>
  <c r="AC67" i="1"/>
  <c r="AD67" i="1" s="1"/>
  <c r="AE67" i="1" s="1"/>
  <c r="AH27" i="1"/>
  <c r="AI27" i="1" s="1"/>
  <c r="AJ27" i="1" s="1"/>
  <c r="AC76" i="1"/>
  <c r="AD76" i="1" s="1"/>
  <c r="AE76" i="1" s="1"/>
  <c r="AH49" i="1"/>
  <c r="AI49" i="1" s="1"/>
  <c r="AJ49" i="1" s="1"/>
  <c r="AH68" i="1"/>
  <c r="AI68" i="1" s="1"/>
  <c r="AJ68" i="1" s="1"/>
  <c r="AC83" i="1"/>
  <c r="AD83" i="1" s="1"/>
  <c r="AE83" i="1" s="1"/>
  <c r="AC88" i="1"/>
  <c r="AD88" i="1" s="1"/>
  <c r="AE88" i="1" s="1"/>
  <c r="AC45" i="1"/>
  <c r="AD45" i="1" s="1"/>
  <c r="AE45" i="1" s="1"/>
  <c r="AG53" i="1"/>
  <c r="AF53" i="1"/>
  <c r="AA91" i="1"/>
  <c r="AB91" i="1"/>
  <c r="AB79" i="1"/>
  <c r="AA79" i="1"/>
  <c r="AF80" i="1"/>
  <c r="AG80" i="1"/>
  <c r="AF62" i="1"/>
  <c r="AG62" i="1"/>
  <c r="AF26" i="1"/>
  <c r="AG26" i="1"/>
  <c r="AF51" i="1"/>
  <c r="AG51" i="1"/>
  <c r="AG77" i="1"/>
  <c r="AF77" i="1"/>
  <c r="AF31" i="1"/>
  <c r="AG31" i="1"/>
  <c r="AL44" i="1"/>
  <c r="AK44" i="1"/>
  <c r="AF86" i="1"/>
  <c r="AG86" i="1"/>
  <c r="AG39" i="1"/>
  <c r="AF39" i="1"/>
  <c r="AL48" i="1"/>
  <c r="AK48" i="1"/>
  <c r="AG74" i="1"/>
  <c r="AF74" i="1"/>
  <c r="AG25" i="1"/>
  <c r="AF25" i="1"/>
  <c r="AK41" i="1"/>
  <c r="AL41" i="1"/>
  <c r="AK69" i="1"/>
  <c r="AL69" i="1"/>
  <c r="AL60" i="1"/>
  <c r="AK60" i="1"/>
  <c r="AF18" i="1"/>
  <c r="AG18" i="1"/>
  <c r="AF61" i="1"/>
  <c r="AG61" i="1"/>
  <c r="AF89" i="1"/>
  <c r="AG89" i="1"/>
  <c r="AF19" i="1"/>
  <c r="AG19" i="1"/>
  <c r="AG71" i="1"/>
  <c r="AF71" i="1"/>
  <c r="AG70" i="1"/>
  <c r="AF70" i="1"/>
  <c r="AG23" i="1"/>
  <c r="AF23" i="1"/>
  <c r="AF85" i="1"/>
  <c r="AG85" i="1"/>
  <c r="AB17" i="1"/>
  <c r="AA17" i="1"/>
  <c r="AA24" i="1"/>
  <c r="AB24" i="1"/>
  <c r="AU87" i="2"/>
  <c r="BA91" i="2"/>
  <c r="AR62" i="2"/>
  <c r="AS62" i="2" s="1"/>
  <c r="AT62" i="2" s="1"/>
  <c r="AY62" i="2" s="1"/>
  <c r="AZ62" i="2" s="1"/>
  <c r="BA33" i="2"/>
  <c r="AW33" i="2"/>
  <c r="AX33" i="2" s="1"/>
  <c r="BA35" i="2"/>
  <c r="AQ81" i="2"/>
  <c r="AP81" i="2"/>
  <c r="AV19" i="2"/>
  <c r="BA61" i="2"/>
  <c r="AW61" i="2"/>
  <c r="AX61" i="2" s="1"/>
  <c r="AW48" i="2"/>
  <c r="AX48" i="2" s="1"/>
  <c r="AW63" i="2"/>
  <c r="AX63" i="2" s="1"/>
  <c r="AV49" i="2"/>
  <c r="AU49" i="2"/>
  <c r="AW60" i="2"/>
  <c r="AX60" i="2" s="1"/>
  <c r="AW70" i="2"/>
  <c r="AX70" i="2" s="1"/>
  <c r="BA31" i="2"/>
  <c r="AW31" i="2"/>
  <c r="AX31" i="2" s="1"/>
  <c r="BA23" i="2"/>
  <c r="AW23" i="2"/>
  <c r="AX23" i="2" s="1"/>
  <c r="AW74" i="2"/>
  <c r="AX74" i="2" s="1"/>
  <c r="AV54" i="2"/>
  <c r="AU54" i="2"/>
  <c r="AV18" i="2"/>
  <c r="AU18" i="2"/>
  <c r="BA24" i="2"/>
  <c r="AQ82" i="2"/>
  <c r="AP82" i="2"/>
  <c r="AU83" i="2"/>
  <c r="AV42" i="2"/>
  <c r="AU42" i="2"/>
  <c r="AV36" i="2"/>
  <c r="AU36" i="2"/>
  <c r="BA25" i="2"/>
  <c r="AW53" i="2"/>
  <c r="AX53" i="2" s="1"/>
  <c r="AW68" i="2"/>
  <c r="AX68" i="2" s="1"/>
  <c r="AM50" i="1"/>
  <c r="AN50" i="1" s="1"/>
  <c r="AO50" i="1" s="1"/>
  <c r="AQ50" i="1" s="1"/>
  <c r="AM54" i="1"/>
  <c r="AN54" i="1" s="1"/>
  <c r="AO54" i="1" s="1"/>
  <c r="AP54" i="1" s="1"/>
  <c r="AH42" i="1"/>
  <c r="AI42" i="1" s="1"/>
  <c r="AJ42" i="1" s="1"/>
  <c r="AM47" i="1"/>
  <c r="AN47" i="1" s="1"/>
  <c r="AO47" i="1" s="1"/>
  <c r="AM30" i="1"/>
  <c r="AN30" i="1" s="1"/>
  <c r="AO30" i="1" s="1"/>
  <c r="AP29" i="1"/>
  <c r="AQ29" i="1"/>
  <c r="AR87" i="1"/>
  <c r="AS87" i="1" s="1"/>
  <c r="AT87" i="1" s="1"/>
  <c r="BB39" i="11" l="1"/>
  <c r="BR39" i="11" s="1"/>
  <c r="BB85" i="11"/>
  <c r="BR85" i="11" s="1"/>
  <c r="BT85" i="11" s="1"/>
  <c r="BD84" i="11"/>
  <c r="BR84" i="11" s="1"/>
  <c r="BC85" i="11"/>
  <c r="BS85" i="11" s="1"/>
  <c r="BE84" i="11"/>
  <c r="BS84" i="11" s="1"/>
  <c r="AM36" i="1"/>
  <c r="AN36" i="1" s="1"/>
  <c r="AO36" i="1" s="1"/>
  <c r="AK63" i="1"/>
  <c r="AL63" i="1"/>
  <c r="BA47" i="2"/>
  <c r="AU19" i="2"/>
  <c r="BA19" i="2" s="1"/>
  <c r="AU71" i="2"/>
  <c r="AW51" i="2"/>
  <c r="AX51" i="2" s="1"/>
  <c r="AW25" i="2"/>
  <c r="AX25" i="2" s="1"/>
  <c r="AV76" i="2"/>
  <c r="AW76" i="2" s="1"/>
  <c r="AX76" i="2" s="1"/>
  <c r="AW69" i="2"/>
  <c r="AX69" i="2" s="1"/>
  <c r="AV83" i="2"/>
  <c r="AW83" i="2" s="1"/>
  <c r="AX83" i="2" s="1"/>
  <c r="AW47" i="2"/>
  <c r="AX47" i="2" s="1"/>
  <c r="BA51" i="2"/>
  <c r="BA60" i="2"/>
  <c r="AW43" i="2"/>
  <c r="AX43" i="2" s="1"/>
  <c r="BA70" i="2"/>
  <c r="BA69" i="2"/>
  <c r="AY77" i="2"/>
  <c r="AZ77" i="2" s="1"/>
  <c r="AU77" i="2"/>
  <c r="AV17" i="2"/>
  <c r="BA68" i="2"/>
  <c r="BA53" i="2"/>
  <c r="AW85" i="2"/>
  <c r="AX85" i="2" s="1"/>
  <c r="AV87" i="2"/>
  <c r="AW87" i="2" s="1"/>
  <c r="AX87" i="2" s="1"/>
  <c r="AU17" i="2"/>
  <c r="AV55" i="2"/>
  <c r="AU26" i="2"/>
  <c r="AP44" i="2"/>
  <c r="AR44" i="2" s="1"/>
  <c r="AS44" i="2" s="1"/>
  <c r="AT44" i="2" s="1"/>
  <c r="AY44" i="2" s="1"/>
  <c r="AZ44" i="2" s="1"/>
  <c r="AV73" i="2"/>
  <c r="AU55" i="2"/>
  <c r="BA55" i="2" s="1"/>
  <c r="AV26" i="2"/>
  <c r="AV71" i="2"/>
  <c r="BA71" i="2" s="1"/>
  <c r="AU73" i="2"/>
  <c r="AW73" i="2" s="1"/>
  <c r="AX73" i="2" s="1"/>
  <c r="AV77" i="2"/>
  <c r="AV27" i="2"/>
  <c r="AY27" i="2"/>
  <c r="AZ27" i="2" s="1"/>
  <c r="AU27" i="2"/>
  <c r="AW27" i="2" s="1"/>
  <c r="AX27" i="2" s="1"/>
  <c r="AY19" i="4"/>
  <c r="AZ19" i="4" s="1"/>
  <c r="AV19" i="4"/>
  <c r="BA20" i="4" s="1"/>
  <c r="AV26" i="4"/>
  <c r="BA57" i="4"/>
  <c r="BA38" i="4"/>
  <c r="AR21" i="4"/>
  <c r="AS21" i="4" s="1"/>
  <c r="AT21" i="4" s="1"/>
  <c r="AW61" i="4"/>
  <c r="AX61" i="4" s="1"/>
  <c r="AW85" i="4"/>
  <c r="AX85" i="4" s="1"/>
  <c r="AV76" i="4"/>
  <c r="AW49" i="4"/>
  <c r="AX49" i="4" s="1"/>
  <c r="AU73" i="4"/>
  <c r="AW73" i="4" s="1"/>
  <c r="AX73" i="4" s="1"/>
  <c r="BA76" i="4"/>
  <c r="AW88" i="4"/>
  <c r="AX88" i="4" s="1"/>
  <c r="BA91" i="4"/>
  <c r="AU17" i="4"/>
  <c r="AW89" i="4"/>
  <c r="AX89" i="4" s="1"/>
  <c r="AU19" i="4"/>
  <c r="BA50" i="4"/>
  <c r="BA73" i="4"/>
  <c r="AW76" i="4"/>
  <c r="AX76" i="4" s="1"/>
  <c r="BA47" i="4"/>
  <c r="AW47" i="4"/>
  <c r="AX47" i="4" s="1"/>
  <c r="AQ29" i="4"/>
  <c r="AW71" i="4"/>
  <c r="AX71" i="4" s="1"/>
  <c r="AU87" i="4"/>
  <c r="AV68" i="4"/>
  <c r="AU79" i="4"/>
  <c r="AY63" i="4"/>
  <c r="AZ63" i="4" s="1"/>
  <c r="AU63" i="4"/>
  <c r="AV63" i="4"/>
  <c r="AV87" i="4"/>
  <c r="BA87" i="4" s="1"/>
  <c r="BA71" i="4"/>
  <c r="BA56" i="4"/>
  <c r="AU68" i="4"/>
  <c r="AW68" i="4" s="1"/>
  <c r="AX68" i="4" s="1"/>
  <c r="AV79" i="4"/>
  <c r="AW79" i="4" s="1"/>
  <c r="AX79" i="4" s="1"/>
  <c r="AU69" i="4"/>
  <c r="BA69" i="4" s="1"/>
  <c r="AY69" i="4"/>
  <c r="AZ69" i="4" s="1"/>
  <c r="AV74" i="4"/>
  <c r="AW74" i="4" s="1"/>
  <c r="AX74" i="4" s="1"/>
  <c r="AY74" i="4"/>
  <c r="AZ74" i="4" s="1"/>
  <c r="AV35" i="4"/>
  <c r="AY35" i="4"/>
  <c r="AZ35" i="4" s="1"/>
  <c r="AU18" i="4"/>
  <c r="AY18" i="4"/>
  <c r="AZ18" i="4" s="1"/>
  <c r="AV42" i="4"/>
  <c r="AY42" i="4"/>
  <c r="AZ42" i="4" s="1"/>
  <c r="AY62" i="3"/>
  <c r="AZ62" i="3" s="1"/>
  <c r="AV62" i="3"/>
  <c r="AU62" i="3"/>
  <c r="AV42" i="3"/>
  <c r="AV29" i="3"/>
  <c r="AU91" i="3"/>
  <c r="AW75" i="3"/>
  <c r="AX75" i="3" s="1"/>
  <c r="AW20" i="3"/>
  <c r="AX20" i="3" s="1"/>
  <c r="AY77" i="3"/>
  <c r="AZ77" i="3" s="1"/>
  <c r="AV77" i="3"/>
  <c r="AU77" i="3"/>
  <c r="AU57" i="3"/>
  <c r="BA76" i="3"/>
  <c r="AQ33" i="3"/>
  <c r="AU53" i="3"/>
  <c r="AU73" i="3"/>
  <c r="AW70" i="3"/>
  <c r="AX70" i="3" s="1"/>
  <c r="AU42" i="3"/>
  <c r="AU38" i="3"/>
  <c r="AU29" i="3"/>
  <c r="AU74" i="3"/>
  <c r="BA77" i="3"/>
  <c r="AV87" i="3"/>
  <c r="AV30" i="3"/>
  <c r="AU61" i="3"/>
  <c r="AW82" i="3"/>
  <c r="AX82" i="3" s="1"/>
  <c r="AV83" i="3"/>
  <c r="BA83" i="3" s="1"/>
  <c r="AV38" i="3"/>
  <c r="AV91" i="3"/>
  <c r="BA91" i="3" s="1"/>
  <c r="AV74" i="3"/>
  <c r="AV61" i="3"/>
  <c r="AV53" i="3"/>
  <c r="AQ43" i="3"/>
  <c r="AR43" i="3" s="1"/>
  <c r="AS43" i="3" s="1"/>
  <c r="AT43" i="3" s="1"/>
  <c r="AR68" i="3"/>
  <c r="AS68" i="3" s="1"/>
  <c r="AT68" i="3" s="1"/>
  <c r="AY68" i="3" s="1"/>
  <c r="AZ68" i="3" s="1"/>
  <c r="AU87" i="3"/>
  <c r="BA88" i="3" s="1"/>
  <c r="AV57" i="3"/>
  <c r="AW57" i="3" s="1"/>
  <c r="AX57" i="3" s="1"/>
  <c r="AV73" i="3"/>
  <c r="AW73" i="3" s="1"/>
  <c r="AX73" i="3" s="1"/>
  <c r="AR81" i="3"/>
  <c r="AS81" i="3" s="1"/>
  <c r="AT81" i="3" s="1"/>
  <c r="AY81" i="3" s="1"/>
  <c r="AZ81" i="3" s="1"/>
  <c r="AV86" i="3"/>
  <c r="BA86" i="3" s="1"/>
  <c r="AY86" i="3"/>
  <c r="AZ86" i="3" s="1"/>
  <c r="AU69" i="3"/>
  <c r="AY69" i="3"/>
  <c r="AZ69" i="3" s="1"/>
  <c r="AV55" i="3"/>
  <c r="AW55" i="3" s="1"/>
  <c r="AX55" i="3" s="1"/>
  <c r="AY55" i="3"/>
  <c r="AZ55" i="3" s="1"/>
  <c r="AV71" i="3"/>
  <c r="AW71" i="3" s="1"/>
  <c r="AX71" i="3" s="1"/>
  <c r="AY71" i="3"/>
  <c r="AZ71" i="3" s="1"/>
  <c r="AV44" i="3"/>
  <c r="AY44" i="3"/>
  <c r="AZ44" i="3" s="1"/>
  <c r="AV49" i="3"/>
  <c r="AY49" i="3"/>
  <c r="AZ49" i="3" s="1"/>
  <c r="AU35" i="3"/>
  <c r="AY35" i="3"/>
  <c r="AZ35" i="3" s="1"/>
  <c r="AV50" i="3"/>
  <c r="BA51" i="3" s="1"/>
  <c r="AY50" i="3"/>
  <c r="AZ50" i="3" s="1"/>
  <c r="AU26" i="3"/>
  <c r="AW26" i="3" s="1"/>
  <c r="AX26" i="3" s="1"/>
  <c r="AY26" i="3"/>
  <c r="AZ26" i="3" s="1"/>
  <c r="BA31" i="3"/>
  <c r="AU44" i="3"/>
  <c r="AU49" i="3"/>
  <c r="AW49" i="3" s="1"/>
  <c r="AX49" i="3" s="1"/>
  <c r="AQ25" i="3"/>
  <c r="AR25" i="3" s="1"/>
  <c r="AS25" i="3" s="1"/>
  <c r="AT25" i="3" s="1"/>
  <c r="AV35" i="3"/>
  <c r="BT20" i="13"/>
  <c r="BW62" i="13"/>
  <c r="AV43" i="11"/>
  <c r="AY43" i="11"/>
  <c r="AZ43" i="11" s="1"/>
  <c r="BS45" i="10"/>
  <c r="BS90" i="10"/>
  <c r="BT90" i="10" s="1"/>
  <c r="BU90" i="10" s="1"/>
  <c r="BS28" i="13"/>
  <c r="BA37" i="12"/>
  <c r="BH36" i="12"/>
  <c r="BM36" i="12" s="1"/>
  <c r="BQ36" i="12" s="1"/>
  <c r="BF37" i="12"/>
  <c r="BK37" i="12" s="1"/>
  <c r="BO37" i="12" s="1"/>
  <c r="BX49" i="12"/>
  <c r="BA49" i="12"/>
  <c r="BV28" i="12"/>
  <c r="BE48" i="12"/>
  <c r="BS48" i="12" s="1"/>
  <c r="BE49" i="12"/>
  <c r="AP168" i="12"/>
  <c r="AR168" i="12" s="1"/>
  <c r="AS168" i="12" s="1"/>
  <c r="AT168" i="12" s="1"/>
  <c r="AM173" i="12"/>
  <c r="AN173" i="12" s="1"/>
  <c r="AO173" i="12" s="1"/>
  <c r="BT83" i="11"/>
  <c r="BV83" i="11" s="1"/>
  <c r="BT97" i="11"/>
  <c r="AV71" i="10"/>
  <c r="AY71" i="10"/>
  <c r="AU39" i="10"/>
  <c r="AY39" i="10"/>
  <c r="AV60" i="10"/>
  <c r="AY60" i="10"/>
  <c r="AU43" i="10"/>
  <c r="AY43" i="10"/>
  <c r="AQ54" i="1"/>
  <c r="AR41" i="3"/>
  <c r="AS41" i="3" s="1"/>
  <c r="AT41" i="3" s="1"/>
  <c r="AY41" i="3" s="1"/>
  <c r="AZ41" i="3" s="1"/>
  <c r="AV69" i="3"/>
  <c r="BA49" i="4"/>
  <c r="AQ25" i="4"/>
  <c r="AR25" i="4" s="1"/>
  <c r="AS25" i="4" s="1"/>
  <c r="AT25" i="4" s="1"/>
  <c r="AU35" i="4"/>
  <c r="AH33" i="1"/>
  <c r="AI33" i="1" s="1"/>
  <c r="AJ33" i="1" s="1"/>
  <c r="AH43" i="1"/>
  <c r="AI43" i="1" s="1"/>
  <c r="AJ43" i="1" s="1"/>
  <c r="BC49" i="11"/>
  <c r="BS49" i="11" s="1"/>
  <c r="BT49" i="11" s="1"/>
  <c r="BE48" i="11"/>
  <c r="BS48" i="11" s="1"/>
  <c r="AQ142" i="13"/>
  <c r="AP142" i="13"/>
  <c r="AM121" i="13"/>
  <c r="AN121" i="13" s="1"/>
  <c r="AO121" i="13" s="1"/>
  <c r="AH73" i="1"/>
  <c r="AI73" i="1" s="1"/>
  <c r="AJ73" i="1" s="1"/>
  <c r="BV97" i="10"/>
  <c r="AU71" i="10"/>
  <c r="BA56" i="10"/>
  <c r="BT60" i="11"/>
  <c r="BU60" i="11" s="1"/>
  <c r="BT34" i="11"/>
  <c r="BV34" i="11" s="1"/>
  <c r="CC34" i="11" s="1"/>
  <c r="BI20" i="11"/>
  <c r="BL20" i="11" s="1"/>
  <c r="BP20" i="11" s="1"/>
  <c r="BT48" i="11"/>
  <c r="BV48" i="11" s="1"/>
  <c r="BC20" i="11"/>
  <c r="BT55" i="11"/>
  <c r="BU55" i="11" s="1"/>
  <c r="BS86" i="11"/>
  <c r="BE38" i="11"/>
  <c r="BS38" i="11" s="1"/>
  <c r="BT38" i="11" s="1"/>
  <c r="BC39" i="11"/>
  <c r="BS39" i="11" s="1"/>
  <c r="BC31" i="11"/>
  <c r="BS31" i="11" s="1"/>
  <c r="BG32" i="11"/>
  <c r="BJ32" i="11" s="1"/>
  <c r="BN32" i="11" s="1"/>
  <c r="BE30" i="11"/>
  <c r="BS30" i="11" s="1"/>
  <c r="BT30" i="11" s="1"/>
  <c r="BI31" i="11"/>
  <c r="BL31" i="11" s="1"/>
  <c r="BP31" i="11" s="1"/>
  <c r="BT96" i="11"/>
  <c r="BU96" i="11" s="1"/>
  <c r="AM172" i="12"/>
  <c r="AN172" i="12" s="1"/>
  <c r="AO172" i="12" s="1"/>
  <c r="AP172" i="12" s="1"/>
  <c r="AM163" i="12"/>
  <c r="AN163" i="12" s="1"/>
  <c r="AO163" i="12" s="1"/>
  <c r="AM122" i="12"/>
  <c r="AN122" i="12" s="1"/>
  <c r="AO122" i="12" s="1"/>
  <c r="AQ172" i="12"/>
  <c r="AR166" i="12"/>
  <c r="AS166" i="12" s="1"/>
  <c r="AT166" i="12" s="1"/>
  <c r="AR119" i="12"/>
  <c r="AS119" i="12" s="1"/>
  <c r="AT119" i="12" s="1"/>
  <c r="AM144" i="12"/>
  <c r="AN144" i="12" s="1"/>
  <c r="AO144" i="12" s="1"/>
  <c r="AM162" i="12"/>
  <c r="AN162" i="12" s="1"/>
  <c r="AO162" i="12" s="1"/>
  <c r="AQ162" i="12" s="1"/>
  <c r="AR129" i="12"/>
  <c r="AS129" i="12" s="1"/>
  <c r="AT129" i="12" s="1"/>
  <c r="AP117" i="12"/>
  <c r="AQ117" i="12"/>
  <c r="AP149" i="12"/>
  <c r="AQ149" i="12"/>
  <c r="AK167" i="12"/>
  <c r="AL167" i="12"/>
  <c r="AQ150" i="12"/>
  <c r="AP150" i="12"/>
  <c r="AL123" i="12"/>
  <c r="AK123" i="12"/>
  <c r="AM139" i="12"/>
  <c r="AN139" i="12" s="1"/>
  <c r="AO139" i="12" s="1"/>
  <c r="AQ139" i="12" s="1"/>
  <c r="AM161" i="12"/>
  <c r="AN161" i="12" s="1"/>
  <c r="AO161" i="12" s="1"/>
  <c r="AM174" i="12"/>
  <c r="AN174" i="12" s="1"/>
  <c r="AO174" i="12" s="1"/>
  <c r="AP174" i="12" s="1"/>
  <c r="AM137" i="12"/>
  <c r="AN137" i="12" s="1"/>
  <c r="AO137" i="12" s="1"/>
  <c r="AR121" i="12"/>
  <c r="AS121" i="12" s="1"/>
  <c r="AT121" i="12" s="1"/>
  <c r="AU121" i="12" s="1"/>
  <c r="AM111" i="12"/>
  <c r="AN111" i="12" s="1"/>
  <c r="AO111" i="12" s="1"/>
  <c r="AM126" i="12"/>
  <c r="AN126" i="12" s="1"/>
  <c r="AO126" i="12" s="1"/>
  <c r="AK146" i="12"/>
  <c r="AL146" i="12"/>
  <c r="AL145" i="12"/>
  <c r="AK145" i="12"/>
  <c r="AK114" i="12"/>
  <c r="AL114" i="12"/>
  <c r="AK148" i="12"/>
  <c r="AL148" i="12"/>
  <c r="AM169" i="12"/>
  <c r="AN169" i="12" s="1"/>
  <c r="AO169" i="12" s="1"/>
  <c r="AR155" i="12"/>
  <c r="AS155" i="12" s="1"/>
  <c r="AT155" i="12" s="1"/>
  <c r="AM120" i="12"/>
  <c r="AN120" i="12" s="1"/>
  <c r="AO120" i="12" s="1"/>
  <c r="AM164" i="12"/>
  <c r="AN164" i="12" s="1"/>
  <c r="AO164" i="12" s="1"/>
  <c r="AV121" i="12"/>
  <c r="AL158" i="12"/>
  <c r="AK158" i="12"/>
  <c r="BI49" i="12"/>
  <c r="BL49" i="12" s="1"/>
  <c r="BP49" i="12" s="1"/>
  <c r="BC49" i="12"/>
  <c r="BC50" i="12"/>
  <c r="BR39" i="12"/>
  <c r="BG22" i="12"/>
  <c r="BJ22" i="12" s="1"/>
  <c r="BN22" i="12" s="1"/>
  <c r="BF89" i="12"/>
  <c r="BK89" i="12" s="1"/>
  <c r="BO89" i="12" s="1"/>
  <c r="BS32" i="12"/>
  <c r="BR78" i="12"/>
  <c r="BI36" i="12"/>
  <c r="BL36" i="12" s="1"/>
  <c r="BP36" i="12" s="1"/>
  <c r="BT107" i="12"/>
  <c r="BT98" i="12"/>
  <c r="BV98" i="12" s="1"/>
  <c r="BV97" i="12"/>
  <c r="CC97" i="12" s="1"/>
  <c r="BV63" i="12"/>
  <c r="BT48" i="12"/>
  <c r="BU48" i="12" s="1"/>
  <c r="CB48" i="12" s="1"/>
  <c r="BS38" i="12"/>
  <c r="BV71" i="12"/>
  <c r="BZ72" i="12" s="1"/>
  <c r="BA89" i="12"/>
  <c r="BD51" i="12"/>
  <c r="BR51" i="12" s="1"/>
  <c r="BS51" i="12"/>
  <c r="BS78" i="12"/>
  <c r="AK148" i="13"/>
  <c r="AL148" i="13"/>
  <c r="AP127" i="13"/>
  <c r="AQ127" i="13"/>
  <c r="AQ145" i="13"/>
  <c r="AP145" i="13"/>
  <c r="AQ173" i="13"/>
  <c r="AM149" i="13"/>
  <c r="AN149" i="13" s="1"/>
  <c r="AO149" i="13" s="1"/>
  <c r="AP149" i="13" s="1"/>
  <c r="AM170" i="13"/>
  <c r="AN170" i="13" s="1"/>
  <c r="AO170" i="13" s="1"/>
  <c r="AR111" i="13"/>
  <c r="AS111" i="13" s="1"/>
  <c r="AT111" i="13" s="1"/>
  <c r="AR113" i="13"/>
  <c r="AS113" i="13" s="1"/>
  <c r="AT113" i="13" s="1"/>
  <c r="AR150" i="13"/>
  <c r="AS150" i="13" s="1"/>
  <c r="AT150" i="13" s="1"/>
  <c r="AV150" i="13" s="1"/>
  <c r="AM172" i="13"/>
  <c r="AN172" i="13" s="1"/>
  <c r="AO172" i="13" s="1"/>
  <c r="AP172" i="13" s="1"/>
  <c r="AK174" i="13"/>
  <c r="AL174" i="13"/>
  <c r="AQ149" i="13"/>
  <c r="AL160" i="13"/>
  <c r="AK160" i="13"/>
  <c r="BT108" i="13"/>
  <c r="BU108" i="13" s="1"/>
  <c r="BY109" i="13" s="1"/>
  <c r="BD72" i="13"/>
  <c r="BR72" i="13" s="1"/>
  <c r="BB73" i="13"/>
  <c r="BR73" i="13" s="1"/>
  <c r="BT73" i="13" s="1"/>
  <c r="BU86" i="13"/>
  <c r="BW86" i="13" s="1"/>
  <c r="BV86" i="13"/>
  <c r="BZ87" i="13" s="1"/>
  <c r="AR120" i="13"/>
  <c r="AS120" i="13" s="1"/>
  <c r="AT120" i="13" s="1"/>
  <c r="AR162" i="13"/>
  <c r="AS162" i="13" s="1"/>
  <c r="AT162" i="13" s="1"/>
  <c r="AV162" i="13" s="1"/>
  <c r="AM140" i="13"/>
  <c r="AN140" i="13" s="1"/>
  <c r="AO140" i="13" s="1"/>
  <c r="BT83" i="13"/>
  <c r="BV83" i="13" s="1"/>
  <c r="BU84" i="13"/>
  <c r="BW84" i="13" s="1"/>
  <c r="BR42" i="13"/>
  <c r="BT22" i="13"/>
  <c r="BI37" i="13"/>
  <c r="BL37" i="13" s="1"/>
  <c r="BP37" i="13" s="1"/>
  <c r="BG38" i="13"/>
  <c r="BJ38" i="13" s="1"/>
  <c r="BN38" i="13" s="1"/>
  <c r="BS42" i="13"/>
  <c r="BT78" i="13"/>
  <c r="BU78" i="13" s="1"/>
  <c r="CB78" i="13" s="1"/>
  <c r="BR30" i="13"/>
  <c r="BR74" i="13"/>
  <c r="CD62" i="13"/>
  <c r="AM126" i="13"/>
  <c r="AN126" i="13" s="1"/>
  <c r="AO126" i="13" s="1"/>
  <c r="AM137" i="13"/>
  <c r="AN137" i="13" s="1"/>
  <c r="AO137" i="13" s="1"/>
  <c r="AU150" i="13"/>
  <c r="AQ172" i="13"/>
  <c r="AR114" i="13"/>
  <c r="AS114" i="13" s="1"/>
  <c r="AT114" i="13" s="1"/>
  <c r="AV114" i="13" s="1"/>
  <c r="AR173" i="13"/>
  <c r="AS173" i="13" s="1"/>
  <c r="AT173" i="13" s="1"/>
  <c r="AM143" i="13"/>
  <c r="AN143" i="13" s="1"/>
  <c r="AO143" i="13" s="1"/>
  <c r="AP143" i="13" s="1"/>
  <c r="AP155" i="13"/>
  <c r="AQ155" i="13"/>
  <c r="AK144" i="13"/>
  <c r="AL144" i="13"/>
  <c r="AR164" i="13"/>
  <c r="AS164" i="13" s="1"/>
  <c r="AT164" i="13" s="1"/>
  <c r="AP156" i="13"/>
  <c r="AQ156" i="13"/>
  <c r="BX115" i="13"/>
  <c r="BI152" i="13"/>
  <c r="BL152" i="13" s="1"/>
  <c r="BP152" i="13" s="1"/>
  <c r="BG154" i="13"/>
  <c r="BJ154" i="13" s="1"/>
  <c r="BN154" i="13" s="1"/>
  <c r="AM166" i="13"/>
  <c r="AN166" i="13" s="1"/>
  <c r="AO166" i="13" s="1"/>
  <c r="AM122" i="13"/>
  <c r="AN122" i="13" s="1"/>
  <c r="AO122" i="13" s="1"/>
  <c r="AR139" i="13"/>
  <c r="AS139" i="13" s="1"/>
  <c r="AT139" i="13" s="1"/>
  <c r="AR146" i="13"/>
  <c r="AS146" i="13" s="1"/>
  <c r="AT146" i="13" s="1"/>
  <c r="BC154" i="13"/>
  <c r="AL116" i="13"/>
  <c r="AK116" i="13"/>
  <c r="BF154" i="13"/>
  <c r="BK154" i="13" s="1"/>
  <c r="BO154" i="13" s="1"/>
  <c r="BH152" i="13"/>
  <c r="BM152" i="13" s="1"/>
  <c r="BQ152" i="13" s="1"/>
  <c r="BX154" i="13"/>
  <c r="BX136" i="13"/>
  <c r="BX157" i="13"/>
  <c r="BE152" i="13"/>
  <c r="AQ143" i="13"/>
  <c r="AL161" i="13"/>
  <c r="AK161" i="13"/>
  <c r="BB154" i="13"/>
  <c r="AP139" i="12"/>
  <c r="BB56" i="12"/>
  <c r="BR56" i="12" s="1"/>
  <c r="BT56" i="12" s="1"/>
  <c r="BD55" i="12"/>
  <c r="BR55" i="12" s="1"/>
  <c r="BS91" i="12"/>
  <c r="BR105" i="12"/>
  <c r="AM138" i="12"/>
  <c r="AN138" i="12" s="1"/>
  <c r="AO138" i="12" s="1"/>
  <c r="AQ138" i="12" s="1"/>
  <c r="AQ151" i="12"/>
  <c r="AP151" i="12"/>
  <c r="AR127" i="12"/>
  <c r="AS127" i="12" s="1"/>
  <c r="AT127" i="12" s="1"/>
  <c r="AV127" i="12" s="1"/>
  <c r="AM143" i="12"/>
  <c r="AN143" i="12" s="1"/>
  <c r="AO143" i="12" s="1"/>
  <c r="AQ143" i="12" s="1"/>
  <c r="AL154" i="12"/>
  <c r="AK154" i="12"/>
  <c r="AP128" i="12"/>
  <c r="AQ128" i="12"/>
  <c r="AK136" i="12"/>
  <c r="AL136" i="12"/>
  <c r="AK140" i="12"/>
  <c r="AL140" i="12"/>
  <c r="BR74" i="12"/>
  <c r="AM116" i="12"/>
  <c r="AN116" i="12" s="1"/>
  <c r="AO116" i="12" s="1"/>
  <c r="AM142" i="12"/>
  <c r="AN142" i="12" s="1"/>
  <c r="AO142" i="12" s="1"/>
  <c r="AM152" i="12"/>
  <c r="AN152" i="12" s="1"/>
  <c r="AO152" i="12" s="1"/>
  <c r="AP170" i="12"/>
  <c r="AQ170" i="12"/>
  <c r="BX156" i="12"/>
  <c r="AP138" i="12"/>
  <c r="AP143" i="12"/>
  <c r="AP160" i="12"/>
  <c r="AQ160" i="12"/>
  <c r="BU33" i="11"/>
  <c r="BW33" i="11" s="1"/>
  <c r="BV55" i="11"/>
  <c r="CC55" i="11" s="1"/>
  <c r="BG21" i="11"/>
  <c r="BJ21" i="11" s="1"/>
  <c r="BN21" i="11" s="1"/>
  <c r="BR86" i="11"/>
  <c r="BD72" i="11"/>
  <c r="BT77" i="11"/>
  <c r="BU77" i="11" s="1"/>
  <c r="BA72" i="10"/>
  <c r="BA40" i="10"/>
  <c r="BS73" i="10"/>
  <c r="BS56" i="10"/>
  <c r="AU60" i="10"/>
  <c r="AR78" i="10"/>
  <c r="AS78" i="10" s="1"/>
  <c r="AT78" i="10" s="1"/>
  <c r="AV43" i="10"/>
  <c r="BT96" i="10"/>
  <c r="BU96" i="10" s="1"/>
  <c r="CB96" i="10" s="1"/>
  <c r="AU42" i="4"/>
  <c r="AW42" i="4" s="1"/>
  <c r="AX42" i="4" s="1"/>
  <c r="AV18" i="4"/>
  <c r="BA18" i="4" s="1"/>
  <c r="AR47" i="3"/>
  <c r="AS47" i="3" s="1"/>
  <c r="AT47" i="3" s="1"/>
  <c r="AY47" i="3" s="1"/>
  <c r="AZ47" i="3" s="1"/>
  <c r="AR18" i="3"/>
  <c r="AS18" i="3" s="1"/>
  <c r="AT18" i="3" s="1"/>
  <c r="AR82" i="2"/>
  <c r="AS82" i="2" s="1"/>
  <c r="AT82" i="2" s="1"/>
  <c r="AY82" i="2" s="1"/>
  <c r="AZ82" i="2" s="1"/>
  <c r="AH35" i="1"/>
  <c r="AI35" i="1" s="1"/>
  <c r="AJ35" i="1" s="1"/>
  <c r="AF59" i="1"/>
  <c r="AG59" i="1"/>
  <c r="AF37" i="1"/>
  <c r="AG37" i="1"/>
  <c r="AP32" i="4"/>
  <c r="AR32" i="4" s="1"/>
  <c r="AS32" i="4" s="1"/>
  <c r="AT32" i="4" s="1"/>
  <c r="AY32" i="4" s="1"/>
  <c r="AZ32" i="4" s="1"/>
  <c r="AR33" i="3"/>
  <c r="AS33" i="3" s="1"/>
  <c r="AT33" i="3" s="1"/>
  <c r="AU33" i="3" s="1"/>
  <c r="BA54" i="3"/>
  <c r="BA43" i="2"/>
  <c r="AR81" i="2"/>
  <c r="AS81" i="2" s="1"/>
  <c r="AT81" i="2" s="1"/>
  <c r="AV81" i="2" s="1"/>
  <c r="AF21" i="1"/>
  <c r="AG21" i="1"/>
  <c r="AP50" i="1"/>
  <c r="BI25" i="10"/>
  <c r="BL25" i="10" s="1"/>
  <c r="BP25" i="10" s="1"/>
  <c r="BX48" i="10"/>
  <c r="BX92" i="10"/>
  <c r="BX71" i="10"/>
  <c r="BT63" i="10"/>
  <c r="BU63" i="10" s="1"/>
  <c r="BY91" i="10"/>
  <c r="CB90" i="10"/>
  <c r="BR57" i="10"/>
  <c r="BW87" i="10"/>
  <c r="CB87" i="10"/>
  <c r="BY89" i="10"/>
  <c r="BX50" i="10"/>
  <c r="BX25" i="10"/>
  <c r="AR75" i="10"/>
  <c r="AS75" i="10" s="1"/>
  <c r="AT75" i="10" s="1"/>
  <c r="AY75" i="10" s="1"/>
  <c r="BH81" i="10"/>
  <c r="BM81" i="10" s="1"/>
  <c r="BQ81" i="10" s="1"/>
  <c r="BX81" i="10"/>
  <c r="BH61" i="10"/>
  <c r="BM61" i="10" s="1"/>
  <c r="BQ61" i="10" s="1"/>
  <c r="BX61" i="10"/>
  <c r="BX30" i="10"/>
  <c r="BX39" i="10"/>
  <c r="BX60" i="10"/>
  <c r="BX43" i="10"/>
  <c r="BW85" i="10"/>
  <c r="CC85" i="10"/>
  <c r="BZ86" i="10"/>
  <c r="CC97" i="10"/>
  <c r="CB97" i="10"/>
  <c r="CC87" i="10"/>
  <c r="BZ89" i="10"/>
  <c r="CB85" i="10"/>
  <c r="CD85" i="10" s="1"/>
  <c r="BY86" i="10"/>
  <c r="BW20" i="10"/>
  <c r="CB20" i="10"/>
  <c r="BY21" i="10"/>
  <c r="BZ21" i="10"/>
  <c r="CC20" i="10"/>
  <c r="BU75" i="11"/>
  <c r="AU127" i="12"/>
  <c r="AR125" i="12"/>
  <c r="AS125" i="12" s="1"/>
  <c r="AT125" i="12" s="1"/>
  <c r="AW156" i="12"/>
  <c r="AX156" i="12" s="1"/>
  <c r="AR157" i="12"/>
  <c r="AS157" i="12" s="1"/>
  <c r="AT157" i="12" s="1"/>
  <c r="AU115" i="12"/>
  <c r="AV115" i="12"/>
  <c r="AQ113" i="12"/>
  <c r="AP113" i="12"/>
  <c r="BG92" i="12"/>
  <c r="BJ92" i="12" s="1"/>
  <c r="BN92" i="12" s="1"/>
  <c r="BI91" i="12"/>
  <c r="BL91" i="12" s="1"/>
  <c r="BP91" i="12" s="1"/>
  <c r="AU114" i="13"/>
  <c r="AU120" i="13"/>
  <c r="AV120" i="13"/>
  <c r="AR163" i="13"/>
  <c r="AS163" i="13" s="1"/>
  <c r="AT163" i="13" s="1"/>
  <c r="AR123" i="13"/>
  <c r="AS123" i="13" s="1"/>
  <c r="AT123" i="13" s="1"/>
  <c r="AR117" i="13"/>
  <c r="AS117" i="13" s="1"/>
  <c r="AT117" i="13" s="1"/>
  <c r="AQ151" i="13"/>
  <c r="AP151" i="13"/>
  <c r="AQ128" i="13"/>
  <c r="AP128" i="13"/>
  <c r="AR168" i="13"/>
  <c r="AS168" i="13" s="1"/>
  <c r="AT168" i="13" s="1"/>
  <c r="AU138" i="13"/>
  <c r="AV138" i="13"/>
  <c r="AQ158" i="13"/>
  <c r="AP158" i="13"/>
  <c r="AU129" i="13"/>
  <c r="AV129" i="13"/>
  <c r="AR125" i="13"/>
  <c r="AS125" i="13" s="1"/>
  <c r="AT125" i="13" s="1"/>
  <c r="AW115" i="13"/>
  <c r="AX115" i="13" s="1"/>
  <c r="AU169" i="13"/>
  <c r="AV169" i="13"/>
  <c r="AQ119" i="13"/>
  <c r="AP119" i="13"/>
  <c r="AW154" i="13"/>
  <c r="AX154" i="13" s="1"/>
  <c r="BA154" i="13"/>
  <c r="AW136" i="13"/>
  <c r="AX136" i="13" s="1"/>
  <c r="AW157" i="13"/>
  <c r="AX157" i="13" s="1"/>
  <c r="BU99" i="13"/>
  <c r="BW99" i="13" s="1"/>
  <c r="AV56" i="13"/>
  <c r="BR109" i="13"/>
  <c r="BT72" i="13"/>
  <c r="BU72" i="13" s="1"/>
  <c r="BR95" i="13"/>
  <c r="BT91" i="13"/>
  <c r="BV91" i="13" s="1"/>
  <c r="BZ92" i="13" s="1"/>
  <c r="BS27" i="13"/>
  <c r="BT104" i="13"/>
  <c r="BU104" i="13" s="1"/>
  <c r="BV24" i="13"/>
  <c r="BU24" i="13"/>
  <c r="BY86" i="13"/>
  <c r="CB85" i="13"/>
  <c r="CB21" i="13"/>
  <c r="BY22" i="13"/>
  <c r="BY79" i="13"/>
  <c r="CC99" i="13"/>
  <c r="BZ101" i="13"/>
  <c r="BY99" i="13"/>
  <c r="CB98" i="13"/>
  <c r="BU90" i="13"/>
  <c r="BV90" i="13"/>
  <c r="CB108" i="13"/>
  <c r="BV20" i="13"/>
  <c r="BU20" i="13"/>
  <c r="CB26" i="13"/>
  <c r="BY27" i="13"/>
  <c r="BZ98" i="13"/>
  <c r="CC97" i="13"/>
  <c r="BU44" i="13"/>
  <c r="BV44" i="13"/>
  <c r="BU83" i="13"/>
  <c r="BZ26" i="13"/>
  <c r="CC25" i="13"/>
  <c r="BS37" i="13"/>
  <c r="BS102" i="13"/>
  <c r="CB86" i="13"/>
  <c r="BS33" i="13"/>
  <c r="BX80" i="13"/>
  <c r="BF80" i="13"/>
  <c r="BK80" i="13" s="1"/>
  <c r="BO80" i="13" s="1"/>
  <c r="BD80" i="13"/>
  <c r="BB81" i="13"/>
  <c r="BA80" i="13"/>
  <c r="AW80" i="13"/>
  <c r="AX80" i="13" s="1"/>
  <c r="BH79" i="13"/>
  <c r="BM79" i="13" s="1"/>
  <c r="BQ79" i="13" s="1"/>
  <c r="BB80" i="13"/>
  <c r="BD79" i="13"/>
  <c r="BR79" i="13" s="1"/>
  <c r="BA81" i="13"/>
  <c r="BH80" i="13"/>
  <c r="BM80" i="13" s="1"/>
  <c r="BQ80" i="13" s="1"/>
  <c r="BF81" i="13"/>
  <c r="BK81" i="13" s="1"/>
  <c r="BO81" i="13" s="1"/>
  <c r="BV108" i="13"/>
  <c r="BU97" i="13"/>
  <c r="BT54" i="13"/>
  <c r="BV98" i="13"/>
  <c r="BW98" i="13" s="1"/>
  <c r="BW89" i="13"/>
  <c r="CB89" i="13"/>
  <c r="BY90" i="13"/>
  <c r="BS40" i="13"/>
  <c r="BR27" i="13"/>
  <c r="BR75" i="13"/>
  <c r="BS60" i="13"/>
  <c r="BV78" i="13"/>
  <c r="BS95" i="13"/>
  <c r="BT95" i="13" s="1"/>
  <c r="BV95" i="13" s="1"/>
  <c r="BT45" i="13"/>
  <c r="BT36" i="13"/>
  <c r="BR37" i="13"/>
  <c r="BR102" i="13"/>
  <c r="BR103" i="13"/>
  <c r="BC51" i="13"/>
  <c r="BG50" i="13"/>
  <c r="BJ50" i="13" s="1"/>
  <c r="BN50" i="13" s="1"/>
  <c r="BE50" i="13"/>
  <c r="BI49" i="13"/>
  <c r="BL49" i="13" s="1"/>
  <c r="BP49" i="13" s="1"/>
  <c r="BC50" i="13"/>
  <c r="BE49" i="13"/>
  <c r="BS49" i="13" s="1"/>
  <c r="BT19" i="13"/>
  <c r="BX57" i="13"/>
  <c r="BF57" i="13"/>
  <c r="BK57" i="13" s="1"/>
  <c r="BO57" i="13" s="1"/>
  <c r="BD57" i="13"/>
  <c r="BB58" i="13"/>
  <c r="BR58" i="13" s="1"/>
  <c r="BA57" i="13"/>
  <c r="AW57" i="13"/>
  <c r="AX57" i="13" s="1"/>
  <c r="BH56" i="13"/>
  <c r="BM56" i="13" s="1"/>
  <c r="BQ56" i="13" s="1"/>
  <c r="BF58" i="13"/>
  <c r="BK58" i="13" s="1"/>
  <c r="BO58" i="13" s="1"/>
  <c r="BA58" i="13"/>
  <c r="BH57" i="13"/>
  <c r="BM57" i="13" s="1"/>
  <c r="BQ57" i="13" s="1"/>
  <c r="BV26" i="13"/>
  <c r="BW26" i="13" s="1"/>
  <c r="BT32" i="13"/>
  <c r="BR33" i="13"/>
  <c r="BB52" i="13"/>
  <c r="BA51" i="13"/>
  <c r="AW51" i="13"/>
  <c r="AX51" i="13" s="1"/>
  <c r="BH50" i="13"/>
  <c r="BM50" i="13" s="1"/>
  <c r="BQ50" i="13" s="1"/>
  <c r="BX51" i="13"/>
  <c r="BF51" i="13"/>
  <c r="BK51" i="13" s="1"/>
  <c r="BO51" i="13" s="1"/>
  <c r="BD51" i="13"/>
  <c r="BF52" i="13"/>
  <c r="BK52" i="13" s="1"/>
  <c r="BO52" i="13" s="1"/>
  <c r="BA52" i="13"/>
  <c r="BH51" i="13"/>
  <c r="BM51" i="13" s="1"/>
  <c r="BQ51" i="13" s="1"/>
  <c r="BX64" i="13"/>
  <c r="BF64" i="13"/>
  <c r="BK64" i="13" s="1"/>
  <c r="BO64" i="13" s="1"/>
  <c r="BD64" i="13"/>
  <c r="BB71" i="13"/>
  <c r="BA64" i="13"/>
  <c r="AW64" i="13"/>
  <c r="AX64" i="13" s="1"/>
  <c r="BH63" i="13"/>
  <c r="BM63" i="13" s="1"/>
  <c r="BQ63" i="13" s="1"/>
  <c r="BB64" i="13"/>
  <c r="BD63" i="13"/>
  <c r="BR63" i="13" s="1"/>
  <c r="BF71" i="13"/>
  <c r="BK71" i="13" s="1"/>
  <c r="BO71" i="13" s="1"/>
  <c r="BA71" i="13"/>
  <c r="BH64" i="13"/>
  <c r="BM64" i="13" s="1"/>
  <c r="BQ64" i="13" s="1"/>
  <c r="BV21" i="13"/>
  <c r="BW21" i="13" s="1"/>
  <c r="BT96" i="13"/>
  <c r="BV96" i="13" s="1"/>
  <c r="BU25" i="13"/>
  <c r="BS30" i="13"/>
  <c r="CA63" i="13"/>
  <c r="BT39" i="13"/>
  <c r="BS75" i="13"/>
  <c r="BS77" i="13"/>
  <c r="BT77" i="13" s="1"/>
  <c r="BR60" i="13"/>
  <c r="BV87" i="13"/>
  <c r="BW87" i="13" s="1"/>
  <c r="BR92" i="13"/>
  <c r="BT92" i="13" s="1"/>
  <c r="BU92" i="13" s="1"/>
  <c r="BG56" i="13"/>
  <c r="BJ56" i="13" s="1"/>
  <c r="BN56" i="13" s="1"/>
  <c r="BE56" i="13"/>
  <c r="BC57" i="13"/>
  <c r="BI55" i="13"/>
  <c r="BL55" i="13" s="1"/>
  <c r="BP55" i="13" s="1"/>
  <c r="BE55" i="13"/>
  <c r="BS55" i="13" s="1"/>
  <c r="BC56" i="13"/>
  <c r="BS103" i="13"/>
  <c r="CC89" i="13"/>
  <c r="BZ90" i="13"/>
  <c r="CB99" i="13"/>
  <c r="CD99" i="13" s="1"/>
  <c r="BS34" i="13"/>
  <c r="BC81" i="13"/>
  <c r="BI79" i="13"/>
  <c r="BL79" i="13" s="1"/>
  <c r="BP79" i="13" s="1"/>
  <c r="BG80" i="13"/>
  <c r="BJ80" i="13" s="1"/>
  <c r="BN80" i="13" s="1"/>
  <c r="BE80" i="13"/>
  <c r="BG81" i="13"/>
  <c r="BJ81" i="13" s="1"/>
  <c r="BN81" i="13" s="1"/>
  <c r="BI80" i="13"/>
  <c r="BL80" i="13" s="1"/>
  <c r="BP80" i="13" s="1"/>
  <c r="BC80" i="13"/>
  <c r="BE79" i="13"/>
  <c r="BS79" i="13" s="1"/>
  <c r="CC86" i="13"/>
  <c r="BY89" i="13"/>
  <c r="CB87" i="13"/>
  <c r="BS61" i="13"/>
  <c r="BS38" i="13"/>
  <c r="BS105" i="13"/>
  <c r="BT105" i="13" s="1"/>
  <c r="BU105" i="13" s="1"/>
  <c r="CB84" i="13"/>
  <c r="BV85" i="13"/>
  <c r="BR48" i="13"/>
  <c r="BT48" i="13" s="1"/>
  <c r="BV48" i="13" s="1"/>
  <c r="BR28" i="13"/>
  <c r="BT28" i="13" s="1"/>
  <c r="BV28" i="13" s="1"/>
  <c r="BR43" i="13"/>
  <c r="BT101" i="13"/>
  <c r="BX50" i="13"/>
  <c r="BF50" i="13"/>
  <c r="BK50" i="13" s="1"/>
  <c r="BO50" i="13" s="1"/>
  <c r="BD50" i="13"/>
  <c r="BB51" i="13"/>
  <c r="BA50" i="13"/>
  <c r="AW50" i="13"/>
  <c r="AX50" i="13" s="1"/>
  <c r="BH49" i="13"/>
  <c r="BM49" i="13" s="1"/>
  <c r="BQ49" i="13" s="1"/>
  <c r="BB50" i="13"/>
  <c r="BD49" i="13"/>
  <c r="BR49" i="13" s="1"/>
  <c r="BC58" i="13"/>
  <c r="BS58" i="13" s="1"/>
  <c r="BI56" i="13"/>
  <c r="BL56" i="13" s="1"/>
  <c r="BP56" i="13" s="1"/>
  <c r="BG57" i="13"/>
  <c r="BJ57" i="13" s="1"/>
  <c r="BN57" i="13" s="1"/>
  <c r="BE57" i="13"/>
  <c r="BG58" i="13"/>
  <c r="BJ58" i="13" s="1"/>
  <c r="BN58" i="13" s="1"/>
  <c r="BI57" i="13"/>
  <c r="BL57" i="13" s="1"/>
  <c r="BP57" i="13" s="1"/>
  <c r="BR34" i="13"/>
  <c r="BG51" i="13"/>
  <c r="BJ51" i="13" s="1"/>
  <c r="BN51" i="13" s="1"/>
  <c r="BE51" i="13"/>
  <c r="BC52" i="13"/>
  <c r="BI50" i="13"/>
  <c r="BL50" i="13" s="1"/>
  <c r="BP50" i="13" s="1"/>
  <c r="BI51" i="13"/>
  <c r="BL51" i="13" s="1"/>
  <c r="BP51" i="13" s="1"/>
  <c r="BG52" i="13"/>
  <c r="BJ52" i="13" s="1"/>
  <c r="BN52" i="13" s="1"/>
  <c r="BR31" i="13"/>
  <c r="BS109" i="13"/>
  <c r="BC71" i="13"/>
  <c r="BI63" i="13"/>
  <c r="BL63" i="13" s="1"/>
  <c r="BP63" i="13" s="1"/>
  <c r="BG64" i="13"/>
  <c r="BJ64" i="13" s="1"/>
  <c r="BN64" i="13" s="1"/>
  <c r="BE64" i="13"/>
  <c r="BE63" i="13"/>
  <c r="BS63" i="13" s="1"/>
  <c r="BC64" i="13"/>
  <c r="BG71" i="13"/>
  <c r="BJ71" i="13" s="1"/>
  <c r="BN71" i="13" s="1"/>
  <c r="BI64" i="13"/>
  <c r="BL64" i="13" s="1"/>
  <c r="BP64" i="13" s="1"/>
  <c r="BZ85" i="13"/>
  <c r="CC84" i="13"/>
  <c r="BS107" i="13"/>
  <c r="BT107" i="13" s="1"/>
  <c r="BR40" i="13"/>
  <c r="BT40" i="13" s="1"/>
  <c r="BV40" i="13" s="1"/>
  <c r="BS74" i="13"/>
  <c r="BS43" i="13"/>
  <c r="BR61" i="13"/>
  <c r="BS31" i="13"/>
  <c r="BS46" i="13"/>
  <c r="BT46" i="13" s="1"/>
  <c r="BT93" i="13"/>
  <c r="BB57" i="13"/>
  <c r="BA56" i="13"/>
  <c r="AW56" i="13"/>
  <c r="AX56" i="13" s="1"/>
  <c r="BH55" i="13"/>
  <c r="BM55" i="13" s="1"/>
  <c r="BQ55" i="13" s="1"/>
  <c r="BX56" i="13"/>
  <c r="BF56" i="13"/>
  <c r="BK56" i="13" s="1"/>
  <c r="BO56" i="13" s="1"/>
  <c r="BD56" i="13"/>
  <c r="BB56" i="13"/>
  <c r="BD55" i="13"/>
  <c r="BR55" i="13" s="1"/>
  <c r="BT45" i="12"/>
  <c r="BU45" i="12" s="1"/>
  <c r="CB45" i="12" s="1"/>
  <c r="BB32" i="12"/>
  <c r="BR32" i="12" s="1"/>
  <c r="BT32" i="12" s="1"/>
  <c r="BD31" i="12"/>
  <c r="BR31" i="12" s="1"/>
  <c r="BT31" i="12" s="1"/>
  <c r="BS75" i="12"/>
  <c r="BR75" i="12"/>
  <c r="BR77" i="12"/>
  <c r="BU64" i="12"/>
  <c r="CB64" i="12" s="1"/>
  <c r="BU95" i="12"/>
  <c r="BV95" i="12"/>
  <c r="BS24" i="12"/>
  <c r="BT55" i="12"/>
  <c r="BU55" i="12" s="1"/>
  <c r="CC98" i="12"/>
  <c r="BZ99" i="12"/>
  <c r="BY73" i="12"/>
  <c r="CB72" i="12"/>
  <c r="BW63" i="12"/>
  <c r="CB63" i="12"/>
  <c r="BY64" i="12"/>
  <c r="BY49" i="12"/>
  <c r="BY95" i="12"/>
  <c r="CB93" i="12"/>
  <c r="BW97" i="12"/>
  <c r="BY98" i="12"/>
  <c r="CB97" i="12"/>
  <c r="BT101" i="12"/>
  <c r="BI103" i="12"/>
  <c r="BL103" i="12" s="1"/>
  <c r="BP103" i="12" s="1"/>
  <c r="BS57" i="12"/>
  <c r="CC71" i="12"/>
  <c r="BX103" i="12"/>
  <c r="BF103" i="12"/>
  <c r="BK103" i="12" s="1"/>
  <c r="BO103" i="12" s="1"/>
  <c r="BD103" i="12"/>
  <c r="BB104" i="12"/>
  <c r="BR104" i="12" s="1"/>
  <c r="BA103" i="12"/>
  <c r="AW103" i="12"/>
  <c r="AX103" i="12" s="1"/>
  <c r="BH102" i="12"/>
  <c r="BM102" i="12" s="1"/>
  <c r="BQ102" i="12" s="1"/>
  <c r="BB103" i="12"/>
  <c r="BD102" i="12"/>
  <c r="BR102" i="12" s="1"/>
  <c r="BZ30" i="12"/>
  <c r="CC28" i="12"/>
  <c r="BS109" i="12"/>
  <c r="BX26" i="12"/>
  <c r="BF26" i="12"/>
  <c r="BK26" i="12" s="1"/>
  <c r="BO26" i="12" s="1"/>
  <c r="BD26" i="12"/>
  <c r="BB27" i="12"/>
  <c r="BA26" i="12"/>
  <c r="AW26" i="12"/>
  <c r="AX26" i="12" s="1"/>
  <c r="BH25" i="12"/>
  <c r="BM25" i="12" s="1"/>
  <c r="BQ25" i="12" s="1"/>
  <c r="BB26" i="12"/>
  <c r="BD25" i="12"/>
  <c r="BR25" i="12" s="1"/>
  <c r="BA27" i="12"/>
  <c r="BH26" i="12"/>
  <c r="BM26" i="12" s="1"/>
  <c r="BQ26" i="12" s="1"/>
  <c r="BF27" i="12"/>
  <c r="BK27" i="12" s="1"/>
  <c r="BO27" i="12" s="1"/>
  <c r="BU98" i="12"/>
  <c r="BS77" i="12"/>
  <c r="BR42" i="12"/>
  <c r="BW28" i="12"/>
  <c r="BY30" i="12"/>
  <c r="CB28" i="12"/>
  <c r="BB62" i="12"/>
  <c r="BA61" i="12"/>
  <c r="AW61" i="12"/>
  <c r="AX61" i="12" s="1"/>
  <c r="BH60" i="12"/>
  <c r="BM60" i="12" s="1"/>
  <c r="BQ60" i="12" s="1"/>
  <c r="BX61" i="12"/>
  <c r="BF61" i="12"/>
  <c r="BK61" i="12" s="1"/>
  <c r="BO61" i="12" s="1"/>
  <c r="BD61" i="12"/>
  <c r="BD60" i="12"/>
  <c r="BR60" i="12" s="1"/>
  <c r="BF62" i="12"/>
  <c r="BK62" i="12" s="1"/>
  <c r="BO62" i="12" s="1"/>
  <c r="BA62" i="12"/>
  <c r="BH61" i="12"/>
  <c r="BM61" i="12" s="1"/>
  <c r="BQ61" i="12" s="1"/>
  <c r="BB61" i="12"/>
  <c r="BY97" i="12"/>
  <c r="CB96" i="12"/>
  <c r="BR80" i="12"/>
  <c r="BU107" i="12"/>
  <c r="BR81" i="12"/>
  <c r="BR83" i="12"/>
  <c r="BR50" i="12"/>
  <c r="BU46" i="12"/>
  <c r="BV46" i="12"/>
  <c r="BS33" i="12"/>
  <c r="BF104" i="12"/>
  <c r="BK104" i="12" s="1"/>
  <c r="BO104" i="12" s="1"/>
  <c r="BX21" i="12"/>
  <c r="BF21" i="12"/>
  <c r="BK21" i="12" s="1"/>
  <c r="BO21" i="12" s="1"/>
  <c r="BD21" i="12"/>
  <c r="BB22" i="12"/>
  <c r="BR22" i="12" s="1"/>
  <c r="BA21" i="12"/>
  <c r="AW21" i="12"/>
  <c r="AX21" i="12" s="1"/>
  <c r="BH20" i="12"/>
  <c r="BM20" i="12" s="1"/>
  <c r="BQ20" i="12" s="1"/>
  <c r="BB21" i="12"/>
  <c r="BD20" i="12"/>
  <c r="BR20" i="12" s="1"/>
  <c r="BR90" i="12"/>
  <c r="BT90" i="12" s="1"/>
  <c r="BU90" i="12" s="1"/>
  <c r="BT108" i="12"/>
  <c r="BR109" i="12"/>
  <c r="BT78" i="12"/>
  <c r="BU78" i="12" s="1"/>
  <c r="BW84" i="12"/>
  <c r="BY85" i="12"/>
  <c r="CB84" i="12"/>
  <c r="CD84" i="12" s="1"/>
  <c r="BX52" i="12"/>
  <c r="BF52" i="12"/>
  <c r="BK52" i="12" s="1"/>
  <c r="BO52" i="12" s="1"/>
  <c r="BD52" i="12"/>
  <c r="BR52" i="12" s="1"/>
  <c r="BB54" i="12"/>
  <c r="BA52" i="12"/>
  <c r="AW52" i="12"/>
  <c r="AX52" i="12" s="1"/>
  <c r="BH51" i="12"/>
  <c r="BM51" i="12" s="1"/>
  <c r="BQ51" i="12" s="1"/>
  <c r="BF54" i="12"/>
  <c r="BK54" i="12" s="1"/>
  <c r="BO54" i="12" s="1"/>
  <c r="BA54" i="12"/>
  <c r="BH52" i="12"/>
  <c r="BM52" i="12" s="1"/>
  <c r="BQ52" i="12" s="1"/>
  <c r="BV72" i="12"/>
  <c r="BC89" i="12"/>
  <c r="BS89" i="12" s="1"/>
  <c r="BI86" i="12"/>
  <c r="BL86" i="12" s="1"/>
  <c r="BP86" i="12" s="1"/>
  <c r="BG87" i="12"/>
  <c r="BJ87" i="12" s="1"/>
  <c r="BN87" i="12" s="1"/>
  <c r="BE87" i="12"/>
  <c r="BE86" i="12"/>
  <c r="BS86" i="12" s="1"/>
  <c r="BC87" i="12"/>
  <c r="BZ71" i="12"/>
  <c r="CC64" i="12"/>
  <c r="BT99" i="12"/>
  <c r="BS39" i="12"/>
  <c r="BT39" i="12" s="1"/>
  <c r="BS40" i="12"/>
  <c r="BS42" i="12"/>
  <c r="BS43" i="12"/>
  <c r="BH21" i="12"/>
  <c r="BM21" i="12" s="1"/>
  <c r="BQ21" i="12" s="1"/>
  <c r="BA22" i="12"/>
  <c r="BS79" i="12"/>
  <c r="BS80" i="12"/>
  <c r="BW85" i="12"/>
  <c r="CB85" i="12"/>
  <c r="CD85" i="12" s="1"/>
  <c r="BY86" i="12"/>
  <c r="BS105" i="12"/>
  <c r="BV107" i="12"/>
  <c r="BS81" i="12"/>
  <c r="BS50" i="12"/>
  <c r="BW30" i="12"/>
  <c r="CB30" i="12"/>
  <c r="BY31" i="12"/>
  <c r="BG36" i="12"/>
  <c r="BJ36" i="12" s="1"/>
  <c r="BN36" i="12" s="1"/>
  <c r="BE36" i="12"/>
  <c r="BC37" i="12"/>
  <c r="BI34" i="12"/>
  <c r="BL34" i="12" s="1"/>
  <c r="BP34" i="12" s="1"/>
  <c r="BE34" i="12"/>
  <c r="BS34" i="12" s="1"/>
  <c r="BC36" i="12"/>
  <c r="BR49" i="12"/>
  <c r="BR33" i="12"/>
  <c r="BW19" i="12"/>
  <c r="BY20" i="12"/>
  <c r="BC104" i="12"/>
  <c r="BS104" i="12" s="1"/>
  <c r="BI102" i="12"/>
  <c r="BL102" i="12" s="1"/>
  <c r="BP102" i="12" s="1"/>
  <c r="BG103" i="12"/>
  <c r="BJ103" i="12" s="1"/>
  <c r="BN103" i="12" s="1"/>
  <c r="BE103" i="12"/>
  <c r="BC103" i="12"/>
  <c r="BE102" i="12"/>
  <c r="BS102" i="12" s="1"/>
  <c r="BZ98" i="12"/>
  <c r="BS74" i="12"/>
  <c r="BC27" i="12"/>
  <c r="BE26" i="12"/>
  <c r="BI25" i="12"/>
  <c r="BL25" i="12" s="1"/>
  <c r="BP25" i="12" s="1"/>
  <c r="BG26" i="12"/>
  <c r="BJ26" i="12" s="1"/>
  <c r="BN26" i="12" s="1"/>
  <c r="BE25" i="12"/>
  <c r="BS25" i="12" s="1"/>
  <c r="BC26" i="12"/>
  <c r="BG27" i="12"/>
  <c r="BJ27" i="12" s="1"/>
  <c r="BN27" i="12" s="1"/>
  <c r="BI26" i="12"/>
  <c r="BL26" i="12" s="1"/>
  <c r="BP26" i="12" s="1"/>
  <c r="CC63" i="12"/>
  <c r="BZ64" i="12"/>
  <c r="BV45" i="12"/>
  <c r="BY72" i="12"/>
  <c r="CB71" i="12"/>
  <c r="BR40" i="12"/>
  <c r="BR43" i="12"/>
  <c r="BG61" i="12"/>
  <c r="BJ61" i="12" s="1"/>
  <c r="BN61" i="12" s="1"/>
  <c r="BE61" i="12"/>
  <c r="BC62" i="12"/>
  <c r="BI60" i="12"/>
  <c r="BL60" i="12" s="1"/>
  <c r="BP60" i="12" s="1"/>
  <c r="BC61" i="12"/>
  <c r="BI61" i="12"/>
  <c r="BL61" i="12" s="1"/>
  <c r="BP61" i="12" s="1"/>
  <c r="BG62" i="12"/>
  <c r="BJ62" i="12" s="1"/>
  <c r="BN62" i="12" s="1"/>
  <c r="BE60" i="12"/>
  <c r="BS60" i="12" s="1"/>
  <c r="BT79" i="12"/>
  <c r="BV79" i="12" s="1"/>
  <c r="BR44" i="12"/>
  <c r="BT44" i="12" s="1"/>
  <c r="BU44" i="12" s="1"/>
  <c r="BV93" i="12"/>
  <c r="BS49" i="12"/>
  <c r="BH103" i="12"/>
  <c r="BM103" i="12" s="1"/>
  <c r="BQ103" i="12" s="1"/>
  <c r="BA104" i="12"/>
  <c r="BR38" i="12"/>
  <c r="BT38" i="12" s="1"/>
  <c r="BU38" i="12" s="1"/>
  <c r="BR57" i="12"/>
  <c r="BT57" i="12" s="1"/>
  <c r="BV57" i="12" s="1"/>
  <c r="BC22" i="12"/>
  <c r="BI20" i="12"/>
  <c r="BL20" i="12" s="1"/>
  <c r="BP20" i="12" s="1"/>
  <c r="BG21" i="12"/>
  <c r="BJ21" i="12" s="1"/>
  <c r="BN21" i="12" s="1"/>
  <c r="BE21" i="12"/>
  <c r="BC21" i="12"/>
  <c r="BE20" i="12"/>
  <c r="BS20" i="12" s="1"/>
  <c r="BV96" i="12"/>
  <c r="BW96" i="12" s="1"/>
  <c r="BT73" i="12"/>
  <c r="BC54" i="12"/>
  <c r="BI51" i="12"/>
  <c r="BL51" i="12" s="1"/>
  <c r="BP51" i="12" s="1"/>
  <c r="BG52" i="12"/>
  <c r="BJ52" i="12" s="1"/>
  <c r="BN52" i="12" s="1"/>
  <c r="BE52" i="12"/>
  <c r="BG54" i="12"/>
  <c r="BJ54" i="12" s="1"/>
  <c r="BN54" i="12" s="1"/>
  <c r="BI52" i="12"/>
  <c r="BL52" i="12" s="1"/>
  <c r="BP52" i="12" s="1"/>
  <c r="BX87" i="12"/>
  <c r="BF87" i="12"/>
  <c r="BK87" i="12" s="1"/>
  <c r="BO87" i="12" s="1"/>
  <c r="BD87" i="12"/>
  <c r="BB89" i="12"/>
  <c r="BR89" i="12" s="1"/>
  <c r="BA87" i="12"/>
  <c r="AW87" i="12"/>
  <c r="AX87" i="12" s="1"/>
  <c r="BH86" i="12"/>
  <c r="BM86" i="12" s="1"/>
  <c r="BQ86" i="12" s="1"/>
  <c r="BB87" i="12"/>
  <c r="BD86" i="12"/>
  <c r="BR86" i="12" s="1"/>
  <c r="BT77" i="12"/>
  <c r="BV77" i="12" s="1"/>
  <c r="BG89" i="12"/>
  <c r="BJ89" i="12" s="1"/>
  <c r="BN89" i="12" s="1"/>
  <c r="BF22" i="12"/>
  <c r="BK22" i="12" s="1"/>
  <c r="BO22" i="12" s="1"/>
  <c r="BU58" i="12"/>
  <c r="BV58" i="12"/>
  <c r="BR24" i="12"/>
  <c r="BT24" i="12" s="1"/>
  <c r="BV24" i="12" s="1"/>
  <c r="BS83" i="12"/>
  <c r="BC52" i="12"/>
  <c r="BS92" i="12"/>
  <c r="CC30" i="12"/>
  <c r="BZ31" i="12"/>
  <c r="BB37" i="12"/>
  <c r="BR37" i="12" s="1"/>
  <c r="BA36" i="12"/>
  <c r="AW36" i="12"/>
  <c r="AX36" i="12" s="1"/>
  <c r="BH34" i="12"/>
  <c r="BM34" i="12" s="1"/>
  <c r="BQ34" i="12" s="1"/>
  <c r="BX36" i="12"/>
  <c r="BF36" i="12"/>
  <c r="BK36" i="12" s="1"/>
  <c r="BO36" i="12" s="1"/>
  <c r="BD36" i="12"/>
  <c r="BD34" i="12"/>
  <c r="BR34" i="12" s="1"/>
  <c r="BB36" i="12"/>
  <c r="BS61" i="11"/>
  <c r="AU43" i="11"/>
  <c r="BB44" i="11" s="1"/>
  <c r="BE42" i="11"/>
  <c r="BS42" i="11" s="1"/>
  <c r="BC43" i="11"/>
  <c r="BT84" i="11"/>
  <c r="BV84" i="11" s="1"/>
  <c r="BU28" i="11"/>
  <c r="BV28" i="11"/>
  <c r="BR52" i="11"/>
  <c r="BU48" i="11"/>
  <c r="BV36" i="11"/>
  <c r="BU36" i="11"/>
  <c r="CC83" i="11"/>
  <c r="BZ84" i="11"/>
  <c r="BZ36" i="11"/>
  <c r="BV91" i="11"/>
  <c r="BU91" i="11"/>
  <c r="CB60" i="11"/>
  <c r="BY61" i="11"/>
  <c r="BZ34" i="11"/>
  <c r="CC33" i="11"/>
  <c r="BU97" i="11"/>
  <c r="BV97" i="11"/>
  <c r="CC63" i="11"/>
  <c r="BZ64" i="11"/>
  <c r="BU64" i="11"/>
  <c r="BV64" i="11"/>
  <c r="BS72" i="11"/>
  <c r="BS89" i="11"/>
  <c r="BS50" i="11"/>
  <c r="CB77" i="11"/>
  <c r="BY34" i="11"/>
  <c r="BZ56" i="11"/>
  <c r="BS51" i="11"/>
  <c r="BS52" i="11"/>
  <c r="BU95" i="11"/>
  <c r="BV95" i="11"/>
  <c r="BG57" i="11"/>
  <c r="BJ57" i="11" s="1"/>
  <c r="BN57" i="11" s="1"/>
  <c r="BE57" i="11"/>
  <c r="BC58" i="11"/>
  <c r="BI56" i="11"/>
  <c r="BL56" i="11" s="1"/>
  <c r="BP56" i="11" s="1"/>
  <c r="BE56" i="11"/>
  <c r="BS56" i="11" s="1"/>
  <c r="BC57" i="11"/>
  <c r="BI57" i="11"/>
  <c r="BL57" i="11" s="1"/>
  <c r="BP57" i="11" s="1"/>
  <c r="BG58" i="11"/>
  <c r="BJ58" i="11" s="1"/>
  <c r="BN58" i="11" s="1"/>
  <c r="BS22" i="11"/>
  <c r="BU83" i="11"/>
  <c r="BS26" i="11"/>
  <c r="BT71" i="11"/>
  <c r="BR87" i="11"/>
  <c r="BR89" i="11"/>
  <c r="BT45" i="11"/>
  <c r="BU37" i="11"/>
  <c r="BV37" i="11"/>
  <c r="BI72" i="11"/>
  <c r="BL72" i="11" s="1"/>
  <c r="BP72" i="11" s="1"/>
  <c r="BC74" i="11"/>
  <c r="BG73" i="11"/>
  <c r="BJ73" i="11" s="1"/>
  <c r="BN73" i="11" s="1"/>
  <c r="BE73" i="11"/>
  <c r="BS73" i="11" s="1"/>
  <c r="BI73" i="11"/>
  <c r="BL73" i="11" s="1"/>
  <c r="BP73" i="11" s="1"/>
  <c r="BG74" i="11"/>
  <c r="BJ74" i="11" s="1"/>
  <c r="BN74" i="11" s="1"/>
  <c r="BS81" i="11"/>
  <c r="BT81" i="11" s="1"/>
  <c r="BU81" i="11" s="1"/>
  <c r="BC21" i="11"/>
  <c r="BI19" i="11"/>
  <c r="BL19" i="11" s="1"/>
  <c r="BP19" i="11" s="1"/>
  <c r="BG20" i="11"/>
  <c r="BJ20" i="11" s="1"/>
  <c r="BN20" i="11" s="1"/>
  <c r="BE20" i="11"/>
  <c r="BS20" i="11" s="1"/>
  <c r="BR51" i="11"/>
  <c r="BS40" i="11"/>
  <c r="BF21" i="11"/>
  <c r="BK21" i="11" s="1"/>
  <c r="BO21" i="11" s="1"/>
  <c r="BR22" i="11"/>
  <c r="BW92" i="11"/>
  <c r="BY93" i="11"/>
  <c r="CB92" i="11"/>
  <c r="CD92" i="11" s="1"/>
  <c r="BR26" i="11"/>
  <c r="BR27" i="11"/>
  <c r="CC75" i="11"/>
  <c r="BZ77" i="11"/>
  <c r="CC93" i="11"/>
  <c r="BZ95" i="11"/>
  <c r="BG43" i="11"/>
  <c r="BJ43" i="11" s="1"/>
  <c r="BN43" i="11" s="1"/>
  <c r="BE43" i="11"/>
  <c r="BS43" i="11" s="1"/>
  <c r="BC44" i="11"/>
  <c r="BI42" i="11"/>
  <c r="BL42" i="11" s="1"/>
  <c r="BP42" i="11" s="1"/>
  <c r="BI43" i="11"/>
  <c r="BL43" i="11" s="1"/>
  <c r="BP43" i="11" s="1"/>
  <c r="BG44" i="11"/>
  <c r="BJ44" i="11" s="1"/>
  <c r="BN44" i="11" s="1"/>
  <c r="CC46" i="11"/>
  <c r="BZ48" i="11"/>
  <c r="BS87" i="11"/>
  <c r="BR61" i="11"/>
  <c r="BY78" i="11"/>
  <c r="BR78" i="11"/>
  <c r="BV77" i="11"/>
  <c r="BW77" i="11" s="1"/>
  <c r="BR40" i="11"/>
  <c r="BB58" i="11"/>
  <c r="BA57" i="11"/>
  <c r="AW57" i="11"/>
  <c r="AX57" i="11" s="1"/>
  <c r="BH56" i="11"/>
  <c r="BM56" i="11" s="1"/>
  <c r="BQ56" i="11" s="1"/>
  <c r="BX57" i="11"/>
  <c r="BF57" i="11"/>
  <c r="BK57" i="11" s="1"/>
  <c r="BO57" i="11" s="1"/>
  <c r="BD57" i="11"/>
  <c r="BB57" i="11"/>
  <c r="BD56" i="11"/>
  <c r="BR56" i="11" s="1"/>
  <c r="BF58" i="11"/>
  <c r="BK58" i="11" s="1"/>
  <c r="BO58" i="11" s="1"/>
  <c r="BA58" i="11"/>
  <c r="BH57" i="11"/>
  <c r="BM57" i="11" s="1"/>
  <c r="BQ57" i="11" s="1"/>
  <c r="BS24" i="11"/>
  <c r="BV60" i="11"/>
  <c r="BS27" i="11"/>
  <c r="BR72" i="11"/>
  <c r="BR50" i="11"/>
  <c r="BU63" i="11"/>
  <c r="BR62" i="11"/>
  <c r="BT62" i="11" s="1"/>
  <c r="BU62" i="11" s="1"/>
  <c r="BR32" i="11"/>
  <c r="BS54" i="11"/>
  <c r="BT54" i="11" s="1"/>
  <c r="BR79" i="11"/>
  <c r="BT79" i="11" s="1"/>
  <c r="BU79" i="11" s="1"/>
  <c r="BB74" i="11"/>
  <c r="BX73" i="11"/>
  <c r="BF73" i="11"/>
  <c r="BK73" i="11" s="1"/>
  <c r="BO73" i="11" s="1"/>
  <c r="BD73" i="11"/>
  <c r="BR73" i="11" s="1"/>
  <c r="BA73" i="11"/>
  <c r="AW73" i="11"/>
  <c r="AX73" i="11" s="1"/>
  <c r="BH72" i="11"/>
  <c r="BM72" i="11" s="1"/>
  <c r="BQ72" i="11" s="1"/>
  <c r="BF74" i="11"/>
  <c r="BK74" i="11" s="1"/>
  <c r="BO74" i="11" s="1"/>
  <c r="BH73" i="11"/>
  <c r="BM73" i="11" s="1"/>
  <c r="BQ73" i="11" s="1"/>
  <c r="BA74" i="11"/>
  <c r="BR90" i="11"/>
  <c r="BT90" i="11" s="1"/>
  <c r="BU90" i="11" s="1"/>
  <c r="BX20" i="11"/>
  <c r="BF20" i="11"/>
  <c r="BK20" i="11" s="1"/>
  <c r="BO20" i="11" s="1"/>
  <c r="BD20" i="11"/>
  <c r="BB21" i="11"/>
  <c r="BR21" i="11" s="1"/>
  <c r="BA20" i="11"/>
  <c r="AW20" i="11"/>
  <c r="AX20" i="11" s="1"/>
  <c r="BH19" i="11"/>
  <c r="BM19" i="11" s="1"/>
  <c r="BQ19" i="11" s="1"/>
  <c r="BV96" i="11"/>
  <c r="BR80" i="11"/>
  <c r="BT80" i="11" s="1"/>
  <c r="BV80" i="11" s="1"/>
  <c r="BS32" i="11"/>
  <c r="BS78" i="11"/>
  <c r="BH20" i="11"/>
  <c r="BM20" i="11" s="1"/>
  <c r="BQ20" i="11" s="1"/>
  <c r="BA21" i="11"/>
  <c r="BB20" i="11"/>
  <c r="BR24" i="11"/>
  <c r="BT25" i="11"/>
  <c r="BW75" i="11"/>
  <c r="CB75" i="11"/>
  <c r="CD75" i="11" s="1"/>
  <c r="BY77" i="11"/>
  <c r="BW93" i="11"/>
  <c r="BY95" i="11"/>
  <c r="CB93" i="11"/>
  <c r="CD93" i="11" s="1"/>
  <c r="BA43" i="11"/>
  <c r="BW46" i="11"/>
  <c r="CB46" i="11"/>
  <c r="BY48" i="11"/>
  <c r="BE60" i="10"/>
  <c r="BG60" i="10"/>
  <c r="BJ60" i="10" s="1"/>
  <c r="BN60" i="10" s="1"/>
  <c r="BI58" i="10"/>
  <c r="BL58" i="10" s="1"/>
  <c r="BP58" i="10" s="1"/>
  <c r="BC61" i="10"/>
  <c r="BE58" i="10"/>
  <c r="BS58" i="10" s="1"/>
  <c r="BC60" i="10"/>
  <c r="BD43" i="10"/>
  <c r="BF43" i="10"/>
  <c r="BK43" i="10" s="1"/>
  <c r="BO43" i="10" s="1"/>
  <c r="BB44" i="10"/>
  <c r="BH42" i="10"/>
  <c r="BM42" i="10" s="1"/>
  <c r="BQ42" i="10" s="1"/>
  <c r="BB43" i="10"/>
  <c r="BD42" i="10"/>
  <c r="BR42" i="10" s="1"/>
  <c r="BA44" i="10"/>
  <c r="BH43" i="10"/>
  <c r="BM43" i="10" s="1"/>
  <c r="BQ43" i="10" s="1"/>
  <c r="BF44" i="10"/>
  <c r="BK44" i="10" s="1"/>
  <c r="BO44" i="10" s="1"/>
  <c r="BU89" i="10"/>
  <c r="BV89" i="10"/>
  <c r="BV34" i="10"/>
  <c r="BU34" i="10"/>
  <c r="BH49" i="10"/>
  <c r="BM49" i="10" s="1"/>
  <c r="BQ49" i="10" s="1"/>
  <c r="BF50" i="10"/>
  <c r="BK50" i="10" s="1"/>
  <c r="BO50" i="10" s="1"/>
  <c r="BD50" i="10"/>
  <c r="BB51" i="10"/>
  <c r="BH50" i="10"/>
  <c r="BM50" i="10" s="1"/>
  <c r="BQ50" i="10" s="1"/>
  <c r="BF51" i="10"/>
  <c r="BK51" i="10" s="1"/>
  <c r="BO51" i="10" s="1"/>
  <c r="BD49" i="10"/>
  <c r="BB50" i="10"/>
  <c r="BH24" i="10"/>
  <c r="BM24" i="10" s="1"/>
  <c r="BQ24" i="10" s="1"/>
  <c r="BD25" i="10"/>
  <c r="BF25" i="10"/>
  <c r="BK25" i="10" s="1"/>
  <c r="BO25" i="10" s="1"/>
  <c r="BB26" i="10"/>
  <c r="BR26" i="10" s="1"/>
  <c r="BD24" i="10"/>
  <c r="BR24" i="10" s="1"/>
  <c r="BB25" i="10"/>
  <c r="BI46" i="10"/>
  <c r="BL46" i="10" s="1"/>
  <c r="BP46" i="10" s="1"/>
  <c r="BE48" i="10"/>
  <c r="BG48" i="10"/>
  <c r="BJ48" i="10" s="1"/>
  <c r="BN48" i="10" s="1"/>
  <c r="BC49" i="10"/>
  <c r="BI48" i="10"/>
  <c r="BL48" i="10" s="1"/>
  <c r="BP48" i="10" s="1"/>
  <c r="BG49" i="10"/>
  <c r="BJ49" i="10" s="1"/>
  <c r="BN49" i="10" s="1"/>
  <c r="BH91" i="10"/>
  <c r="BM91" i="10" s="1"/>
  <c r="BQ91" i="10" s="1"/>
  <c r="BD92" i="10"/>
  <c r="BF92" i="10"/>
  <c r="BK92" i="10" s="1"/>
  <c r="BO92" i="10" s="1"/>
  <c r="BB93" i="10"/>
  <c r="BR93" i="10" s="1"/>
  <c r="BH92" i="10"/>
  <c r="BM92" i="10" s="1"/>
  <c r="BQ92" i="10" s="1"/>
  <c r="BF93" i="10"/>
  <c r="BK93" i="10" s="1"/>
  <c r="BO93" i="10" s="1"/>
  <c r="BD91" i="10"/>
  <c r="BR91" i="10" s="1"/>
  <c r="BB92" i="10"/>
  <c r="BI80" i="10"/>
  <c r="BL80" i="10" s="1"/>
  <c r="BP80" i="10" s="1"/>
  <c r="BE81" i="10"/>
  <c r="BG81" i="10"/>
  <c r="BJ81" i="10" s="1"/>
  <c r="BN81" i="10" s="1"/>
  <c r="BC83" i="10"/>
  <c r="BS83" i="10" s="1"/>
  <c r="BE80" i="10"/>
  <c r="BS80" i="10" s="1"/>
  <c r="BC81" i="10"/>
  <c r="BI60" i="10"/>
  <c r="BL60" i="10" s="1"/>
  <c r="BP60" i="10" s="1"/>
  <c r="BE61" i="10"/>
  <c r="BG61" i="10"/>
  <c r="BJ61" i="10" s="1"/>
  <c r="BN61" i="10" s="1"/>
  <c r="BC62" i="10"/>
  <c r="BS62" i="10" s="1"/>
  <c r="BI28" i="10"/>
  <c r="BL28" i="10" s="1"/>
  <c r="BP28" i="10" s="1"/>
  <c r="BE30" i="10"/>
  <c r="BG30" i="10"/>
  <c r="BJ30" i="10" s="1"/>
  <c r="BN30" i="10" s="1"/>
  <c r="BC31" i="10"/>
  <c r="BH64" i="10"/>
  <c r="BM64" i="10" s="1"/>
  <c r="BQ64" i="10" s="1"/>
  <c r="BD71" i="10"/>
  <c r="BF71" i="10"/>
  <c r="BK71" i="10" s="1"/>
  <c r="BO71" i="10" s="1"/>
  <c r="BB72" i="10"/>
  <c r="BR72" i="10" s="1"/>
  <c r="BD64" i="10"/>
  <c r="BR64" i="10" s="1"/>
  <c r="BB71" i="10"/>
  <c r="BE39" i="10"/>
  <c r="BC40" i="10"/>
  <c r="BS40" i="10" s="1"/>
  <c r="BH58" i="10"/>
  <c r="BM58" i="10" s="1"/>
  <c r="BQ58" i="10" s="1"/>
  <c r="BB61" i="10"/>
  <c r="BD60" i="10"/>
  <c r="BF60" i="10"/>
  <c r="BK60" i="10" s="1"/>
  <c r="BO60" i="10" s="1"/>
  <c r="BD58" i="10"/>
  <c r="BR58" i="10" s="1"/>
  <c r="BB60" i="10"/>
  <c r="BE43" i="10"/>
  <c r="BG43" i="10"/>
  <c r="BJ43" i="10" s="1"/>
  <c r="BN43" i="10" s="1"/>
  <c r="BC44" i="10"/>
  <c r="BS44" i="10" s="1"/>
  <c r="BI42" i="10"/>
  <c r="BL42" i="10" s="1"/>
  <c r="BP42" i="10" s="1"/>
  <c r="BT84" i="10"/>
  <c r="BU84" i="10" s="1"/>
  <c r="BE42" i="10"/>
  <c r="BS42" i="10" s="1"/>
  <c r="BC43" i="10"/>
  <c r="BG31" i="10"/>
  <c r="BJ31" i="10" s="1"/>
  <c r="BN31" i="10" s="1"/>
  <c r="BI30" i="10"/>
  <c r="BL30" i="10" s="1"/>
  <c r="BP30" i="10" s="1"/>
  <c r="BT45" i="10"/>
  <c r="BV45" i="10" s="1"/>
  <c r="BF72" i="10"/>
  <c r="BK72" i="10" s="1"/>
  <c r="BO72" i="10" s="1"/>
  <c r="BH71" i="10"/>
  <c r="BM71" i="10" s="1"/>
  <c r="BQ71" i="10" s="1"/>
  <c r="BG26" i="10"/>
  <c r="BJ26" i="10" s="1"/>
  <c r="BN26" i="10" s="1"/>
  <c r="BG40" i="10"/>
  <c r="BJ40" i="10" s="1"/>
  <c r="BN40" i="10" s="1"/>
  <c r="BI39" i="10"/>
  <c r="BL39" i="10" s="1"/>
  <c r="BP39" i="10" s="1"/>
  <c r="BV96" i="10"/>
  <c r="BW96" i="10" s="1"/>
  <c r="BS95" i="10"/>
  <c r="BT21" i="10"/>
  <c r="BF83" i="10"/>
  <c r="BK83" i="10" s="1"/>
  <c r="BO83" i="10" s="1"/>
  <c r="BG62" i="10"/>
  <c r="BJ62" i="10" s="1"/>
  <c r="BN62" i="10" s="1"/>
  <c r="BI61" i="10"/>
  <c r="BL61" i="10" s="1"/>
  <c r="BP61" i="10" s="1"/>
  <c r="BC48" i="10"/>
  <c r="BE46" i="10"/>
  <c r="BS46" i="10" s="1"/>
  <c r="BS55" i="10"/>
  <c r="BG44" i="10"/>
  <c r="BJ44" i="10" s="1"/>
  <c r="BN44" i="10" s="1"/>
  <c r="BI43" i="10"/>
  <c r="BL43" i="10" s="1"/>
  <c r="BP43" i="10" s="1"/>
  <c r="BG83" i="10"/>
  <c r="BJ83" i="10" s="1"/>
  <c r="BN83" i="10" s="1"/>
  <c r="BI81" i="10"/>
  <c r="BL81" i="10" s="1"/>
  <c r="BP81" i="10" s="1"/>
  <c r="BF62" i="10"/>
  <c r="BK62" i="10" s="1"/>
  <c r="BO62" i="10" s="1"/>
  <c r="BR73" i="10"/>
  <c r="BT73" i="10" s="1"/>
  <c r="BR56" i="10"/>
  <c r="BA31" i="10"/>
  <c r="BI49" i="10"/>
  <c r="BL49" i="10" s="1"/>
  <c r="BP49" i="10" s="1"/>
  <c r="BE50" i="10"/>
  <c r="BG50" i="10"/>
  <c r="BJ50" i="10" s="1"/>
  <c r="BN50" i="10" s="1"/>
  <c r="BC51" i="10"/>
  <c r="BI50" i="10"/>
  <c r="BL50" i="10" s="1"/>
  <c r="BP50" i="10" s="1"/>
  <c r="BG51" i="10"/>
  <c r="BJ51" i="10" s="1"/>
  <c r="BN51" i="10" s="1"/>
  <c r="BE49" i="10"/>
  <c r="BC50" i="10"/>
  <c r="BI24" i="10"/>
  <c r="BL24" i="10" s="1"/>
  <c r="BP24" i="10" s="1"/>
  <c r="BE25" i="10"/>
  <c r="BG25" i="10"/>
  <c r="BJ25" i="10" s="1"/>
  <c r="BN25" i="10" s="1"/>
  <c r="BC26" i="10"/>
  <c r="BE24" i="10"/>
  <c r="BS24" i="10" s="1"/>
  <c r="BC25" i="10"/>
  <c r="BH46" i="10"/>
  <c r="BM46" i="10" s="1"/>
  <c r="BQ46" i="10" s="1"/>
  <c r="BD48" i="10"/>
  <c r="BF48" i="10"/>
  <c r="BK48" i="10" s="1"/>
  <c r="BO48" i="10" s="1"/>
  <c r="BB49" i="10"/>
  <c r="BH48" i="10"/>
  <c r="BM48" i="10" s="1"/>
  <c r="BQ48" i="10" s="1"/>
  <c r="BF49" i="10"/>
  <c r="BK49" i="10" s="1"/>
  <c r="BO49" i="10" s="1"/>
  <c r="BI91" i="10"/>
  <c r="BL91" i="10" s="1"/>
  <c r="BP91" i="10" s="1"/>
  <c r="BE92" i="10"/>
  <c r="BG92" i="10"/>
  <c r="BJ92" i="10" s="1"/>
  <c r="BN92" i="10" s="1"/>
  <c r="BC93" i="10"/>
  <c r="BS93" i="10" s="1"/>
  <c r="BE91" i="10"/>
  <c r="BS91" i="10" s="1"/>
  <c r="BC92" i="10"/>
  <c r="BI92" i="10"/>
  <c r="BL92" i="10" s="1"/>
  <c r="BP92" i="10" s="1"/>
  <c r="BG93" i="10"/>
  <c r="BJ93" i="10" s="1"/>
  <c r="BN93" i="10" s="1"/>
  <c r="BH80" i="10"/>
  <c r="BM80" i="10" s="1"/>
  <c r="BQ80" i="10" s="1"/>
  <c r="BD81" i="10"/>
  <c r="BF81" i="10"/>
  <c r="BK81" i="10" s="1"/>
  <c r="BO81" i="10" s="1"/>
  <c r="BB83" i="10"/>
  <c r="BR83" i="10" s="1"/>
  <c r="BD80" i="10"/>
  <c r="BR80" i="10" s="1"/>
  <c r="BB81" i="10"/>
  <c r="BD61" i="10"/>
  <c r="BF61" i="10"/>
  <c r="BK61" i="10" s="1"/>
  <c r="BO61" i="10" s="1"/>
  <c r="BB62" i="10"/>
  <c r="BR62" i="10" s="1"/>
  <c r="BH60" i="10"/>
  <c r="BM60" i="10" s="1"/>
  <c r="BQ60" i="10" s="1"/>
  <c r="BH28" i="10"/>
  <c r="BM28" i="10" s="1"/>
  <c r="BQ28" i="10" s="1"/>
  <c r="BD30" i="10"/>
  <c r="BF30" i="10"/>
  <c r="BK30" i="10" s="1"/>
  <c r="BO30" i="10" s="1"/>
  <c r="BB31" i="10"/>
  <c r="BI64" i="10"/>
  <c r="BL64" i="10" s="1"/>
  <c r="BP64" i="10" s="1"/>
  <c r="BE71" i="10"/>
  <c r="BG71" i="10"/>
  <c r="BJ71" i="10" s="1"/>
  <c r="BN71" i="10" s="1"/>
  <c r="BC72" i="10"/>
  <c r="BS72" i="10" s="1"/>
  <c r="BE64" i="10"/>
  <c r="BS64" i="10" s="1"/>
  <c r="BC71" i="10"/>
  <c r="BD39" i="10"/>
  <c r="BB40" i="10"/>
  <c r="BR40" i="10" s="1"/>
  <c r="BU19" i="10"/>
  <c r="BV90" i="10"/>
  <c r="BB48" i="10"/>
  <c r="BD46" i="10"/>
  <c r="BR46" i="10" s="1"/>
  <c r="BR55" i="10"/>
  <c r="BS26" i="10"/>
  <c r="BS27" i="10"/>
  <c r="BT27" i="10" s="1"/>
  <c r="BR44" i="10"/>
  <c r="BR22" i="10"/>
  <c r="BB30" i="10"/>
  <c r="BD28" i="10"/>
  <c r="BR28" i="10" s="1"/>
  <c r="BV63" i="10"/>
  <c r="BU86" i="10"/>
  <c r="BV86" i="10"/>
  <c r="BF31" i="10"/>
  <c r="BK31" i="10" s="1"/>
  <c r="BO31" i="10" s="1"/>
  <c r="BH30" i="10"/>
  <c r="BM30" i="10" s="1"/>
  <c r="BQ30" i="10" s="1"/>
  <c r="BG72" i="10"/>
  <c r="BJ72" i="10" s="1"/>
  <c r="BN72" i="10" s="1"/>
  <c r="BI71" i="10"/>
  <c r="BL71" i="10" s="1"/>
  <c r="BP71" i="10" s="1"/>
  <c r="BS57" i="10"/>
  <c r="BT57" i="10" s="1"/>
  <c r="BF40" i="10"/>
  <c r="BK40" i="10" s="1"/>
  <c r="BO40" i="10" s="1"/>
  <c r="BH39" i="10"/>
  <c r="BM39" i="10" s="1"/>
  <c r="BQ39" i="10" s="1"/>
  <c r="BR95" i="10"/>
  <c r="BS22" i="10"/>
  <c r="BC30" i="10"/>
  <c r="BE28" i="10"/>
  <c r="BS28" i="10" s="1"/>
  <c r="BF26" i="10"/>
  <c r="BK26" i="10" s="1"/>
  <c r="BO26" i="10" s="1"/>
  <c r="BH25" i="10"/>
  <c r="BM25" i="10" s="1"/>
  <c r="BQ25" i="10" s="1"/>
  <c r="BT36" i="10"/>
  <c r="BA26" i="10"/>
  <c r="AR52" i="10"/>
  <c r="AS52" i="10" s="1"/>
  <c r="AT52" i="10" s="1"/>
  <c r="AU75" i="10"/>
  <c r="AV75" i="10"/>
  <c r="BA92" i="10"/>
  <c r="AW92" i="10"/>
  <c r="AX92" i="10" s="1"/>
  <c r="BA93" i="10"/>
  <c r="BA81" i="10"/>
  <c r="AW81" i="10"/>
  <c r="AX81" i="10" s="1"/>
  <c r="BA61" i="10"/>
  <c r="AW61" i="10"/>
  <c r="AX61" i="10" s="1"/>
  <c r="BA62" i="10"/>
  <c r="AV32" i="10"/>
  <c r="AU32" i="10"/>
  <c r="BA30" i="10"/>
  <c r="AW30" i="10"/>
  <c r="AX30" i="10" s="1"/>
  <c r="AU78" i="10"/>
  <c r="AV38" i="10"/>
  <c r="AU38" i="10"/>
  <c r="BA83" i="10"/>
  <c r="AW39" i="10"/>
  <c r="AX39" i="10" s="1"/>
  <c r="BA43" i="10"/>
  <c r="AW43" i="10"/>
  <c r="AX43" i="10" s="1"/>
  <c r="BA50" i="10"/>
  <c r="AW50" i="10"/>
  <c r="AX50" i="10" s="1"/>
  <c r="BA51" i="10"/>
  <c r="BA25" i="10"/>
  <c r="AW25" i="10"/>
  <c r="AX25" i="10" s="1"/>
  <c r="BA48" i="10"/>
  <c r="AW48" i="10"/>
  <c r="AX48" i="10" s="1"/>
  <c r="BA49" i="10"/>
  <c r="BA71" i="10"/>
  <c r="AW71" i="10"/>
  <c r="AX71" i="10" s="1"/>
  <c r="BA60" i="10"/>
  <c r="AW60" i="10"/>
  <c r="AX60" i="10" s="1"/>
  <c r="AW17" i="4"/>
  <c r="AX17" i="4" s="1"/>
  <c r="BA61" i="4"/>
  <c r="AR77" i="4"/>
  <c r="AS77" i="4" s="1"/>
  <c r="AT77" i="4" s="1"/>
  <c r="BA74" i="4"/>
  <c r="BA75" i="4"/>
  <c r="AW87" i="4"/>
  <c r="AX87" i="4" s="1"/>
  <c r="BA62" i="4"/>
  <c r="AW62" i="4"/>
  <c r="AX62" i="4" s="1"/>
  <c r="BA81" i="4"/>
  <c r="AW81" i="4"/>
  <c r="AX81" i="4" s="1"/>
  <c r="BA82" i="4"/>
  <c r="AV33" i="4"/>
  <c r="AU33" i="4"/>
  <c r="AV30" i="4"/>
  <c r="AU30" i="4"/>
  <c r="AV23" i="4"/>
  <c r="AU23" i="4"/>
  <c r="BA88" i="4"/>
  <c r="BA68" i="4"/>
  <c r="AR29" i="4"/>
  <c r="AS29" i="4" s="1"/>
  <c r="AT29" i="4" s="1"/>
  <c r="AY29" i="4" s="1"/>
  <c r="AZ29" i="4" s="1"/>
  <c r="AW69" i="4"/>
  <c r="AX69" i="4" s="1"/>
  <c r="BA80" i="4"/>
  <c r="AW26" i="4"/>
  <c r="AX26" i="4" s="1"/>
  <c r="BA60" i="4"/>
  <c r="AW60" i="4"/>
  <c r="AX60" i="4" s="1"/>
  <c r="AV27" i="4"/>
  <c r="AU27" i="4"/>
  <c r="AV41" i="4"/>
  <c r="AU41" i="4"/>
  <c r="AV39" i="4"/>
  <c r="AU39" i="4"/>
  <c r="BA48" i="4"/>
  <c r="AW48" i="4"/>
  <c r="AX48" i="4" s="1"/>
  <c r="BA59" i="4"/>
  <c r="AW59" i="4"/>
  <c r="AX59" i="4" s="1"/>
  <c r="BA55" i="4"/>
  <c r="AW55" i="4"/>
  <c r="AX55" i="4" s="1"/>
  <c r="AW19" i="4"/>
  <c r="AX19" i="4" s="1"/>
  <c r="BA43" i="4"/>
  <c r="AR21" i="3"/>
  <c r="AS21" i="3" s="1"/>
  <c r="AT21" i="3" s="1"/>
  <c r="AV21" i="3" s="1"/>
  <c r="AR67" i="3"/>
  <c r="AS67" i="3" s="1"/>
  <c r="AT67" i="3" s="1"/>
  <c r="AR24" i="3"/>
  <c r="AS24" i="3" s="1"/>
  <c r="AT24" i="3" s="1"/>
  <c r="AR79" i="3"/>
  <c r="AS79" i="3" s="1"/>
  <c r="AT79" i="3" s="1"/>
  <c r="AV81" i="3"/>
  <c r="AW42" i="3"/>
  <c r="AX42" i="3" s="1"/>
  <c r="AW83" i="3"/>
  <c r="AX83" i="3" s="1"/>
  <c r="AW29" i="3"/>
  <c r="AX29" i="3" s="1"/>
  <c r="AW62" i="3"/>
  <c r="AX62" i="3" s="1"/>
  <c r="BA63" i="3"/>
  <c r="BA30" i="3"/>
  <c r="AW30" i="3"/>
  <c r="AX30" i="3" s="1"/>
  <c r="AW91" i="3"/>
  <c r="AX91" i="3" s="1"/>
  <c r="AW80" i="3"/>
  <c r="AX80" i="3" s="1"/>
  <c r="AQ36" i="3"/>
  <c r="AP36" i="3"/>
  <c r="BA49" i="3"/>
  <c r="BA50" i="3"/>
  <c r="BA56" i="3"/>
  <c r="AU68" i="3"/>
  <c r="AU47" i="3"/>
  <c r="AQ37" i="3"/>
  <c r="AP37" i="3"/>
  <c r="AQ27" i="3"/>
  <c r="AP27" i="3"/>
  <c r="AU41" i="3"/>
  <c r="AV18" i="3"/>
  <c r="BA71" i="3"/>
  <c r="BA57" i="3"/>
  <c r="BA59" i="3"/>
  <c r="AW45" i="3"/>
  <c r="AX45" i="3" s="1"/>
  <c r="AH32" i="1"/>
  <c r="AI32" i="1" s="1"/>
  <c r="AJ32" i="1" s="1"/>
  <c r="AK32" i="1" s="1"/>
  <c r="AM81" i="1"/>
  <c r="AN81" i="1" s="1"/>
  <c r="AO81" i="1" s="1"/>
  <c r="AH57" i="1"/>
  <c r="AI57" i="1" s="1"/>
  <c r="AJ57" i="1" s="1"/>
  <c r="AH38" i="1"/>
  <c r="AI38" i="1" s="1"/>
  <c r="AJ38" i="1" s="1"/>
  <c r="AF56" i="1"/>
  <c r="AG56" i="1"/>
  <c r="AC24" i="1"/>
  <c r="AD24" i="1" s="1"/>
  <c r="AE24" i="1" s="1"/>
  <c r="AG24" i="1" s="1"/>
  <c r="AH85" i="1"/>
  <c r="AI85" i="1" s="1"/>
  <c r="AJ85" i="1" s="1"/>
  <c r="AH19" i="1"/>
  <c r="AI19" i="1" s="1"/>
  <c r="AJ19" i="1" s="1"/>
  <c r="AK19" i="1" s="1"/>
  <c r="AH89" i="1"/>
  <c r="AI89" i="1" s="1"/>
  <c r="AJ89" i="1" s="1"/>
  <c r="AH61" i="1"/>
  <c r="AI61" i="1" s="1"/>
  <c r="AJ61" i="1" s="1"/>
  <c r="AK61" i="1" s="1"/>
  <c r="AH18" i="1"/>
  <c r="AI18" i="1" s="1"/>
  <c r="AJ18" i="1" s="1"/>
  <c r="AM69" i="1"/>
  <c r="AN69" i="1" s="1"/>
  <c r="AO69" i="1" s="1"/>
  <c r="AM41" i="1"/>
  <c r="AN41" i="1" s="1"/>
  <c r="AO41" i="1" s="1"/>
  <c r="AH86" i="1"/>
  <c r="AI86" i="1" s="1"/>
  <c r="AJ86" i="1" s="1"/>
  <c r="AK86" i="1" s="1"/>
  <c r="AH31" i="1"/>
  <c r="AI31" i="1" s="1"/>
  <c r="AJ31" i="1" s="1"/>
  <c r="AH51" i="1"/>
  <c r="AI51" i="1" s="1"/>
  <c r="AJ51" i="1" s="1"/>
  <c r="AL51" i="1" s="1"/>
  <c r="AH26" i="1"/>
  <c r="AI26" i="1" s="1"/>
  <c r="AJ26" i="1" s="1"/>
  <c r="AH62" i="1"/>
  <c r="AI62" i="1" s="1"/>
  <c r="AJ62" i="1" s="1"/>
  <c r="AK62" i="1" s="1"/>
  <c r="AH80" i="1"/>
  <c r="AI80" i="1" s="1"/>
  <c r="AJ80" i="1" s="1"/>
  <c r="AC79" i="1"/>
  <c r="AD79" i="1" s="1"/>
  <c r="AE79" i="1" s="1"/>
  <c r="AF79" i="1" s="1"/>
  <c r="AC91" i="1"/>
  <c r="AD91" i="1" s="1"/>
  <c r="AE91" i="1" s="1"/>
  <c r="AL32" i="1"/>
  <c r="AQ81" i="1"/>
  <c r="AP81" i="1"/>
  <c r="AK55" i="1"/>
  <c r="AL55" i="1"/>
  <c r="AR29" i="1"/>
  <c r="AS29" i="1" s="1"/>
  <c r="AT29" i="1" s="1"/>
  <c r="AV29" i="1" s="1"/>
  <c r="AC17" i="1"/>
  <c r="AD17" i="1" s="1"/>
  <c r="AE17" i="1" s="1"/>
  <c r="AH23" i="1"/>
  <c r="AI23" i="1" s="1"/>
  <c r="AJ23" i="1" s="1"/>
  <c r="AH70" i="1"/>
  <c r="AI70" i="1" s="1"/>
  <c r="AJ70" i="1" s="1"/>
  <c r="AH71" i="1"/>
  <c r="AI71" i="1" s="1"/>
  <c r="AJ71" i="1" s="1"/>
  <c r="AM60" i="1"/>
  <c r="AN60" i="1" s="1"/>
  <c r="AO60" i="1" s="1"/>
  <c r="AH25" i="1"/>
  <c r="AI25" i="1" s="1"/>
  <c r="AJ25" i="1" s="1"/>
  <c r="AH74" i="1"/>
  <c r="AI74" i="1" s="1"/>
  <c r="AJ74" i="1" s="1"/>
  <c r="AM48" i="1"/>
  <c r="AN48" i="1" s="1"/>
  <c r="AO48" i="1" s="1"/>
  <c r="AH39" i="1"/>
  <c r="AI39" i="1" s="1"/>
  <c r="AJ39" i="1" s="1"/>
  <c r="AM44" i="1"/>
  <c r="AN44" i="1" s="1"/>
  <c r="AO44" i="1" s="1"/>
  <c r="AH77" i="1"/>
  <c r="AI77" i="1" s="1"/>
  <c r="AJ77" i="1" s="1"/>
  <c r="AH53" i="1"/>
  <c r="AI53" i="1" s="1"/>
  <c r="AJ53" i="1" s="1"/>
  <c r="AF45" i="1"/>
  <c r="AG45" i="1"/>
  <c r="AF83" i="1"/>
  <c r="AG83" i="1"/>
  <c r="AL49" i="1"/>
  <c r="AK49" i="1"/>
  <c r="AL27" i="1"/>
  <c r="AK27" i="1"/>
  <c r="AG75" i="1"/>
  <c r="AF75" i="1"/>
  <c r="AL82" i="1"/>
  <c r="AK82" i="1"/>
  <c r="AF24" i="1"/>
  <c r="AL85" i="1"/>
  <c r="AK85" i="1"/>
  <c r="AL19" i="1"/>
  <c r="AK89" i="1"/>
  <c r="AL89" i="1"/>
  <c r="AL61" i="1"/>
  <c r="AK18" i="1"/>
  <c r="AL18" i="1"/>
  <c r="AQ41" i="1"/>
  <c r="AP41" i="1"/>
  <c r="AL86" i="1"/>
  <c r="AK31" i="1"/>
  <c r="AL31" i="1"/>
  <c r="AK51" i="1"/>
  <c r="AL26" i="1"/>
  <c r="AK26" i="1"/>
  <c r="AL62" i="1"/>
  <c r="AL80" i="1"/>
  <c r="AK80" i="1"/>
  <c r="AG79" i="1"/>
  <c r="AF91" i="1"/>
  <c r="AG91" i="1"/>
  <c r="AG88" i="1"/>
  <c r="AF88" i="1"/>
  <c r="AL68" i="1"/>
  <c r="AK68" i="1"/>
  <c r="AF76" i="1"/>
  <c r="AG76" i="1"/>
  <c r="AG67" i="1"/>
  <c r="AF67" i="1"/>
  <c r="AF20" i="1"/>
  <c r="AG20" i="1"/>
  <c r="AV82" i="2"/>
  <c r="BA36" i="2"/>
  <c r="AW36" i="2"/>
  <c r="AX36" i="2" s="1"/>
  <c r="BA37" i="2"/>
  <c r="BA42" i="2"/>
  <c r="AW42" i="2"/>
  <c r="AX42" i="2" s="1"/>
  <c r="BA49" i="2"/>
  <c r="AW49" i="2"/>
  <c r="AX49" i="2" s="1"/>
  <c r="BA50" i="2"/>
  <c r="AV39" i="2"/>
  <c r="AU39" i="2"/>
  <c r="BA87" i="2"/>
  <c r="BA88" i="2"/>
  <c r="AW18" i="2"/>
  <c r="AX18" i="2" s="1"/>
  <c r="BA54" i="2"/>
  <c r="AW54" i="2"/>
  <c r="AX54" i="2" s="1"/>
  <c r="AV29" i="2"/>
  <c r="AU29" i="2"/>
  <c r="AW19" i="2"/>
  <c r="AX19" i="2" s="1"/>
  <c r="AV62" i="2"/>
  <c r="AU62" i="2"/>
  <c r="AW55" i="2"/>
  <c r="AX55" i="2" s="1"/>
  <c r="AW71" i="2"/>
  <c r="AX71" i="2" s="1"/>
  <c r="AR54" i="1"/>
  <c r="AS54" i="1" s="1"/>
  <c r="AT54" i="1" s="1"/>
  <c r="AU54" i="1" s="1"/>
  <c r="AU29" i="1"/>
  <c r="AP30" i="1"/>
  <c r="AQ30" i="1"/>
  <c r="AP47" i="1"/>
  <c r="AQ47" i="1"/>
  <c r="AR50" i="1"/>
  <c r="AS50" i="1" s="1"/>
  <c r="AT50" i="1" s="1"/>
  <c r="AL42" i="1"/>
  <c r="AK42" i="1"/>
  <c r="AV87" i="1"/>
  <c r="AU87" i="1"/>
  <c r="BT39" i="11" l="1"/>
  <c r="BT86" i="11"/>
  <c r="BU86" i="11" s="1"/>
  <c r="AM63" i="1"/>
  <c r="AN63" i="1" s="1"/>
  <c r="AO63" i="1" s="1"/>
  <c r="AQ36" i="1"/>
  <c r="AP36" i="1"/>
  <c r="AR36" i="1" s="1"/>
  <c r="AS36" i="1" s="1"/>
  <c r="AT36" i="1" s="1"/>
  <c r="BA26" i="2"/>
  <c r="BA20" i="2"/>
  <c r="BA27" i="2"/>
  <c r="BA79" i="2"/>
  <c r="BA85" i="2"/>
  <c r="BA77" i="2"/>
  <c r="BA76" i="2"/>
  <c r="BA56" i="2"/>
  <c r="BA73" i="2"/>
  <c r="AW26" i="2"/>
  <c r="AX26" i="2" s="1"/>
  <c r="AW17" i="2"/>
  <c r="AX17" i="2" s="1"/>
  <c r="AW77" i="2"/>
  <c r="AX77" i="2" s="1"/>
  <c r="BA18" i="2"/>
  <c r="BA74" i="2"/>
  <c r="AU82" i="2"/>
  <c r="BA83" i="2" s="1"/>
  <c r="AU81" i="2"/>
  <c r="AW81" i="2" s="1"/>
  <c r="AX81" i="2" s="1"/>
  <c r="AY81" i="2"/>
  <c r="AZ81" i="2" s="1"/>
  <c r="AY21" i="4"/>
  <c r="AZ21" i="4" s="1"/>
  <c r="AU21" i="4"/>
  <c r="AV21" i="4"/>
  <c r="BA63" i="4"/>
  <c r="AW35" i="4"/>
  <c r="AX35" i="4" s="1"/>
  <c r="BA67" i="4"/>
  <c r="BA70" i="4"/>
  <c r="AW18" i="4"/>
  <c r="AX18" i="4" s="1"/>
  <c r="BA36" i="4"/>
  <c r="AW63" i="4"/>
  <c r="AX63" i="4" s="1"/>
  <c r="BA35" i="4"/>
  <c r="BA19" i="4"/>
  <c r="AU77" i="4"/>
  <c r="AY77" i="4"/>
  <c r="AZ77" i="4" s="1"/>
  <c r="AV25" i="4"/>
  <c r="AY25" i="4"/>
  <c r="AZ25" i="4" s="1"/>
  <c r="AW38" i="3"/>
  <c r="AX38" i="3" s="1"/>
  <c r="AW77" i="3"/>
  <c r="AX77" i="3" s="1"/>
  <c r="BA62" i="3"/>
  <c r="AW53" i="3"/>
  <c r="AX53" i="3" s="1"/>
  <c r="BA73" i="3"/>
  <c r="BA55" i="3"/>
  <c r="BA87" i="3"/>
  <c r="AW86" i="3"/>
  <c r="AX86" i="3" s="1"/>
  <c r="BA61" i="3"/>
  <c r="BA53" i="3"/>
  <c r="AW35" i="3"/>
  <c r="AX35" i="3" s="1"/>
  <c r="AW61" i="3"/>
  <c r="AX61" i="3" s="1"/>
  <c r="BA74" i="3"/>
  <c r="AV41" i="3"/>
  <c r="BA41" i="3" s="1"/>
  <c r="AW50" i="3"/>
  <c r="AX50" i="3" s="1"/>
  <c r="AW87" i="3"/>
  <c r="AX87" i="3" s="1"/>
  <c r="BA85" i="3"/>
  <c r="BA70" i="3"/>
  <c r="AW44" i="3"/>
  <c r="AX44" i="3" s="1"/>
  <c r="BA75" i="3"/>
  <c r="BA39" i="3"/>
  <c r="AY25" i="3"/>
  <c r="AZ25" i="3" s="1"/>
  <c r="AV25" i="3"/>
  <c r="AU25" i="3"/>
  <c r="AW69" i="3"/>
  <c r="AX69" i="3" s="1"/>
  <c r="BA45" i="3"/>
  <c r="AV47" i="3"/>
  <c r="AW47" i="3" s="1"/>
  <c r="AX47" i="3" s="1"/>
  <c r="AV68" i="3"/>
  <c r="AW68" i="3" s="1"/>
  <c r="AX68" i="3" s="1"/>
  <c r="AW74" i="3"/>
  <c r="AX74" i="3" s="1"/>
  <c r="AU81" i="3"/>
  <c r="AW81" i="3" s="1"/>
  <c r="AX81" i="3" s="1"/>
  <c r="AU79" i="3"/>
  <c r="AY79" i="3"/>
  <c r="AZ79" i="3" s="1"/>
  <c r="AU67" i="3"/>
  <c r="AY67" i="3"/>
  <c r="AZ67" i="3" s="1"/>
  <c r="AU43" i="3"/>
  <c r="AY43" i="3"/>
  <c r="AZ43" i="3" s="1"/>
  <c r="AU24" i="3"/>
  <c r="AY24" i="3"/>
  <c r="AZ24" i="3" s="1"/>
  <c r="AU21" i="3"/>
  <c r="BA21" i="3" s="1"/>
  <c r="AY21" i="3"/>
  <c r="AZ21" i="3" s="1"/>
  <c r="AV33" i="3"/>
  <c r="BA35" i="3" s="1"/>
  <c r="AY33" i="3"/>
  <c r="AZ33" i="3" s="1"/>
  <c r="AU18" i="3"/>
  <c r="AW18" i="3" s="1"/>
  <c r="AX18" i="3" s="1"/>
  <c r="AY18" i="3"/>
  <c r="AZ18" i="3" s="1"/>
  <c r="AV24" i="3"/>
  <c r="BT61" i="13"/>
  <c r="BV61" i="13" s="1"/>
  <c r="BT74" i="13"/>
  <c r="BU74" i="13" s="1"/>
  <c r="BY85" i="13"/>
  <c r="BT38" i="13"/>
  <c r="BV38" i="13" s="1"/>
  <c r="BY87" i="13"/>
  <c r="AU162" i="13"/>
  <c r="BT42" i="13"/>
  <c r="BV42" i="13" s="1"/>
  <c r="CD28" i="12"/>
  <c r="BT105" i="12"/>
  <c r="BV105" i="12" s="1"/>
  <c r="AV168" i="12"/>
  <c r="AU168" i="12"/>
  <c r="BY71" i="12"/>
  <c r="BV78" i="12"/>
  <c r="BT109" i="12"/>
  <c r="BV109" i="12" s="1"/>
  <c r="BV48" i="12"/>
  <c r="BY46" i="12"/>
  <c r="BT75" i="12"/>
  <c r="BV75" i="12" s="1"/>
  <c r="BT91" i="12"/>
  <c r="BV91" i="12" s="1"/>
  <c r="AQ174" i="12"/>
  <c r="AQ173" i="12"/>
  <c r="AP173" i="12"/>
  <c r="CD46" i="11"/>
  <c r="BT24" i="11"/>
  <c r="BV24" i="11" s="1"/>
  <c r="BT19" i="11"/>
  <c r="BU19" i="11" s="1"/>
  <c r="BT61" i="11"/>
  <c r="BV61" i="11" s="1"/>
  <c r="BT51" i="11"/>
  <c r="BU51" i="11" s="1"/>
  <c r="BY52" i="11" s="1"/>
  <c r="AU52" i="10"/>
  <c r="AY52" i="10"/>
  <c r="BY97" i="10"/>
  <c r="AV78" i="10"/>
  <c r="AY78" i="10"/>
  <c r="BY56" i="11"/>
  <c r="BW55" i="11"/>
  <c r="CB55" i="11"/>
  <c r="AR27" i="3"/>
  <c r="AS27" i="3" s="1"/>
  <c r="AT27" i="3" s="1"/>
  <c r="AY27" i="3" s="1"/>
  <c r="AZ27" i="3" s="1"/>
  <c r="AR37" i="3"/>
  <c r="AS37" i="3" s="1"/>
  <c r="AT37" i="3" s="1"/>
  <c r="AY37" i="3" s="1"/>
  <c r="AZ37" i="3" s="1"/>
  <c r="BA69" i="3"/>
  <c r="AV79" i="3"/>
  <c r="AU25" i="4"/>
  <c r="BT56" i="10"/>
  <c r="BV56" i="10" s="1"/>
  <c r="CB33" i="11"/>
  <c r="CD33" i="11" s="1"/>
  <c r="BU34" i="11"/>
  <c r="BT92" i="12"/>
  <c r="BW71" i="12"/>
  <c r="BT109" i="13"/>
  <c r="BT30" i="13"/>
  <c r="BU30" i="13" s="1"/>
  <c r="AR127" i="13"/>
  <c r="AS127" i="13" s="1"/>
  <c r="AT127" i="13" s="1"/>
  <c r="AU127" i="13" s="1"/>
  <c r="AM148" i="13"/>
  <c r="AN148" i="13" s="1"/>
  <c r="AO148" i="13" s="1"/>
  <c r="AL73" i="1"/>
  <c r="AK73" i="1"/>
  <c r="AR142" i="13"/>
  <c r="AS142" i="13" s="1"/>
  <c r="AT142" i="13" s="1"/>
  <c r="AK43" i="1"/>
  <c r="AL43" i="1"/>
  <c r="AQ121" i="13"/>
  <c r="AP121" i="13"/>
  <c r="AK33" i="1"/>
  <c r="AL33" i="1"/>
  <c r="BU45" i="10"/>
  <c r="BT26" i="10"/>
  <c r="BV26" i="10" s="1"/>
  <c r="BV84" i="10"/>
  <c r="BT95" i="10"/>
  <c r="BU95" i="10" s="1"/>
  <c r="BT80" i="10"/>
  <c r="BS61" i="10"/>
  <c r="BH43" i="11"/>
  <c r="BM43" i="11" s="1"/>
  <c r="BQ43" i="11" s="1"/>
  <c r="BF43" i="11"/>
  <c r="BK43" i="11" s="1"/>
  <c r="BO43" i="11" s="1"/>
  <c r="BF44" i="11"/>
  <c r="BK44" i="11" s="1"/>
  <c r="BO44" i="11" s="1"/>
  <c r="BH42" i="11"/>
  <c r="BM42" i="11" s="1"/>
  <c r="BQ42" i="11" s="1"/>
  <c r="BA44" i="11"/>
  <c r="BD43" i="11"/>
  <c r="BX43" i="11"/>
  <c r="AW43" i="11"/>
  <c r="AX43" i="11" s="1"/>
  <c r="BT26" i="11"/>
  <c r="BT22" i="11"/>
  <c r="BT52" i="11"/>
  <c r="BV52" i="11" s="1"/>
  <c r="BT31" i="11"/>
  <c r="BU31" i="11" s="1"/>
  <c r="BT50" i="11"/>
  <c r="BV50" i="11" s="1"/>
  <c r="CB34" i="11"/>
  <c r="CD34" i="11" s="1"/>
  <c r="BV30" i="11"/>
  <c r="BU30" i="11"/>
  <c r="AP162" i="12"/>
  <c r="AQ163" i="12"/>
  <c r="AP163" i="12"/>
  <c r="AR163" i="12" s="1"/>
  <c r="AS163" i="12" s="1"/>
  <c r="AT163" i="12" s="1"/>
  <c r="AM123" i="12"/>
  <c r="AN123" i="12" s="1"/>
  <c r="AO123" i="12" s="1"/>
  <c r="AR150" i="12"/>
  <c r="AS150" i="12" s="1"/>
  <c r="AT150" i="12" s="1"/>
  <c r="AU150" i="12" s="1"/>
  <c r="AR172" i="12"/>
  <c r="AS172" i="12" s="1"/>
  <c r="AT172" i="12" s="1"/>
  <c r="AQ122" i="12"/>
  <c r="AP122" i="12"/>
  <c r="BW64" i="12"/>
  <c r="BT74" i="12"/>
  <c r="BV74" i="12" s="1"/>
  <c r="AV119" i="12"/>
  <c r="AU119" i="12"/>
  <c r="AP144" i="12"/>
  <c r="AQ144" i="12"/>
  <c r="AU166" i="12"/>
  <c r="AV166" i="12"/>
  <c r="AR162" i="12"/>
  <c r="AS162" i="12" s="1"/>
  <c r="AT162" i="12" s="1"/>
  <c r="AM145" i="12"/>
  <c r="AN145" i="12" s="1"/>
  <c r="AO145" i="12" s="1"/>
  <c r="AM167" i="12"/>
  <c r="AN167" i="12" s="1"/>
  <c r="AO167" i="12" s="1"/>
  <c r="AR149" i="12"/>
  <c r="AS149" i="12" s="1"/>
  <c r="AT149" i="12" s="1"/>
  <c r="AR117" i="12"/>
  <c r="AS117" i="12" s="1"/>
  <c r="AT117" i="12" s="1"/>
  <c r="AV150" i="12"/>
  <c r="AV129" i="12"/>
  <c r="AU129" i="12"/>
  <c r="AP111" i="12"/>
  <c r="AQ111" i="12"/>
  <c r="AP137" i="12"/>
  <c r="AQ137" i="12"/>
  <c r="AP161" i="12"/>
  <c r="AQ161" i="12"/>
  <c r="AR174" i="12"/>
  <c r="AS174" i="12" s="1"/>
  <c r="AT174" i="12" s="1"/>
  <c r="AM148" i="12"/>
  <c r="AN148" i="12" s="1"/>
  <c r="AO148" i="12" s="1"/>
  <c r="AM114" i="12"/>
  <c r="AN114" i="12" s="1"/>
  <c r="AO114" i="12" s="1"/>
  <c r="AM146" i="12"/>
  <c r="AN146" i="12" s="1"/>
  <c r="AO146" i="12" s="1"/>
  <c r="AQ145" i="12"/>
  <c r="AP145" i="12"/>
  <c r="AP126" i="12"/>
  <c r="AQ126" i="12"/>
  <c r="AR160" i="12"/>
  <c r="AS160" i="12" s="1"/>
  <c r="AT160" i="12" s="1"/>
  <c r="AR143" i="12"/>
  <c r="AS143" i="12" s="1"/>
  <c r="AT143" i="12" s="1"/>
  <c r="AM158" i="12"/>
  <c r="AN158" i="12" s="1"/>
  <c r="AO158" i="12" s="1"/>
  <c r="AP164" i="12"/>
  <c r="AQ164" i="12"/>
  <c r="AV155" i="12"/>
  <c r="AU155" i="12"/>
  <c r="AW121" i="12"/>
  <c r="AX121" i="12" s="1"/>
  <c r="BX121" i="12"/>
  <c r="AQ120" i="12"/>
  <c r="AP120" i="12"/>
  <c r="AQ169" i="12"/>
  <c r="AP169" i="12"/>
  <c r="CD71" i="12"/>
  <c r="BU109" i="12"/>
  <c r="BY110" i="12" s="1"/>
  <c r="CD64" i="12"/>
  <c r="BT33" i="12"/>
  <c r="BV33" i="12" s="1"/>
  <c r="BV90" i="12"/>
  <c r="BT86" i="12"/>
  <c r="BU91" i="12"/>
  <c r="BA115" i="13"/>
  <c r="AR145" i="13"/>
  <c r="AS145" i="13" s="1"/>
  <c r="AT145" i="13" s="1"/>
  <c r="AV127" i="13"/>
  <c r="AM174" i="13"/>
  <c r="AN174" i="13" s="1"/>
  <c r="AO174" i="13" s="1"/>
  <c r="AU111" i="13"/>
  <c r="AV111" i="13"/>
  <c r="AU113" i="13"/>
  <c r="AV113" i="13"/>
  <c r="BI113" i="13" s="1"/>
  <c r="BL113" i="13" s="1"/>
  <c r="BP113" i="13" s="1"/>
  <c r="AQ170" i="13"/>
  <c r="AP170" i="13"/>
  <c r="AM160" i="13"/>
  <c r="AN160" i="13" s="1"/>
  <c r="AO160" i="13" s="1"/>
  <c r="AR149" i="13"/>
  <c r="AS149" i="13" s="1"/>
  <c r="AT149" i="13" s="1"/>
  <c r="BS51" i="13"/>
  <c r="BS57" i="13"/>
  <c r="BT49" i="13"/>
  <c r="BV49" i="13" s="1"/>
  <c r="BZ50" i="13" s="1"/>
  <c r="BY101" i="13"/>
  <c r="BU96" i="13"/>
  <c r="BY97" i="13" s="1"/>
  <c r="BT60" i="13"/>
  <c r="BV60" i="13" s="1"/>
  <c r="BT37" i="13"/>
  <c r="BV104" i="13"/>
  <c r="BT102" i="13"/>
  <c r="BT27" i="13"/>
  <c r="BU27" i="13" s="1"/>
  <c r="BA136" i="13"/>
  <c r="AR128" i="13"/>
  <c r="AS128" i="13" s="1"/>
  <c r="AT128" i="13" s="1"/>
  <c r="AR143" i="13"/>
  <c r="AS143" i="13" s="1"/>
  <c r="AT143" i="13" s="1"/>
  <c r="AR156" i="13"/>
  <c r="AS156" i="13" s="1"/>
  <c r="AT156" i="13" s="1"/>
  <c r="AR172" i="13"/>
  <c r="AS172" i="13" s="1"/>
  <c r="AT172" i="13" s="1"/>
  <c r="AU172" i="13" s="1"/>
  <c r="AP140" i="13"/>
  <c r="AQ140" i="13"/>
  <c r="BV92" i="13"/>
  <c r="BU22" i="13"/>
  <c r="BV22" i="13"/>
  <c r="BT33" i="13"/>
  <c r="BT34" i="13"/>
  <c r="BV34" i="13" s="1"/>
  <c r="CC34" i="13" s="1"/>
  <c r="BV27" i="13"/>
  <c r="BU91" i="13"/>
  <c r="BY92" i="13" s="1"/>
  <c r="BV72" i="13"/>
  <c r="CC91" i="13"/>
  <c r="AP137" i="13"/>
  <c r="AQ137" i="13"/>
  <c r="BX150" i="13"/>
  <c r="AW150" i="13"/>
  <c r="AX150" i="13" s="1"/>
  <c r="AQ126" i="13"/>
  <c r="AP126" i="13"/>
  <c r="AV164" i="13"/>
  <c r="AU164" i="13"/>
  <c r="AM144" i="13"/>
  <c r="AN144" i="13" s="1"/>
  <c r="AO144" i="13" s="1"/>
  <c r="AR155" i="13"/>
  <c r="AS155" i="13" s="1"/>
  <c r="AT155" i="13" s="1"/>
  <c r="AU173" i="13"/>
  <c r="AV173" i="13"/>
  <c r="AR119" i="13"/>
  <c r="AS119" i="13" s="1"/>
  <c r="AT119" i="13" s="1"/>
  <c r="AV119" i="13" s="1"/>
  <c r="BG120" i="13" s="1"/>
  <c r="BJ120" i="13" s="1"/>
  <c r="BN120" i="13" s="1"/>
  <c r="BX169" i="13"/>
  <c r="BE129" i="13"/>
  <c r="BC136" i="13"/>
  <c r="AR158" i="13"/>
  <c r="AS158" i="13" s="1"/>
  <c r="AT158" i="13" s="1"/>
  <c r="AV158" i="13" s="1"/>
  <c r="BC115" i="13"/>
  <c r="BE114" i="13"/>
  <c r="BG114" i="13"/>
  <c r="BJ114" i="13" s="1"/>
  <c r="BN114" i="13" s="1"/>
  <c r="AM161" i="13"/>
  <c r="AN161" i="13" s="1"/>
  <c r="AO161" i="13" s="1"/>
  <c r="BG115" i="13"/>
  <c r="BJ115" i="13" s="1"/>
  <c r="BN115" i="13" s="1"/>
  <c r="BC114" i="13"/>
  <c r="AM116" i="13"/>
  <c r="AN116" i="13" s="1"/>
  <c r="AO116" i="13" s="1"/>
  <c r="AV139" i="13"/>
  <c r="AU139" i="13"/>
  <c r="BD138" i="13" s="1"/>
  <c r="AP166" i="13"/>
  <c r="AQ166" i="13"/>
  <c r="BG136" i="13"/>
  <c r="BJ136" i="13" s="1"/>
  <c r="BN136" i="13" s="1"/>
  <c r="BI129" i="13"/>
  <c r="BL129" i="13" s="1"/>
  <c r="BP129" i="13" s="1"/>
  <c r="BF115" i="13"/>
  <c r="BK115" i="13" s="1"/>
  <c r="BO115" i="13" s="1"/>
  <c r="BX129" i="13"/>
  <c r="BD129" i="13"/>
  <c r="BB136" i="13"/>
  <c r="BX138" i="13"/>
  <c r="BX162" i="13"/>
  <c r="BX120" i="13"/>
  <c r="BD114" i="13"/>
  <c r="BF114" i="13"/>
  <c r="BK114" i="13" s="1"/>
  <c r="BO114" i="13" s="1"/>
  <c r="BX114" i="13"/>
  <c r="BH113" i="13"/>
  <c r="BM113" i="13" s="1"/>
  <c r="BQ113" i="13" s="1"/>
  <c r="BB115" i="13"/>
  <c r="BF136" i="13"/>
  <c r="BK136" i="13" s="1"/>
  <c r="BO136" i="13" s="1"/>
  <c r="BH129" i="13"/>
  <c r="BM129" i="13" s="1"/>
  <c r="BQ129" i="13" s="1"/>
  <c r="BI114" i="13"/>
  <c r="BL114" i="13" s="1"/>
  <c r="BP114" i="13" s="1"/>
  <c r="BE113" i="13"/>
  <c r="AU146" i="13"/>
  <c r="AV146" i="13"/>
  <c r="AQ122" i="13"/>
  <c r="AP122" i="13"/>
  <c r="BH114" i="13"/>
  <c r="BM114" i="13" s="1"/>
  <c r="BQ114" i="13" s="1"/>
  <c r="BB114" i="13"/>
  <c r="BT40" i="12"/>
  <c r="AM154" i="12"/>
  <c r="AN154" i="12" s="1"/>
  <c r="AO154" i="12" s="1"/>
  <c r="AQ154" i="12" s="1"/>
  <c r="AR151" i="12"/>
  <c r="AS151" i="12" s="1"/>
  <c r="AT151" i="12" s="1"/>
  <c r="AR139" i="12"/>
  <c r="AS139" i="12" s="1"/>
  <c r="AT139" i="12" s="1"/>
  <c r="BV55" i="12"/>
  <c r="CC55" i="12" s="1"/>
  <c r="AM140" i="12"/>
  <c r="AN140" i="12" s="1"/>
  <c r="AO140" i="12" s="1"/>
  <c r="AM136" i="12"/>
  <c r="AN136" i="12" s="1"/>
  <c r="AO136" i="12" s="1"/>
  <c r="AR128" i="12"/>
  <c r="AS128" i="12" s="1"/>
  <c r="AT128" i="12" s="1"/>
  <c r="CC109" i="12"/>
  <c r="BZ110" i="12"/>
  <c r="CA110" i="12" s="1"/>
  <c r="BX127" i="12"/>
  <c r="AU160" i="12"/>
  <c r="AV160" i="12"/>
  <c r="AR138" i="12"/>
  <c r="AS138" i="12" s="1"/>
  <c r="AT138" i="12" s="1"/>
  <c r="AQ152" i="12"/>
  <c r="AP152" i="12"/>
  <c r="AQ116" i="12"/>
  <c r="AP116" i="12"/>
  <c r="BT43" i="12"/>
  <c r="BX168" i="12"/>
  <c r="BX115" i="12"/>
  <c r="AR170" i="12"/>
  <c r="AS170" i="12" s="1"/>
  <c r="AT170" i="12" s="1"/>
  <c r="AP142" i="12"/>
  <c r="AQ142" i="12"/>
  <c r="BT62" i="10"/>
  <c r="BU62" i="10" s="1"/>
  <c r="CB62" i="10" s="1"/>
  <c r="BT55" i="10"/>
  <c r="BV55" i="10" s="1"/>
  <c r="CC55" i="10" s="1"/>
  <c r="BR61" i="10"/>
  <c r="BT61" i="10" s="1"/>
  <c r="BS49" i="10"/>
  <c r="BT58" i="10"/>
  <c r="AV52" i="10"/>
  <c r="BT72" i="10"/>
  <c r="BU72" i="10" s="1"/>
  <c r="BY73" i="10" s="1"/>
  <c r="AR36" i="3"/>
  <c r="AS36" i="3" s="1"/>
  <c r="AT36" i="3" s="1"/>
  <c r="AY36" i="3" s="1"/>
  <c r="AZ36" i="3" s="1"/>
  <c r="AH21" i="1"/>
  <c r="AI21" i="1" s="1"/>
  <c r="AJ21" i="1" s="1"/>
  <c r="AK21" i="1" s="1"/>
  <c r="AH37" i="1"/>
  <c r="AI37" i="1" s="1"/>
  <c r="AJ37" i="1" s="1"/>
  <c r="AH59" i="1"/>
  <c r="AI59" i="1" s="1"/>
  <c r="AJ59" i="1" s="1"/>
  <c r="AL35" i="1"/>
  <c r="AK35" i="1"/>
  <c r="AV77" i="4"/>
  <c r="BA79" i="4" s="1"/>
  <c r="AV43" i="3"/>
  <c r="AV67" i="3"/>
  <c r="AL21" i="1"/>
  <c r="AH67" i="1"/>
  <c r="AI67" i="1" s="1"/>
  <c r="AJ67" i="1" s="1"/>
  <c r="AM68" i="1"/>
  <c r="AN68" i="1" s="1"/>
  <c r="AO68" i="1" s="1"/>
  <c r="AH88" i="1"/>
  <c r="AI88" i="1" s="1"/>
  <c r="AJ88" i="1" s="1"/>
  <c r="AM80" i="1"/>
  <c r="AN80" i="1" s="1"/>
  <c r="AO80" i="1" s="1"/>
  <c r="AM26" i="1"/>
  <c r="AN26" i="1" s="1"/>
  <c r="AO26" i="1" s="1"/>
  <c r="AM51" i="1"/>
  <c r="AN51" i="1" s="1"/>
  <c r="AO51" i="1" s="1"/>
  <c r="AR41" i="1"/>
  <c r="AS41" i="1" s="1"/>
  <c r="AT41" i="1" s="1"/>
  <c r="AM85" i="1"/>
  <c r="AN85" i="1" s="1"/>
  <c r="AO85" i="1" s="1"/>
  <c r="AH24" i="1"/>
  <c r="AI24" i="1" s="1"/>
  <c r="AJ24" i="1" s="1"/>
  <c r="AM82" i="1"/>
  <c r="AN82" i="1" s="1"/>
  <c r="AO82" i="1" s="1"/>
  <c r="AH75" i="1"/>
  <c r="AI75" i="1" s="1"/>
  <c r="AJ75" i="1" s="1"/>
  <c r="AM27" i="1"/>
  <c r="AN27" i="1" s="1"/>
  <c r="AO27" i="1" s="1"/>
  <c r="AM55" i="1"/>
  <c r="AN55" i="1" s="1"/>
  <c r="AO55" i="1" s="1"/>
  <c r="AH56" i="1"/>
  <c r="AI56" i="1" s="1"/>
  <c r="AJ56" i="1" s="1"/>
  <c r="BX52" i="10"/>
  <c r="BZ27" i="10"/>
  <c r="CC26" i="10"/>
  <c r="BX78" i="10"/>
  <c r="BX75" i="10"/>
  <c r="BY63" i="10"/>
  <c r="BZ85" i="10"/>
  <c r="CC84" i="10"/>
  <c r="BY96" i="10"/>
  <c r="CB95" i="10"/>
  <c r="CC86" i="10"/>
  <c r="BZ87" i="10"/>
  <c r="BW45" i="10"/>
  <c r="CB45" i="10"/>
  <c r="BY46" i="10"/>
  <c r="BZ56" i="10"/>
  <c r="BW90" i="10"/>
  <c r="BZ91" i="10"/>
  <c r="CA91" i="10" s="1"/>
  <c r="CC90" i="10"/>
  <c r="CC56" i="10"/>
  <c r="BZ57" i="10"/>
  <c r="BT93" i="10"/>
  <c r="BU93" i="10" s="1"/>
  <c r="CC45" i="10"/>
  <c r="BZ46" i="10"/>
  <c r="BY85" i="10"/>
  <c r="CB84" i="10"/>
  <c r="BR60" i="10"/>
  <c r="BR50" i="10"/>
  <c r="CC34" i="10"/>
  <c r="BZ36" i="10"/>
  <c r="BW89" i="10"/>
  <c r="CB89" i="10"/>
  <c r="BY90" i="10"/>
  <c r="CA86" i="10"/>
  <c r="CD97" i="10"/>
  <c r="CD87" i="10"/>
  <c r="BX38" i="10"/>
  <c r="BX32" i="10"/>
  <c r="CB86" i="10"/>
  <c r="BY87" i="10"/>
  <c r="BW63" i="10"/>
  <c r="BZ64" i="10"/>
  <c r="CC63" i="10"/>
  <c r="BT22" i="10"/>
  <c r="BV22" i="10" s="1"/>
  <c r="BT44" i="10"/>
  <c r="BV44" i="10" s="1"/>
  <c r="CB72" i="10"/>
  <c r="BT40" i="10"/>
  <c r="BU40" i="10" s="1"/>
  <c r="BZ97" i="10"/>
  <c r="CC96" i="10"/>
  <c r="CD96" i="10" s="1"/>
  <c r="BY36" i="10"/>
  <c r="CB34" i="10"/>
  <c r="CD34" i="10" s="1"/>
  <c r="CC89" i="10"/>
  <c r="BZ90" i="10"/>
  <c r="CA90" i="10" s="1"/>
  <c r="CA97" i="10"/>
  <c r="CA89" i="10"/>
  <c r="CD90" i="10"/>
  <c r="CB63" i="10"/>
  <c r="BY64" i="10"/>
  <c r="BW19" i="10"/>
  <c r="BY20" i="10"/>
  <c r="CD20" i="10"/>
  <c r="CA21" i="10"/>
  <c r="BT40" i="11"/>
  <c r="BV40" i="11" s="1"/>
  <c r="BZ42" i="11" s="1"/>
  <c r="BU84" i="11"/>
  <c r="CB84" i="11" s="1"/>
  <c r="AW168" i="12"/>
  <c r="AX168" i="12" s="1"/>
  <c r="AV157" i="12"/>
  <c r="AU157" i="12"/>
  <c r="AU125" i="12"/>
  <c r="AV125" i="12"/>
  <c r="AR113" i="12"/>
  <c r="AS113" i="12" s="1"/>
  <c r="AT113" i="12" s="1"/>
  <c r="AW115" i="12"/>
  <c r="AX115" i="12" s="1"/>
  <c r="AW127" i="12"/>
  <c r="AX127" i="12" s="1"/>
  <c r="AU158" i="13"/>
  <c r="AU119" i="13"/>
  <c r="AU128" i="13"/>
  <c r="AV128" i="13"/>
  <c r="AV125" i="13"/>
  <c r="AU125" i="13"/>
  <c r="AW138" i="13"/>
  <c r="AX138" i="13" s="1"/>
  <c r="AR151" i="13"/>
  <c r="AS151" i="13" s="1"/>
  <c r="AT151" i="13" s="1"/>
  <c r="AW169" i="13"/>
  <c r="AX169" i="13" s="1"/>
  <c r="AW129" i="13"/>
  <c r="AX129" i="13" s="1"/>
  <c r="AU168" i="13"/>
  <c r="BH168" i="13" s="1"/>
  <c r="BM168" i="13" s="1"/>
  <c r="BQ168" i="13" s="1"/>
  <c r="AV168" i="13"/>
  <c r="AU117" i="13"/>
  <c r="AV117" i="13"/>
  <c r="AU123" i="13"/>
  <c r="AV123" i="13"/>
  <c r="AU163" i="13"/>
  <c r="BB163" i="13" s="1"/>
  <c r="AV163" i="13"/>
  <c r="AW162" i="13"/>
  <c r="AX162" i="13" s="1"/>
  <c r="AW120" i="13"/>
  <c r="AX120" i="13" s="1"/>
  <c r="AW114" i="13"/>
  <c r="AX114" i="13" s="1"/>
  <c r="BA114" i="13"/>
  <c r="BV77" i="13"/>
  <c r="BZ78" i="13" s="1"/>
  <c r="BU77" i="13"/>
  <c r="BU48" i="13"/>
  <c r="BY49" i="13" s="1"/>
  <c r="BT55" i="13"/>
  <c r="BV55" i="13" s="1"/>
  <c r="BT58" i="13"/>
  <c r="BV58" i="13" s="1"/>
  <c r="BU40" i="13"/>
  <c r="BW40" i="13" s="1"/>
  <c r="BT43" i="13"/>
  <c r="BV43" i="13" s="1"/>
  <c r="BZ44" i="13" s="1"/>
  <c r="BS80" i="13"/>
  <c r="BU60" i="13"/>
  <c r="BW60" i="13" s="1"/>
  <c r="BU46" i="13"/>
  <c r="BV46" i="13"/>
  <c r="CC61" i="13"/>
  <c r="BZ62" i="13"/>
  <c r="CC40" i="13"/>
  <c r="BZ42" i="13"/>
  <c r="BU107" i="13"/>
  <c r="BV107" i="13"/>
  <c r="BZ36" i="13"/>
  <c r="BZ43" i="13"/>
  <c r="CC42" i="13"/>
  <c r="BZ49" i="13"/>
  <c r="CC48" i="13"/>
  <c r="BW92" i="13"/>
  <c r="BY93" i="13"/>
  <c r="CB92" i="13"/>
  <c r="BZ61" i="13"/>
  <c r="CC60" i="13"/>
  <c r="BV30" i="13"/>
  <c r="BZ96" i="13"/>
  <c r="CC95" i="13"/>
  <c r="BV74" i="13"/>
  <c r="BU109" i="13"/>
  <c r="BY110" i="13" s="1"/>
  <c r="BV109" i="13"/>
  <c r="CC49" i="13"/>
  <c r="CC43" i="13"/>
  <c r="BZ30" i="13"/>
  <c r="CC28" i="13"/>
  <c r="BU38" i="13"/>
  <c r="BR56" i="13"/>
  <c r="BY107" i="13"/>
  <c r="CB105" i="13"/>
  <c r="BU61" i="13"/>
  <c r="BS64" i="13"/>
  <c r="BT31" i="13"/>
  <c r="BR50" i="13"/>
  <c r="BU101" i="13"/>
  <c r="BV101" i="13"/>
  <c r="CA85" i="13"/>
  <c r="BU28" i="13"/>
  <c r="BS81" i="13"/>
  <c r="BS56" i="13"/>
  <c r="BU95" i="13"/>
  <c r="BU42" i="13"/>
  <c r="BT63" i="13"/>
  <c r="BR71" i="13"/>
  <c r="BR51" i="13"/>
  <c r="BT51" i="13" s="1"/>
  <c r="BU51" i="13" s="1"/>
  <c r="BR52" i="13"/>
  <c r="BV32" i="13"/>
  <c r="BU32" i="13"/>
  <c r="BR57" i="13"/>
  <c r="BT57" i="13" s="1"/>
  <c r="BU57" i="13" s="1"/>
  <c r="BV19" i="13"/>
  <c r="BZ20" i="13" s="1"/>
  <c r="BU19" i="13"/>
  <c r="BS50" i="13"/>
  <c r="BV73" i="13"/>
  <c r="BU73" i="13"/>
  <c r="BU36" i="13"/>
  <c r="BV36" i="13"/>
  <c r="BU45" i="13"/>
  <c r="BV45" i="13"/>
  <c r="BT75" i="13"/>
  <c r="CD89" i="13"/>
  <c r="BV54" i="13"/>
  <c r="BU54" i="13"/>
  <c r="CC108" i="13"/>
  <c r="CD108" i="13" s="1"/>
  <c r="BZ109" i="13"/>
  <c r="CA109" i="13" s="1"/>
  <c r="BT79" i="13"/>
  <c r="BR81" i="13"/>
  <c r="CA87" i="13"/>
  <c r="BW72" i="13"/>
  <c r="CB72" i="13"/>
  <c r="BY73" i="13"/>
  <c r="BW83" i="13"/>
  <c r="BY84" i="13"/>
  <c r="CB83" i="13"/>
  <c r="BW44" i="13"/>
  <c r="CB44" i="13"/>
  <c r="BY45" i="13"/>
  <c r="BW104" i="13"/>
  <c r="CB104" i="13"/>
  <c r="BY105" i="13"/>
  <c r="BZ21" i="13"/>
  <c r="CC20" i="13"/>
  <c r="CC90" i="13"/>
  <c r="BZ91" i="13"/>
  <c r="BW24" i="13"/>
  <c r="CB24" i="13"/>
  <c r="BY25" i="13"/>
  <c r="BW96" i="13"/>
  <c r="CB96" i="13"/>
  <c r="BU93" i="13"/>
  <c r="BV93" i="13"/>
  <c r="BS71" i="13"/>
  <c r="BS52" i="13"/>
  <c r="BZ93" i="13"/>
  <c r="CC92" i="13"/>
  <c r="BZ86" i="13"/>
  <c r="CA86" i="13" s="1"/>
  <c r="CC85" i="13"/>
  <c r="CD85" i="13" s="1"/>
  <c r="CD84" i="13"/>
  <c r="CC96" i="13"/>
  <c r="BZ97" i="13"/>
  <c r="BV105" i="13"/>
  <c r="BW105" i="13" s="1"/>
  <c r="CA101" i="13"/>
  <c r="BZ89" i="13"/>
  <c r="CC87" i="13"/>
  <c r="CC27" i="13"/>
  <c r="BZ28" i="13"/>
  <c r="BV39" i="13"/>
  <c r="BU39" i="13"/>
  <c r="BW25" i="13"/>
  <c r="BY26" i="13"/>
  <c r="CB25" i="13"/>
  <c r="CD25" i="13" s="1"/>
  <c r="CC21" i="13"/>
  <c r="CD21" i="13" s="1"/>
  <c r="BZ22" i="13"/>
  <c r="BR64" i="13"/>
  <c r="CC26" i="13"/>
  <c r="CD26" i="13" s="1"/>
  <c r="BZ27" i="13"/>
  <c r="CA27" i="13" s="1"/>
  <c r="BT103" i="13"/>
  <c r="CC78" i="13"/>
  <c r="CD78" i="13" s="1"/>
  <c r="BZ79" i="13"/>
  <c r="CA79" i="13" s="1"/>
  <c r="BW27" i="13"/>
  <c r="CB27" i="13"/>
  <c r="BY28" i="13"/>
  <c r="CA90" i="13"/>
  <c r="BZ99" i="13"/>
  <c r="CA99" i="13" s="1"/>
  <c r="CE99" i="13" s="1"/>
  <c r="CF99" i="13" s="1"/>
  <c r="CC98" i="13"/>
  <c r="CD98" i="13" s="1"/>
  <c r="BW97" i="13"/>
  <c r="CB97" i="13"/>
  <c r="CD97" i="13" s="1"/>
  <c r="BY98" i="13"/>
  <c r="BR80" i="13"/>
  <c r="BW91" i="13"/>
  <c r="CB91" i="13"/>
  <c r="CD91" i="13" s="1"/>
  <c r="CD86" i="13"/>
  <c r="CC72" i="13"/>
  <c r="BZ73" i="13"/>
  <c r="CC83" i="13"/>
  <c r="BZ84" i="13"/>
  <c r="CC44" i="13"/>
  <c r="BZ45" i="13"/>
  <c r="CC104" i="13"/>
  <c r="BZ105" i="13"/>
  <c r="BW20" i="13"/>
  <c r="BY21" i="13"/>
  <c r="CB20" i="13"/>
  <c r="CD20" i="13" s="1"/>
  <c r="BW108" i="13"/>
  <c r="BW90" i="13"/>
  <c r="CB90" i="13"/>
  <c r="BY91" i="13"/>
  <c r="BW78" i="13"/>
  <c r="BW85" i="13"/>
  <c r="CC24" i="13"/>
  <c r="BZ25" i="13"/>
  <c r="BV31" i="12"/>
  <c r="BU31" i="12"/>
  <c r="BT89" i="12"/>
  <c r="BS21" i="12"/>
  <c r="BS36" i="12"/>
  <c r="CC95" i="12"/>
  <c r="BZ96" i="12"/>
  <c r="BW95" i="12"/>
  <c r="BY96" i="12"/>
  <c r="CA96" i="12" s="1"/>
  <c r="CB95" i="12"/>
  <c r="CD95" i="12" s="1"/>
  <c r="BZ25" i="12"/>
  <c r="CC24" i="12"/>
  <c r="CC77" i="12"/>
  <c r="BZ78" i="12"/>
  <c r="BZ58" i="12"/>
  <c r="CC57" i="12"/>
  <c r="BY39" i="12"/>
  <c r="CB38" i="12"/>
  <c r="BY45" i="12"/>
  <c r="CB44" i="12"/>
  <c r="CC79" i="12"/>
  <c r="BZ80" i="12"/>
  <c r="CC33" i="12"/>
  <c r="BZ34" i="12"/>
  <c r="BW90" i="12"/>
  <c r="CB90" i="12"/>
  <c r="BY91" i="12"/>
  <c r="BZ92" i="12"/>
  <c r="CC91" i="12"/>
  <c r="BV92" i="12"/>
  <c r="BU92" i="12"/>
  <c r="CC75" i="12"/>
  <c r="BZ77" i="12"/>
  <c r="BZ75" i="12"/>
  <c r="CC74" i="12"/>
  <c r="BZ107" i="12"/>
  <c r="CC105" i="12"/>
  <c r="BV39" i="12"/>
  <c r="BU39" i="12"/>
  <c r="BT34" i="12"/>
  <c r="CC58" i="12"/>
  <c r="BZ60" i="12"/>
  <c r="BV44" i="12"/>
  <c r="BW44" i="12" s="1"/>
  <c r="BW78" i="12"/>
  <c r="BY79" i="12"/>
  <c r="CB78" i="12"/>
  <c r="BR87" i="12"/>
  <c r="BS52" i="12"/>
  <c r="BV38" i="12"/>
  <c r="BU79" i="12"/>
  <c r="BW91" i="12"/>
  <c r="BY92" i="12"/>
  <c r="CB91" i="12"/>
  <c r="BU57" i="12"/>
  <c r="BU105" i="12"/>
  <c r="BZ95" i="12"/>
  <c r="CA95" i="12" s="1"/>
  <c r="CE95" i="12" s="1"/>
  <c r="CF95" i="12" s="1"/>
  <c r="CC93" i="12"/>
  <c r="CD93" i="12" s="1"/>
  <c r="BS22" i="12"/>
  <c r="BS61" i="12"/>
  <c r="CA72" i="12"/>
  <c r="BZ79" i="12"/>
  <c r="CC78" i="12"/>
  <c r="BS26" i="12"/>
  <c r="BS103" i="12"/>
  <c r="CA20" i="12"/>
  <c r="BU33" i="12"/>
  <c r="BT49" i="12"/>
  <c r="CA31" i="12"/>
  <c r="BZ108" i="12"/>
  <c r="CC107" i="12"/>
  <c r="CA86" i="12"/>
  <c r="BT22" i="12"/>
  <c r="BV22" i="12" s="1"/>
  <c r="BV99" i="12"/>
  <c r="BU99" i="12"/>
  <c r="BS87" i="12"/>
  <c r="BZ73" i="12"/>
  <c r="CA73" i="12" s="1"/>
  <c r="CC72" i="12"/>
  <c r="BR54" i="12"/>
  <c r="BU74" i="12"/>
  <c r="CA85" i="12"/>
  <c r="CE85" i="12" s="1"/>
  <c r="CF85" i="12" s="1"/>
  <c r="BS37" i="12"/>
  <c r="BT37" i="12" s="1"/>
  <c r="BR21" i="12"/>
  <c r="BT21" i="12" s="1"/>
  <c r="BV21" i="12" s="1"/>
  <c r="BW46" i="12"/>
  <c r="BY48" i="12"/>
  <c r="CB46" i="12"/>
  <c r="BT51" i="12"/>
  <c r="BT83" i="12"/>
  <c r="BT81" i="12"/>
  <c r="BW107" i="12"/>
  <c r="BY108" i="12"/>
  <c r="CB107" i="12"/>
  <c r="BR61" i="12"/>
  <c r="BR62" i="12"/>
  <c r="CA30" i="12"/>
  <c r="BT42" i="12"/>
  <c r="CC48" i="12"/>
  <c r="CD48" i="12" s="1"/>
  <c r="BZ49" i="12"/>
  <c r="BT25" i="12"/>
  <c r="BR27" i="12"/>
  <c r="BT102" i="12"/>
  <c r="BU32" i="12"/>
  <c r="BV32" i="12"/>
  <c r="BZ56" i="12"/>
  <c r="CD97" i="12"/>
  <c r="BW93" i="12"/>
  <c r="CA64" i="12"/>
  <c r="CE64" i="12" s="1"/>
  <c r="CF64" i="12" s="1"/>
  <c r="CC31" i="12"/>
  <c r="BZ32" i="12"/>
  <c r="BR36" i="12"/>
  <c r="BT36" i="12" s="1"/>
  <c r="BV36" i="12" s="1"/>
  <c r="BW58" i="12"/>
  <c r="CB58" i="12"/>
  <c r="CD58" i="12" s="1"/>
  <c r="BY60" i="12"/>
  <c r="CA71" i="12"/>
  <c r="CE71" i="12" s="1"/>
  <c r="CF71" i="12" s="1"/>
  <c r="CC90" i="12"/>
  <c r="BZ91" i="12"/>
  <c r="BU86" i="12"/>
  <c r="BV86" i="12"/>
  <c r="BU89" i="12"/>
  <c r="BS54" i="12"/>
  <c r="BV73" i="12"/>
  <c r="BU73" i="12"/>
  <c r="CC96" i="12"/>
  <c r="CD96" i="12" s="1"/>
  <c r="BZ97" i="12"/>
  <c r="CA97" i="12" s="1"/>
  <c r="BW109" i="12"/>
  <c r="CB109" i="12"/>
  <c r="CD109" i="12" s="1"/>
  <c r="BU56" i="12"/>
  <c r="BV56" i="12"/>
  <c r="BT104" i="12"/>
  <c r="BU104" i="12" s="1"/>
  <c r="BS62" i="12"/>
  <c r="CC45" i="12"/>
  <c r="CD45" i="12" s="1"/>
  <c r="BZ46" i="12"/>
  <c r="CA46" i="12" s="1"/>
  <c r="BS27" i="12"/>
  <c r="CD30" i="12"/>
  <c r="BU24" i="12"/>
  <c r="BU77" i="12"/>
  <c r="BV89" i="12"/>
  <c r="BT52" i="12"/>
  <c r="BU52" i="12" s="1"/>
  <c r="BU75" i="12"/>
  <c r="BV108" i="12"/>
  <c r="BU108" i="12"/>
  <c r="BT20" i="12"/>
  <c r="BZ48" i="12"/>
  <c r="CC46" i="12"/>
  <c r="BT50" i="12"/>
  <c r="BT80" i="12"/>
  <c r="BT60" i="12"/>
  <c r="BW98" i="12"/>
  <c r="CB98" i="12"/>
  <c r="CD98" i="12" s="1"/>
  <c r="BY99" i="12"/>
  <c r="BR26" i="12"/>
  <c r="BT26" i="12" s="1"/>
  <c r="BV26" i="12" s="1"/>
  <c r="BR103" i="12"/>
  <c r="BU101" i="12"/>
  <c r="BV101" i="12"/>
  <c r="BW55" i="12"/>
  <c r="CB55" i="12"/>
  <c r="BY56" i="12"/>
  <c r="CA98" i="12"/>
  <c r="BW45" i="12"/>
  <c r="CA49" i="12"/>
  <c r="BW48" i="12"/>
  <c r="CD63" i="12"/>
  <c r="CD72" i="12"/>
  <c r="BW72" i="12"/>
  <c r="CB31" i="12"/>
  <c r="BB43" i="11"/>
  <c r="BR43" i="11" s="1"/>
  <c r="BT43" i="11" s="1"/>
  <c r="BD42" i="11"/>
  <c r="BR42" i="11" s="1"/>
  <c r="BT89" i="11"/>
  <c r="BT56" i="11"/>
  <c r="BV56" i="11" s="1"/>
  <c r="BU61" i="11"/>
  <c r="BW61" i="11" s="1"/>
  <c r="CC28" i="11"/>
  <c r="BZ30" i="11"/>
  <c r="CB28" i="11"/>
  <c r="CD28" i="11" s="1"/>
  <c r="BW28" i="11"/>
  <c r="BY30" i="11"/>
  <c r="BZ25" i="11"/>
  <c r="CC24" i="11"/>
  <c r="BY91" i="11"/>
  <c r="CB90" i="11"/>
  <c r="BZ62" i="11"/>
  <c r="CC61" i="11"/>
  <c r="BZ54" i="11"/>
  <c r="CC52" i="11"/>
  <c r="BV19" i="11"/>
  <c r="BZ20" i="11" s="1"/>
  <c r="CB79" i="11"/>
  <c r="BY80" i="11"/>
  <c r="BU54" i="11"/>
  <c r="BV54" i="11"/>
  <c r="BY63" i="11"/>
  <c r="CB62" i="11"/>
  <c r="BZ51" i="11"/>
  <c r="CC50" i="11"/>
  <c r="BY87" i="11"/>
  <c r="CB86" i="11"/>
  <c r="BY83" i="11"/>
  <c r="CB81" i="11"/>
  <c r="CB51" i="11"/>
  <c r="CA48" i="11"/>
  <c r="BR44" i="11"/>
  <c r="CA95" i="11"/>
  <c r="CA77" i="11"/>
  <c r="BU25" i="11"/>
  <c r="BV25" i="11"/>
  <c r="BU24" i="11"/>
  <c r="BW96" i="11"/>
  <c r="BY97" i="11"/>
  <c r="CB96" i="11"/>
  <c r="BT32" i="11"/>
  <c r="BW63" i="11"/>
  <c r="CB63" i="11"/>
  <c r="CD63" i="11" s="1"/>
  <c r="BY64" i="11"/>
  <c r="BU50" i="11"/>
  <c r="BT72" i="11"/>
  <c r="CC60" i="11"/>
  <c r="CD60" i="11" s="1"/>
  <c r="BZ61" i="11"/>
  <c r="CA61" i="11" s="1"/>
  <c r="BR57" i="11"/>
  <c r="BR58" i="11"/>
  <c r="BT78" i="11"/>
  <c r="BU39" i="11"/>
  <c r="BV39" i="11"/>
  <c r="BV79" i="11"/>
  <c r="BU52" i="11"/>
  <c r="BS74" i="11"/>
  <c r="BW37" i="11"/>
  <c r="CB37" i="11"/>
  <c r="BY38" i="11"/>
  <c r="BV85" i="11"/>
  <c r="BU85" i="11"/>
  <c r="BU71" i="11"/>
  <c r="BV71" i="11"/>
  <c r="BV31" i="11"/>
  <c r="BS57" i="11"/>
  <c r="BT42" i="11"/>
  <c r="CC95" i="11"/>
  <c r="BZ96" i="11"/>
  <c r="BV81" i="11"/>
  <c r="BV86" i="11"/>
  <c r="BW86" i="11" s="1"/>
  <c r="BW64" i="11"/>
  <c r="BY71" i="11"/>
  <c r="CB64" i="11"/>
  <c r="CC84" i="11"/>
  <c r="BZ85" i="11"/>
  <c r="CB97" i="11"/>
  <c r="CD55" i="11"/>
  <c r="BW91" i="11"/>
  <c r="BY92" i="11"/>
  <c r="CB91" i="11"/>
  <c r="BW36" i="11"/>
  <c r="CB36" i="11"/>
  <c r="BY37" i="11"/>
  <c r="CC48" i="11"/>
  <c r="BZ49" i="11"/>
  <c r="CC30" i="11"/>
  <c r="BZ31" i="11"/>
  <c r="BZ81" i="11"/>
  <c r="CC80" i="11"/>
  <c r="BZ97" i="11"/>
  <c r="CC96" i="11"/>
  <c r="BR20" i="11"/>
  <c r="BT20" i="11" s="1"/>
  <c r="BV20" i="11" s="1"/>
  <c r="BT73" i="11"/>
  <c r="BR74" i="11"/>
  <c r="BU80" i="11"/>
  <c r="BU49" i="11"/>
  <c r="BV49" i="11"/>
  <c r="CC77" i="11"/>
  <c r="BZ78" i="11"/>
  <c r="CA78" i="11" s="1"/>
  <c r="BY62" i="11"/>
  <c r="BV90" i="11"/>
  <c r="BS44" i="11"/>
  <c r="BT27" i="11"/>
  <c r="CA93" i="11"/>
  <c r="CE93" i="11" s="1"/>
  <c r="CF93" i="11" s="1"/>
  <c r="BV38" i="11"/>
  <c r="BU38" i="11"/>
  <c r="CC37" i="11"/>
  <c r="BZ38" i="11"/>
  <c r="BV62" i="11"/>
  <c r="BU45" i="11"/>
  <c r="BV45" i="11"/>
  <c r="BT87" i="11"/>
  <c r="BW83" i="11"/>
  <c r="CB83" i="11"/>
  <c r="CD83" i="11" s="1"/>
  <c r="BY84" i="11"/>
  <c r="BS58" i="11"/>
  <c r="BS21" i="11"/>
  <c r="BT21" i="11" s="1"/>
  <c r="BW95" i="11"/>
  <c r="CB95" i="11"/>
  <c r="BY96" i="11"/>
  <c r="CA34" i="11"/>
  <c r="CE34" i="11" s="1"/>
  <c r="CF34" i="11" s="1"/>
  <c r="BZ71" i="11"/>
  <c r="CC64" i="11"/>
  <c r="BW84" i="11"/>
  <c r="BY85" i="11"/>
  <c r="CC97" i="11"/>
  <c r="CA56" i="11"/>
  <c r="BW60" i="11"/>
  <c r="BZ92" i="11"/>
  <c r="CC91" i="11"/>
  <c r="CC36" i="11"/>
  <c r="BZ37" i="11"/>
  <c r="BW48" i="11"/>
  <c r="CB48" i="11"/>
  <c r="CD48" i="11" s="1"/>
  <c r="BY49" i="11"/>
  <c r="CB30" i="11"/>
  <c r="BV57" i="10"/>
  <c r="BU57" i="10"/>
  <c r="BU73" i="10"/>
  <c r="BV73" i="10"/>
  <c r="BV27" i="10"/>
  <c r="BU27" i="10"/>
  <c r="BD38" i="10"/>
  <c r="BF38" i="10"/>
  <c r="BK38" i="10" s="1"/>
  <c r="BO38" i="10" s="1"/>
  <c r="BB39" i="10"/>
  <c r="BR39" i="10" s="1"/>
  <c r="BH37" i="10"/>
  <c r="BM37" i="10" s="1"/>
  <c r="BQ37" i="10" s="1"/>
  <c r="BB38" i="10"/>
  <c r="BD37" i="10"/>
  <c r="BR37" i="10" s="1"/>
  <c r="BI77" i="10"/>
  <c r="BL77" i="10" s="1"/>
  <c r="BP77" i="10" s="1"/>
  <c r="BE78" i="10"/>
  <c r="BG78" i="10"/>
  <c r="BJ78" i="10" s="1"/>
  <c r="BN78" i="10" s="1"/>
  <c r="BC79" i="10"/>
  <c r="BI78" i="10"/>
  <c r="BL78" i="10" s="1"/>
  <c r="BP78" i="10" s="1"/>
  <c r="BG79" i="10"/>
  <c r="BJ79" i="10" s="1"/>
  <c r="BN79" i="10" s="1"/>
  <c r="BE77" i="10"/>
  <c r="BC78" i="10"/>
  <c r="BH31" i="10"/>
  <c r="BM31" i="10" s="1"/>
  <c r="BQ31" i="10" s="1"/>
  <c r="BD32" i="10"/>
  <c r="BF32" i="10"/>
  <c r="BK32" i="10" s="1"/>
  <c r="BO32" i="10" s="1"/>
  <c r="BB33" i="10"/>
  <c r="BH32" i="10"/>
  <c r="BM32" i="10" s="1"/>
  <c r="BQ32" i="10" s="1"/>
  <c r="BF33" i="10"/>
  <c r="BK33" i="10" s="1"/>
  <c r="BO33" i="10" s="1"/>
  <c r="BD31" i="10"/>
  <c r="BR31" i="10" s="1"/>
  <c r="BB32" i="10"/>
  <c r="BI74" i="10"/>
  <c r="BL74" i="10" s="1"/>
  <c r="BP74" i="10" s="1"/>
  <c r="BE75" i="10"/>
  <c r="BG75" i="10"/>
  <c r="BJ75" i="10" s="1"/>
  <c r="BN75" i="10" s="1"/>
  <c r="BC77" i="10"/>
  <c r="BE74" i="10"/>
  <c r="BS74" i="10" s="1"/>
  <c r="BC75" i="10"/>
  <c r="BI75" i="10"/>
  <c r="BL75" i="10" s="1"/>
  <c r="BP75" i="10" s="1"/>
  <c r="BG77" i="10"/>
  <c r="BJ77" i="10" s="1"/>
  <c r="BN77" i="10" s="1"/>
  <c r="BI51" i="10"/>
  <c r="BL51" i="10" s="1"/>
  <c r="BP51" i="10" s="1"/>
  <c r="BE52" i="10"/>
  <c r="BG52" i="10"/>
  <c r="BJ52" i="10" s="1"/>
  <c r="BN52" i="10" s="1"/>
  <c r="BC54" i="10"/>
  <c r="BS54" i="10" s="1"/>
  <c r="BE51" i="10"/>
  <c r="BS51" i="10" s="1"/>
  <c r="BC52" i="10"/>
  <c r="BI52" i="10"/>
  <c r="BL52" i="10" s="1"/>
  <c r="BP52" i="10" s="1"/>
  <c r="BG54" i="10"/>
  <c r="BJ54" i="10" s="1"/>
  <c r="BN54" i="10" s="1"/>
  <c r="BV36" i="10"/>
  <c r="BU36" i="10"/>
  <c r="BW86" i="10"/>
  <c r="BT83" i="10"/>
  <c r="BU83" i="10" s="1"/>
  <c r="BF39" i="10"/>
  <c r="BK39" i="10" s="1"/>
  <c r="BO39" i="10" s="1"/>
  <c r="BH38" i="10"/>
  <c r="BM38" i="10" s="1"/>
  <c r="BQ38" i="10" s="1"/>
  <c r="BT28" i="10"/>
  <c r="BU80" i="10"/>
  <c r="BV80" i="10"/>
  <c r="BT46" i="10"/>
  <c r="BV21" i="10"/>
  <c r="BU21" i="10"/>
  <c r="BW84" i="10"/>
  <c r="BV40" i="10"/>
  <c r="BR71" i="10"/>
  <c r="BS30" i="10"/>
  <c r="BV62" i="10"/>
  <c r="BV83" i="10"/>
  <c r="BS81" i="10"/>
  <c r="BR92" i="10"/>
  <c r="BS48" i="10"/>
  <c r="BU26" i="10"/>
  <c r="BR25" i="10"/>
  <c r="BW34" i="10"/>
  <c r="BR43" i="10"/>
  <c r="BS60" i="10"/>
  <c r="BT60" i="10" s="1"/>
  <c r="BA39" i="10"/>
  <c r="BI37" i="10"/>
  <c r="BL37" i="10" s="1"/>
  <c r="BP37" i="10" s="1"/>
  <c r="BE38" i="10"/>
  <c r="BG38" i="10"/>
  <c r="BJ38" i="10" s="1"/>
  <c r="BN38" i="10" s="1"/>
  <c r="BC39" i="10"/>
  <c r="BS39" i="10" s="1"/>
  <c r="BE37" i="10"/>
  <c r="BS37" i="10" s="1"/>
  <c r="BC38" i="10"/>
  <c r="BH77" i="10"/>
  <c r="BM77" i="10" s="1"/>
  <c r="BQ77" i="10" s="1"/>
  <c r="BF78" i="10"/>
  <c r="BK78" i="10" s="1"/>
  <c r="BO78" i="10" s="1"/>
  <c r="BD78" i="10"/>
  <c r="BB79" i="10"/>
  <c r="BR79" i="10" s="1"/>
  <c r="BH78" i="10"/>
  <c r="BM78" i="10" s="1"/>
  <c r="BQ78" i="10" s="1"/>
  <c r="BF79" i="10"/>
  <c r="BK79" i="10" s="1"/>
  <c r="BO79" i="10" s="1"/>
  <c r="BB78" i="10"/>
  <c r="BD77" i="10"/>
  <c r="BI31" i="10"/>
  <c r="BL31" i="10" s="1"/>
  <c r="BP31" i="10" s="1"/>
  <c r="BE32" i="10"/>
  <c r="BG32" i="10"/>
  <c r="BJ32" i="10" s="1"/>
  <c r="BN32" i="10" s="1"/>
  <c r="BC33" i="10"/>
  <c r="BS33" i="10" s="1"/>
  <c r="BI32" i="10"/>
  <c r="BL32" i="10" s="1"/>
  <c r="BP32" i="10" s="1"/>
  <c r="BG33" i="10"/>
  <c r="BJ33" i="10" s="1"/>
  <c r="BN33" i="10" s="1"/>
  <c r="BE31" i="10"/>
  <c r="BS31" i="10" s="1"/>
  <c r="BC32" i="10"/>
  <c r="BH74" i="10"/>
  <c r="BM74" i="10" s="1"/>
  <c r="BQ74" i="10" s="1"/>
  <c r="BF75" i="10"/>
  <c r="BK75" i="10" s="1"/>
  <c r="BO75" i="10" s="1"/>
  <c r="BD75" i="10"/>
  <c r="BB77" i="10"/>
  <c r="BD74" i="10"/>
  <c r="BR74" i="10" s="1"/>
  <c r="BB75" i="10"/>
  <c r="BF77" i="10"/>
  <c r="BK77" i="10" s="1"/>
  <c r="BO77" i="10" s="1"/>
  <c r="BH75" i="10"/>
  <c r="BM75" i="10" s="1"/>
  <c r="BQ75" i="10" s="1"/>
  <c r="BH51" i="10"/>
  <c r="BM51" i="10" s="1"/>
  <c r="BQ51" i="10" s="1"/>
  <c r="BF52" i="10"/>
  <c r="BK52" i="10" s="1"/>
  <c r="BO52" i="10" s="1"/>
  <c r="BD52" i="10"/>
  <c r="BB54" i="10"/>
  <c r="BD51" i="10"/>
  <c r="BR51" i="10" s="1"/>
  <c r="BB52" i="10"/>
  <c r="BF54" i="10"/>
  <c r="BK54" i="10" s="1"/>
  <c r="BO54" i="10" s="1"/>
  <c r="BH52" i="10"/>
  <c r="BM52" i="10" s="1"/>
  <c r="BQ52" i="10" s="1"/>
  <c r="BU22" i="10"/>
  <c r="BV72" i="10"/>
  <c r="BS71" i="10"/>
  <c r="BR30" i="10"/>
  <c r="BT30" i="10" s="1"/>
  <c r="BR81" i="10"/>
  <c r="BV93" i="10"/>
  <c r="BS92" i="10"/>
  <c r="BR48" i="10"/>
  <c r="BS25" i="10"/>
  <c r="BS50" i="10"/>
  <c r="BT50" i="10" s="1"/>
  <c r="BV50" i="10" s="1"/>
  <c r="BV95" i="10"/>
  <c r="BU56" i="10"/>
  <c r="BU55" i="10"/>
  <c r="BS43" i="10"/>
  <c r="BT43" i="10" s="1"/>
  <c r="BV43" i="10" s="1"/>
  <c r="BG39" i="10"/>
  <c r="BJ39" i="10" s="1"/>
  <c r="BN39" i="10" s="1"/>
  <c r="BI38" i="10"/>
  <c r="BL38" i="10" s="1"/>
  <c r="BP38" i="10" s="1"/>
  <c r="BT64" i="10"/>
  <c r="BT91" i="10"/>
  <c r="BT24" i="10"/>
  <c r="BR49" i="10"/>
  <c r="BT49" i="10" s="1"/>
  <c r="BV49" i="10" s="1"/>
  <c r="BT42" i="10"/>
  <c r="BA38" i="10"/>
  <c r="AW38" i="10"/>
  <c r="AX38" i="10" s="1"/>
  <c r="BA32" i="10"/>
  <c r="AW32" i="10"/>
  <c r="AX32" i="10" s="1"/>
  <c r="BA33" i="10"/>
  <c r="BA78" i="10"/>
  <c r="AW78" i="10"/>
  <c r="AX78" i="10" s="1"/>
  <c r="BA79" i="10"/>
  <c r="BA75" i="10"/>
  <c r="AW75" i="10"/>
  <c r="AX75" i="10" s="1"/>
  <c r="BA77" i="10"/>
  <c r="BA52" i="10"/>
  <c r="AW52" i="10"/>
  <c r="AX52" i="10" s="1"/>
  <c r="BA54" i="10"/>
  <c r="BA42" i="4"/>
  <c r="BA39" i="4"/>
  <c r="AW39" i="4"/>
  <c r="AX39" i="4" s="1"/>
  <c r="AV29" i="4"/>
  <c r="AU29" i="4"/>
  <c r="BA23" i="4"/>
  <c r="AW23" i="4"/>
  <c r="AX23" i="4" s="1"/>
  <c r="BA24" i="4"/>
  <c r="AW30" i="4"/>
  <c r="AX30" i="4" s="1"/>
  <c r="BA31" i="4"/>
  <c r="AW33" i="4"/>
  <c r="AX33" i="4" s="1"/>
  <c r="BA41" i="4"/>
  <c r="AW41" i="4"/>
  <c r="AX41" i="4" s="1"/>
  <c r="BA27" i="4"/>
  <c r="AW27" i="4"/>
  <c r="AX27" i="4" s="1"/>
  <c r="AV32" i="4"/>
  <c r="AU32" i="4"/>
  <c r="AW77" i="4"/>
  <c r="AX77" i="4" s="1"/>
  <c r="AU27" i="3"/>
  <c r="BA18" i="3"/>
  <c r="AW41" i="3"/>
  <c r="AX41" i="3" s="1"/>
  <c r="AW21" i="3"/>
  <c r="AX21" i="3" s="1"/>
  <c r="BA48" i="3"/>
  <c r="AW25" i="3"/>
  <c r="AX25" i="3" s="1"/>
  <c r="AV36" i="3"/>
  <c r="BA42" i="3"/>
  <c r="BA33" i="3"/>
  <c r="BA81" i="3"/>
  <c r="BA82" i="3"/>
  <c r="AW43" i="3"/>
  <c r="AX43" i="3" s="1"/>
  <c r="AW24" i="3"/>
  <c r="AX24" i="3" s="1"/>
  <c r="AK38" i="1"/>
  <c r="AL38" i="1"/>
  <c r="AL57" i="1"/>
  <c r="AK57" i="1"/>
  <c r="AR81" i="1"/>
  <c r="AS81" i="1" s="1"/>
  <c r="AT81" i="1" s="1"/>
  <c r="AM32" i="1"/>
  <c r="AN32" i="1" s="1"/>
  <c r="AO32" i="1" s="1"/>
  <c r="AQ55" i="1"/>
  <c r="AP55" i="1"/>
  <c r="AQ69" i="1"/>
  <c r="AP69" i="1"/>
  <c r="AR47" i="1"/>
  <c r="AS47" i="1" s="1"/>
  <c r="AT47" i="1" s="1"/>
  <c r="AV54" i="1"/>
  <c r="AH20" i="1"/>
  <c r="AI20" i="1" s="1"/>
  <c r="AJ20" i="1" s="1"/>
  <c r="AH76" i="1"/>
  <c r="AI76" i="1" s="1"/>
  <c r="AJ76" i="1" s="1"/>
  <c r="AH91" i="1"/>
  <c r="AI91" i="1" s="1"/>
  <c r="AJ91" i="1" s="1"/>
  <c r="AH79" i="1"/>
  <c r="AI79" i="1" s="1"/>
  <c r="AJ79" i="1" s="1"/>
  <c r="AM62" i="1"/>
  <c r="AN62" i="1" s="1"/>
  <c r="AO62" i="1" s="1"/>
  <c r="AM31" i="1"/>
  <c r="AN31" i="1" s="1"/>
  <c r="AO31" i="1" s="1"/>
  <c r="AM86" i="1"/>
  <c r="AN86" i="1" s="1"/>
  <c r="AO86" i="1" s="1"/>
  <c r="AM18" i="1"/>
  <c r="AN18" i="1" s="1"/>
  <c r="AO18" i="1" s="1"/>
  <c r="AM61" i="1"/>
  <c r="AN61" i="1" s="1"/>
  <c r="AO61" i="1" s="1"/>
  <c r="AM89" i="1"/>
  <c r="AN89" i="1" s="1"/>
  <c r="AO89" i="1" s="1"/>
  <c r="AM19" i="1"/>
  <c r="AN19" i="1" s="1"/>
  <c r="AO19" i="1" s="1"/>
  <c r="AM49" i="1"/>
  <c r="AN49" i="1" s="1"/>
  <c r="AO49" i="1" s="1"/>
  <c r="AH83" i="1"/>
  <c r="AI83" i="1" s="1"/>
  <c r="AJ83" i="1" s="1"/>
  <c r="AH45" i="1"/>
  <c r="AI45" i="1" s="1"/>
  <c r="AJ45" i="1" s="1"/>
  <c r="AL77" i="1"/>
  <c r="AK77" i="1"/>
  <c r="AK39" i="1"/>
  <c r="AL39" i="1"/>
  <c r="AP48" i="1"/>
  <c r="AQ48" i="1"/>
  <c r="AK25" i="1"/>
  <c r="AL25" i="1"/>
  <c r="AP60" i="1"/>
  <c r="AQ60" i="1"/>
  <c r="AK70" i="1"/>
  <c r="AL70" i="1"/>
  <c r="AF17" i="1"/>
  <c r="AG17" i="1"/>
  <c r="AL67" i="1"/>
  <c r="AK67" i="1"/>
  <c r="AQ68" i="1"/>
  <c r="AP68" i="1"/>
  <c r="AK88" i="1"/>
  <c r="AL88" i="1"/>
  <c r="AP80" i="1"/>
  <c r="AQ80" i="1"/>
  <c r="AP26" i="1"/>
  <c r="AQ26" i="1"/>
  <c r="AQ51" i="1"/>
  <c r="AP51" i="1"/>
  <c r="AU41" i="1"/>
  <c r="AV41" i="1"/>
  <c r="AP85" i="1"/>
  <c r="AQ85" i="1"/>
  <c r="AK24" i="1"/>
  <c r="AL24" i="1"/>
  <c r="AP82" i="1"/>
  <c r="AQ82" i="1"/>
  <c r="AK75" i="1"/>
  <c r="AL75" i="1"/>
  <c r="AP27" i="1"/>
  <c r="AQ27" i="1"/>
  <c r="AL53" i="1"/>
  <c r="AK53" i="1"/>
  <c r="AP44" i="1"/>
  <c r="AQ44" i="1"/>
  <c r="AK74" i="1"/>
  <c r="AL74" i="1"/>
  <c r="AL71" i="1"/>
  <c r="AK71" i="1"/>
  <c r="AK23" i="1"/>
  <c r="AL23" i="1"/>
  <c r="BA62" i="2"/>
  <c r="AW62" i="2"/>
  <c r="AX62" i="2" s="1"/>
  <c r="BA63" i="2"/>
  <c r="BA29" i="2"/>
  <c r="AW29" i="2"/>
  <c r="AX29" i="2" s="1"/>
  <c r="BA30" i="2"/>
  <c r="AV44" i="2"/>
  <c r="AU44" i="2"/>
  <c r="BA39" i="2"/>
  <c r="AW39" i="2"/>
  <c r="AX39" i="2" s="1"/>
  <c r="BA41" i="2"/>
  <c r="BA81" i="2"/>
  <c r="AM42" i="1"/>
  <c r="AN42" i="1" s="1"/>
  <c r="AO42" i="1" s="1"/>
  <c r="AP42" i="1" s="1"/>
  <c r="AU47" i="1"/>
  <c r="AV47" i="1"/>
  <c r="AW87" i="1"/>
  <c r="AX87" i="1" s="1"/>
  <c r="AU50" i="1"/>
  <c r="AV50" i="1"/>
  <c r="AW29" i="1"/>
  <c r="AX29" i="1" s="1"/>
  <c r="AV36" i="1"/>
  <c r="AU36" i="1"/>
  <c r="AR30" i="1"/>
  <c r="AS30" i="1" s="1"/>
  <c r="AT30" i="1" s="1"/>
  <c r="AW54" i="1"/>
  <c r="AX54" i="1" s="1"/>
  <c r="CC40" i="11" l="1"/>
  <c r="AM33" i="1"/>
  <c r="AN33" i="1" s="1"/>
  <c r="AO33" i="1" s="1"/>
  <c r="AM43" i="1"/>
  <c r="AN43" i="1" s="1"/>
  <c r="AO43" i="1" s="1"/>
  <c r="AM73" i="1"/>
  <c r="AN73" i="1" s="1"/>
  <c r="AO73" i="1" s="1"/>
  <c r="AP63" i="1"/>
  <c r="AQ63" i="1"/>
  <c r="BA82" i="2"/>
  <c r="AW82" i="2"/>
  <c r="AX82" i="2" s="1"/>
  <c r="BA21" i="4"/>
  <c r="AW21" i="4"/>
  <c r="AX21" i="4" s="1"/>
  <c r="BA25" i="4"/>
  <c r="BA30" i="4"/>
  <c r="BA26" i="4"/>
  <c r="BA77" i="4"/>
  <c r="AW25" i="4"/>
  <c r="AX25" i="4" s="1"/>
  <c r="AV27" i="3"/>
  <c r="BA44" i="3"/>
  <c r="AW67" i="3"/>
  <c r="AX67" i="3" s="1"/>
  <c r="AW79" i="3"/>
  <c r="AX79" i="3" s="1"/>
  <c r="AV37" i="3"/>
  <c r="BA47" i="3"/>
  <c r="BA19" i="3"/>
  <c r="BA25" i="3"/>
  <c r="BA43" i="3"/>
  <c r="BA68" i="3"/>
  <c r="BA80" i="3"/>
  <c r="BA26" i="3"/>
  <c r="BA67" i="3"/>
  <c r="BA24" i="3"/>
  <c r="BA79" i="3"/>
  <c r="AW33" i="3"/>
  <c r="AX33" i="3" s="1"/>
  <c r="AU36" i="3"/>
  <c r="AU37" i="3"/>
  <c r="AW37" i="3" s="1"/>
  <c r="AX37" i="3" s="1"/>
  <c r="BA23" i="3"/>
  <c r="BU49" i="13"/>
  <c r="BT81" i="13"/>
  <c r="BV81" i="13" s="1"/>
  <c r="BZ83" i="13" s="1"/>
  <c r="BU34" i="13"/>
  <c r="BW34" i="13" s="1"/>
  <c r="BW30" i="11"/>
  <c r="BV51" i="13"/>
  <c r="BW31" i="12"/>
  <c r="BY32" i="12"/>
  <c r="AR173" i="12"/>
  <c r="AS173" i="12" s="1"/>
  <c r="AT173" i="12" s="1"/>
  <c r="BY31" i="11"/>
  <c r="CB61" i="11"/>
  <c r="CD61" i="11" s="1"/>
  <c r="BU40" i="11"/>
  <c r="BV51" i="11"/>
  <c r="BW51" i="11" s="1"/>
  <c r="CD89" i="10"/>
  <c r="CA36" i="10"/>
  <c r="BU61" i="10"/>
  <c r="BV61" i="10"/>
  <c r="BU44" i="10"/>
  <c r="AR121" i="13"/>
  <c r="AS121" i="13" s="1"/>
  <c r="AT121" i="13" s="1"/>
  <c r="AU142" i="13"/>
  <c r="AV142" i="13"/>
  <c r="BW34" i="11"/>
  <c r="BY36" i="11"/>
  <c r="CA36" i="11" s="1"/>
  <c r="AM38" i="1"/>
  <c r="AN38" i="1" s="1"/>
  <c r="AO38" i="1" s="1"/>
  <c r="BT48" i="10"/>
  <c r="AM35" i="1"/>
  <c r="AN35" i="1" s="1"/>
  <c r="AO35" i="1" s="1"/>
  <c r="AM21" i="1"/>
  <c r="AN21" i="1" s="1"/>
  <c r="AO21" i="1" s="1"/>
  <c r="AQ43" i="1"/>
  <c r="AP43" i="1"/>
  <c r="AQ148" i="13"/>
  <c r="AP148" i="13"/>
  <c r="CD63" i="10"/>
  <c r="CD45" i="10"/>
  <c r="BU56" i="11"/>
  <c r="CD95" i="11"/>
  <c r="CD84" i="11"/>
  <c r="CC51" i="11"/>
  <c r="BV22" i="11"/>
  <c r="BU22" i="11"/>
  <c r="BV26" i="11"/>
  <c r="BU26" i="11"/>
  <c r="BT74" i="11"/>
  <c r="BV74" i="11" s="1"/>
  <c r="AR122" i="12"/>
  <c r="AS122" i="12" s="1"/>
  <c r="AT122" i="12" s="1"/>
  <c r="AV163" i="12"/>
  <c r="AU163" i="12"/>
  <c r="AR144" i="12"/>
  <c r="AS144" i="12" s="1"/>
  <c r="AT144" i="12" s="1"/>
  <c r="AV172" i="12"/>
  <c r="AU172" i="12"/>
  <c r="AP123" i="12"/>
  <c r="AQ123" i="12"/>
  <c r="AP154" i="12"/>
  <c r="BX119" i="12"/>
  <c r="AW119" i="12"/>
  <c r="AX119" i="12" s="1"/>
  <c r="BX166" i="12"/>
  <c r="AW166" i="12"/>
  <c r="AX166" i="12" s="1"/>
  <c r="AR126" i="12"/>
  <c r="AS126" i="12" s="1"/>
  <c r="AT126" i="12" s="1"/>
  <c r="AR161" i="12"/>
  <c r="AS161" i="12" s="1"/>
  <c r="AT161" i="12" s="1"/>
  <c r="AR137" i="12"/>
  <c r="AS137" i="12" s="1"/>
  <c r="AT137" i="12" s="1"/>
  <c r="AR111" i="12"/>
  <c r="AS111" i="12" s="1"/>
  <c r="AT111" i="12" s="1"/>
  <c r="AV111" i="12" s="1"/>
  <c r="AV162" i="12"/>
  <c r="AU162" i="12"/>
  <c r="BX129" i="12"/>
  <c r="AW129" i="12"/>
  <c r="AX129" i="12" s="1"/>
  <c r="AV117" i="12"/>
  <c r="AU117" i="12"/>
  <c r="AQ167" i="12"/>
  <c r="AP167" i="12"/>
  <c r="BX150" i="12"/>
  <c r="AW150" i="12"/>
  <c r="AX150" i="12" s="1"/>
  <c r="AV149" i="12"/>
  <c r="BG150" i="12" s="1"/>
  <c r="BJ150" i="12" s="1"/>
  <c r="BN150" i="12" s="1"/>
  <c r="AU149" i="12"/>
  <c r="BF150" i="12" s="1"/>
  <c r="BK150" i="12" s="1"/>
  <c r="BO150" i="12" s="1"/>
  <c r="AU111" i="12"/>
  <c r="AR145" i="12"/>
  <c r="AS145" i="12" s="1"/>
  <c r="AT145" i="12" s="1"/>
  <c r="AP146" i="12"/>
  <c r="AQ146" i="12"/>
  <c r="AQ148" i="12"/>
  <c r="AP148" i="12"/>
  <c r="AP114" i="12"/>
  <c r="AQ114" i="12"/>
  <c r="AU174" i="12"/>
  <c r="AV174" i="12"/>
  <c r="BT103" i="12"/>
  <c r="BV103" i="12" s="1"/>
  <c r="BU22" i="12"/>
  <c r="AR169" i="12"/>
  <c r="AS169" i="12" s="1"/>
  <c r="AT169" i="12" s="1"/>
  <c r="AR120" i="12"/>
  <c r="AS120" i="12" s="1"/>
  <c r="AT120" i="12" s="1"/>
  <c r="BG156" i="12"/>
  <c r="BJ156" i="12" s="1"/>
  <c r="BN156" i="12" s="1"/>
  <c r="BE155" i="12"/>
  <c r="BI155" i="12"/>
  <c r="BL155" i="12" s="1"/>
  <c r="BP155" i="12" s="1"/>
  <c r="BC156" i="12"/>
  <c r="AR164" i="12"/>
  <c r="AS164" i="12" s="1"/>
  <c r="AT164" i="12" s="1"/>
  <c r="AU143" i="12"/>
  <c r="AV143" i="12"/>
  <c r="BX155" i="12"/>
  <c r="AW155" i="12"/>
  <c r="AX155" i="12" s="1"/>
  <c r="BA156" i="12"/>
  <c r="BD155" i="12"/>
  <c r="BB156" i="12"/>
  <c r="BH155" i="12"/>
  <c r="BM155" i="12" s="1"/>
  <c r="BQ155" i="12" s="1"/>
  <c r="BF156" i="12"/>
  <c r="BK156" i="12" s="1"/>
  <c r="BO156" i="12" s="1"/>
  <c r="AQ158" i="12"/>
  <c r="AP158" i="12"/>
  <c r="CE97" i="12"/>
  <c r="CF97" i="12" s="1"/>
  <c r="CD55" i="12"/>
  <c r="BT61" i="12"/>
  <c r="AV172" i="13"/>
  <c r="BW77" i="13"/>
  <c r="AW127" i="13"/>
  <c r="AX127" i="13" s="1"/>
  <c r="BX127" i="13"/>
  <c r="AV145" i="13"/>
  <c r="BE145" i="13" s="1"/>
  <c r="AU145" i="13"/>
  <c r="BY61" i="13"/>
  <c r="CB40" i="13"/>
  <c r="CD40" i="13" s="1"/>
  <c r="CB77" i="13"/>
  <c r="BA129" i="13"/>
  <c r="BA120" i="13"/>
  <c r="AR122" i="13"/>
  <c r="AS122" i="13" s="1"/>
  <c r="AT122" i="13" s="1"/>
  <c r="AR126" i="13"/>
  <c r="AS126" i="13" s="1"/>
  <c r="AT126" i="13" s="1"/>
  <c r="BT64" i="13"/>
  <c r="BV64" i="13" s="1"/>
  <c r="BZ71" i="13" s="1"/>
  <c r="CB60" i="13"/>
  <c r="CD60" i="13" s="1"/>
  <c r="BY42" i="13"/>
  <c r="CA42" i="13" s="1"/>
  <c r="BY78" i="13"/>
  <c r="BU43" i="13"/>
  <c r="BW43" i="13" s="1"/>
  <c r="BU55" i="13"/>
  <c r="AR170" i="13"/>
  <c r="AS170" i="13" s="1"/>
  <c r="AT170" i="13" s="1"/>
  <c r="BG113" i="13"/>
  <c r="BJ113" i="13" s="1"/>
  <c r="BN113" i="13" s="1"/>
  <c r="BI111" i="13"/>
  <c r="BL111" i="13" s="1"/>
  <c r="BP111" i="13" s="1"/>
  <c r="BC113" i="13"/>
  <c r="BG111" i="13"/>
  <c r="BJ111" i="13" s="1"/>
  <c r="BN111" i="13" s="1"/>
  <c r="BC111" i="13"/>
  <c r="BI110" i="13"/>
  <c r="BL110" i="13" s="1"/>
  <c r="BP110" i="13" s="1"/>
  <c r="BE111" i="13"/>
  <c r="BS111" i="13" s="1"/>
  <c r="BE110" i="13"/>
  <c r="BS110" i="13" s="1"/>
  <c r="AP174" i="13"/>
  <c r="AQ174" i="13"/>
  <c r="BS113" i="13"/>
  <c r="BF113" i="13"/>
  <c r="BK113" i="13" s="1"/>
  <c r="BO113" i="13" s="1"/>
  <c r="BA113" i="13"/>
  <c r="BH111" i="13"/>
  <c r="BM111" i="13" s="1"/>
  <c r="BQ111" i="13" s="1"/>
  <c r="BX113" i="13"/>
  <c r="AW113" i="13"/>
  <c r="AX113" i="13" s="1"/>
  <c r="BD111" i="13"/>
  <c r="BX111" i="13"/>
  <c r="BB113" i="13"/>
  <c r="BD110" i="13"/>
  <c r="BR110" i="13" s="1"/>
  <c r="BA111" i="13"/>
  <c r="BF111" i="13"/>
  <c r="BK111" i="13" s="1"/>
  <c r="BO111" i="13" s="1"/>
  <c r="BH110" i="13"/>
  <c r="BM110" i="13" s="1"/>
  <c r="BQ110" i="13" s="1"/>
  <c r="BB111" i="13"/>
  <c r="AW111" i="13"/>
  <c r="AX111" i="13" s="1"/>
  <c r="BD113" i="13"/>
  <c r="BB139" i="13"/>
  <c r="AV149" i="13"/>
  <c r="AU149" i="13"/>
  <c r="AP160" i="13"/>
  <c r="AQ160" i="13"/>
  <c r="BT80" i="13"/>
  <c r="BV80" i="13" s="1"/>
  <c r="BZ81" i="13" s="1"/>
  <c r="BU58" i="13"/>
  <c r="BW48" i="13"/>
  <c r="CC77" i="13"/>
  <c r="CB48" i="13"/>
  <c r="CD48" i="13" s="1"/>
  <c r="CB34" i="13"/>
  <c r="CD34" i="13" s="1"/>
  <c r="BY36" i="13"/>
  <c r="BV57" i="13"/>
  <c r="BW57" i="13" s="1"/>
  <c r="BV37" i="13"/>
  <c r="BU37" i="13"/>
  <c r="CD90" i="13"/>
  <c r="AR166" i="13"/>
  <c r="AS166" i="13" s="1"/>
  <c r="AT166" i="13" s="1"/>
  <c r="AR140" i="13"/>
  <c r="AS140" i="13" s="1"/>
  <c r="AT140" i="13" s="1"/>
  <c r="AV156" i="13"/>
  <c r="AU156" i="13"/>
  <c r="AV143" i="13"/>
  <c r="AU143" i="13"/>
  <c r="BV102" i="13"/>
  <c r="BU102" i="13"/>
  <c r="BW22" i="13"/>
  <c r="BY24" i="13"/>
  <c r="CB22" i="13"/>
  <c r="CC22" i="13"/>
  <c r="BZ24" i="13"/>
  <c r="BV33" i="13"/>
  <c r="BU33" i="13"/>
  <c r="BU80" i="13"/>
  <c r="BW80" i="13" s="1"/>
  <c r="BX172" i="13"/>
  <c r="AW172" i="13"/>
  <c r="AX172" i="13" s="1"/>
  <c r="AR137" i="13"/>
  <c r="AS137" i="13" s="1"/>
  <c r="AT137" i="13" s="1"/>
  <c r="AV126" i="13"/>
  <c r="BC126" i="13" s="1"/>
  <c r="AU126" i="13"/>
  <c r="BB126" i="13" s="1"/>
  <c r="BE172" i="13"/>
  <c r="BG173" i="13"/>
  <c r="BJ173" i="13" s="1"/>
  <c r="BN173" i="13" s="1"/>
  <c r="BC173" i="13"/>
  <c r="BI172" i="13"/>
  <c r="BL172" i="13" s="1"/>
  <c r="BP172" i="13" s="1"/>
  <c r="AV155" i="13"/>
  <c r="AU155" i="13"/>
  <c r="BX164" i="13"/>
  <c r="AW164" i="13"/>
  <c r="AX164" i="13" s="1"/>
  <c r="BF173" i="13"/>
  <c r="BK173" i="13" s="1"/>
  <c r="BO173" i="13" s="1"/>
  <c r="BH172" i="13"/>
  <c r="BM172" i="13" s="1"/>
  <c r="BQ172" i="13" s="1"/>
  <c r="BB173" i="13"/>
  <c r="AW173" i="13"/>
  <c r="AX173" i="13" s="1"/>
  <c r="BX173" i="13"/>
  <c r="BD172" i="13"/>
  <c r="BA173" i="13"/>
  <c r="AQ144" i="13"/>
  <c r="AP144" i="13"/>
  <c r="BI162" i="13"/>
  <c r="BL162" i="13" s="1"/>
  <c r="BP162" i="13" s="1"/>
  <c r="BE163" i="13"/>
  <c r="BG163" i="13"/>
  <c r="BJ163" i="13" s="1"/>
  <c r="BN163" i="13" s="1"/>
  <c r="BC164" i="13"/>
  <c r="BI163" i="13"/>
  <c r="BL163" i="13" s="1"/>
  <c r="BP163" i="13" s="1"/>
  <c r="BG164" i="13"/>
  <c r="BJ164" i="13" s="1"/>
  <c r="BN164" i="13" s="1"/>
  <c r="BC125" i="13"/>
  <c r="BE123" i="13"/>
  <c r="BC119" i="13"/>
  <c r="BE117" i="13"/>
  <c r="BE168" i="13"/>
  <c r="BG168" i="13"/>
  <c r="BJ168" i="13" s="1"/>
  <c r="BN168" i="13" s="1"/>
  <c r="BC169" i="13"/>
  <c r="BI167" i="13"/>
  <c r="BL167" i="13" s="1"/>
  <c r="BP167" i="13" s="1"/>
  <c r="BC168" i="13"/>
  <c r="BE167" i="13"/>
  <c r="BG125" i="13"/>
  <c r="BJ125" i="13" s="1"/>
  <c r="BN125" i="13" s="1"/>
  <c r="BI123" i="13"/>
  <c r="BL123" i="13" s="1"/>
  <c r="BP123" i="13" s="1"/>
  <c r="BG126" i="13"/>
  <c r="BJ126" i="13" s="1"/>
  <c r="BN126" i="13" s="1"/>
  <c r="BD128" i="13"/>
  <c r="BF128" i="13"/>
  <c r="BK128" i="13" s="1"/>
  <c r="BO128" i="13" s="1"/>
  <c r="BX128" i="13"/>
  <c r="BH127" i="13"/>
  <c r="BM127" i="13" s="1"/>
  <c r="BQ127" i="13" s="1"/>
  <c r="BB129" i="13"/>
  <c r="BR129" i="13" s="1"/>
  <c r="BD127" i="13"/>
  <c r="BB128" i="13"/>
  <c r="BH117" i="13"/>
  <c r="BM117" i="13" s="1"/>
  <c r="BQ117" i="13" s="1"/>
  <c r="BD119" i="13"/>
  <c r="BF119" i="13"/>
  <c r="BK119" i="13" s="1"/>
  <c r="BO119" i="13" s="1"/>
  <c r="BX119" i="13"/>
  <c r="BB120" i="13"/>
  <c r="BF158" i="13"/>
  <c r="BK158" i="13" s="1"/>
  <c r="BO158" i="13" s="1"/>
  <c r="BH157" i="13"/>
  <c r="BM157" i="13" s="1"/>
  <c r="BQ157" i="13" s="1"/>
  <c r="BX158" i="13"/>
  <c r="BB158" i="13"/>
  <c r="BD157" i="13"/>
  <c r="BF146" i="13"/>
  <c r="BK146" i="13" s="1"/>
  <c r="BO146" i="13" s="1"/>
  <c r="BX146" i="13"/>
  <c r="BH145" i="13"/>
  <c r="BM145" i="13" s="1"/>
  <c r="BQ145" i="13" s="1"/>
  <c r="AW146" i="13"/>
  <c r="AX146" i="13" s="1"/>
  <c r="BR114" i="13"/>
  <c r="BF120" i="13"/>
  <c r="BK120" i="13" s="1"/>
  <c r="BO120" i="13" s="1"/>
  <c r="BD162" i="13"/>
  <c r="BF129" i="13"/>
  <c r="BK129" i="13" s="1"/>
  <c r="BO129" i="13" s="1"/>
  <c r="BG169" i="13"/>
  <c r="BJ169" i="13" s="1"/>
  <c r="BN169" i="13" s="1"/>
  <c r="BI168" i="13"/>
  <c r="BL168" i="13" s="1"/>
  <c r="BP168" i="13" s="1"/>
  <c r="BC146" i="13"/>
  <c r="BF139" i="13"/>
  <c r="BK139" i="13" s="1"/>
  <c r="BO139" i="13" s="1"/>
  <c r="BH138" i="13"/>
  <c r="BM138" i="13" s="1"/>
  <c r="BQ138" i="13" s="1"/>
  <c r="BX139" i="13"/>
  <c r="AW139" i="13"/>
  <c r="AX139" i="13" s="1"/>
  <c r="AP116" i="13"/>
  <c r="AQ116" i="13"/>
  <c r="BI119" i="13"/>
  <c r="BL119" i="13" s="1"/>
  <c r="BP119" i="13" s="1"/>
  <c r="BC163" i="13"/>
  <c r="BE162" i="13"/>
  <c r="BF169" i="13"/>
  <c r="BK169" i="13" s="1"/>
  <c r="BO169" i="13" s="1"/>
  <c r="BD145" i="13"/>
  <c r="BB146" i="13"/>
  <c r="CC109" i="13"/>
  <c r="BZ110" i="13"/>
  <c r="CA110" i="13" s="1"/>
  <c r="BD163" i="13"/>
  <c r="BR163" i="13" s="1"/>
  <c r="BF163" i="13"/>
  <c r="BK163" i="13" s="1"/>
  <c r="BO163" i="13" s="1"/>
  <c r="BB164" i="13"/>
  <c r="BH162" i="13"/>
  <c r="BM162" i="13" s="1"/>
  <c r="BQ162" i="13" s="1"/>
  <c r="BX163" i="13"/>
  <c r="BH163" i="13"/>
  <c r="BM163" i="13" s="1"/>
  <c r="BQ163" i="13" s="1"/>
  <c r="BF164" i="13"/>
  <c r="BK164" i="13" s="1"/>
  <c r="BO164" i="13" s="1"/>
  <c r="BD123" i="13"/>
  <c r="BX123" i="13"/>
  <c r="BB125" i="13"/>
  <c r="BD117" i="13"/>
  <c r="BB119" i="13"/>
  <c r="BX117" i="13"/>
  <c r="BA169" i="13"/>
  <c r="BH167" i="13"/>
  <c r="BM167" i="13" s="1"/>
  <c r="BQ167" i="13" s="1"/>
  <c r="BX168" i="13"/>
  <c r="BD168" i="13"/>
  <c r="BF168" i="13"/>
  <c r="BK168" i="13" s="1"/>
  <c r="BO168" i="13" s="1"/>
  <c r="BB169" i="13"/>
  <c r="BB168" i="13"/>
  <c r="BD167" i="13"/>
  <c r="BH123" i="13"/>
  <c r="BM123" i="13" s="1"/>
  <c r="BQ123" i="13" s="1"/>
  <c r="BF125" i="13"/>
  <c r="BK125" i="13" s="1"/>
  <c r="BO125" i="13" s="1"/>
  <c r="BX125" i="13"/>
  <c r="BH125" i="13"/>
  <c r="BM125" i="13" s="1"/>
  <c r="BQ125" i="13" s="1"/>
  <c r="BI127" i="13"/>
  <c r="BL127" i="13" s="1"/>
  <c r="BP127" i="13" s="1"/>
  <c r="BC129" i="13"/>
  <c r="BS129" i="13" s="1"/>
  <c r="BE128" i="13"/>
  <c r="BG128" i="13"/>
  <c r="BJ128" i="13" s="1"/>
  <c r="BN128" i="13" s="1"/>
  <c r="BC128" i="13"/>
  <c r="BE127" i="13"/>
  <c r="BC120" i="13"/>
  <c r="BG119" i="13"/>
  <c r="BJ119" i="13" s="1"/>
  <c r="BN119" i="13" s="1"/>
  <c r="BI117" i="13"/>
  <c r="BL117" i="13" s="1"/>
  <c r="BP117" i="13" s="1"/>
  <c r="BE119" i="13"/>
  <c r="BI157" i="13"/>
  <c r="BL157" i="13" s="1"/>
  <c r="BP157" i="13" s="1"/>
  <c r="BG158" i="13"/>
  <c r="BJ158" i="13" s="1"/>
  <c r="BN158" i="13" s="1"/>
  <c r="BE157" i="13"/>
  <c r="BC158" i="13"/>
  <c r="AV122" i="13"/>
  <c r="BI122" i="13" s="1"/>
  <c r="BL122" i="13" s="1"/>
  <c r="BP122" i="13" s="1"/>
  <c r="AU122" i="13"/>
  <c r="BH122" i="13" s="1"/>
  <c r="BM122" i="13" s="1"/>
  <c r="BQ122" i="13" s="1"/>
  <c r="BI145" i="13"/>
  <c r="BL145" i="13" s="1"/>
  <c r="BP145" i="13" s="1"/>
  <c r="BG146" i="13"/>
  <c r="BJ146" i="13" s="1"/>
  <c r="BN146" i="13" s="1"/>
  <c r="BH119" i="13"/>
  <c r="BM119" i="13" s="1"/>
  <c r="BQ119" i="13" s="1"/>
  <c r="BH128" i="13"/>
  <c r="BM128" i="13" s="1"/>
  <c r="BQ128" i="13" s="1"/>
  <c r="AU166" i="13"/>
  <c r="AV166" i="13"/>
  <c r="BI138" i="13"/>
  <c r="BL138" i="13" s="1"/>
  <c r="BP138" i="13" s="1"/>
  <c r="BG139" i="13"/>
  <c r="BJ139" i="13" s="1"/>
  <c r="BN139" i="13" s="1"/>
  <c r="AP161" i="13"/>
  <c r="AQ161" i="13"/>
  <c r="BS114" i="13"/>
  <c r="BC139" i="13"/>
  <c r="BE138" i="13"/>
  <c r="BA139" i="13"/>
  <c r="BI128" i="13"/>
  <c r="BL128" i="13" s="1"/>
  <c r="BP128" i="13" s="1"/>
  <c r="BG129" i="13"/>
  <c r="BJ129" i="13" s="1"/>
  <c r="BN129" i="13" s="1"/>
  <c r="AV139" i="12"/>
  <c r="AU139" i="12"/>
  <c r="AU151" i="12"/>
  <c r="AV151" i="12"/>
  <c r="BU40" i="12"/>
  <c r="BV40" i="12"/>
  <c r="AV128" i="12"/>
  <c r="AU128" i="12"/>
  <c r="AP140" i="12"/>
  <c r="AQ140" i="12"/>
  <c r="AR154" i="12"/>
  <c r="AS154" i="12" s="1"/>
  <c r="AT154" i="12" s="1"/>
  <c r="AP136" i="12"/>
  <c r="AQ136" i="12"/>
  <c r="CD31" i="12"/>
  <c r="BU103" i="12"/>
  <c r="BW103" i="12" s="1"/>
  <c r="BU26" i="12"/>
  <c r="CD107" i="12"/>
  <c r="CD91" i="12"/>
  <c r="BX125" i="12"/>
  <c r="BF157" i="12"/>
  <c r="BK157" i="12" s="1"/>
  <c r="BO157" i="12" s="1"/>
  <c r="BH156" i="12"/>
  <c r="BM156" i="12" s="1"/>
  <c r="BQ156" i="12" s="1"/>
  <c r="BX157" i="12"/>
  <c r="BB157" i="12"/>
  <c r="BD156" i="12"/>
  <c r="BR156" i="12" s="1"/>
  <c r="AR142" i="12"/>
  <c r="AS142" i="12" s="1"/>
  <c r="AT142" i="12" s="1"/>
  <c r="AR116" i="12"/>
  <c r="AS116" i="12" s="1"/>
  <c r="AT116" i="12" s="1"/>
  <c r="AR152" i="12"/>
  <c r="AS152" i="12" s="1"/>
  <c r="AT152" i="12" s="1"/>
  <c r="BI156" i="12"/>
  <c r="BL156" i="12" s="1"/>
  <c r="BP156" i="12" s="1"/>
  <c r="BG157" i="12"/>
  <c r="BJ157" i="12" s="1"/>
  <c r="BN157" i="12" s="1"/>
  <c r="BE156" i="12"/>
  <c r="BS156" i="12" s="1"/>
  <c r="BC157" i="12"/>
  <c r="AV170" i="12"/>
  <c r="AU170" i="12"/>
  <c r="BU43" i="12"/>
  <c r="BV43" i="12"/>
  <c r="AV138" i="12"/>
  <c r="AU138" i="12"/>
  <c r="BX160" i="12"/>
  <c r="AW160" i="12"/>
  <c r="AX160" i="12" s="1"/>
  <c r="CA30" i="11"/>
  <c r="BU60" i="10"/>
  <c r="CB60" i="10" s="1"/>
  <c r="BV60" i="10"/>
  <c r="BT25" i="10"/>
  <c r="BV25" i="10" s="1"/>
  <c r="BZ26" i="10" s="1"/>
  <c r="BT81" i="10"/>
  <c r="BU81" i="10" s="1"/>
  <c r="BT71" i="10"/>
  <c r="CE97" i="10"/>
  <c r="CA46" i="10"/>
  <c r="BV58" i="10"/>
  <c r="BU58" i="10"/>
  <c r="CE89" i="10"/>
  <c r="CF89" i="10" s="1"/>
  <c r="BT39" i="10"/>
  <c r="BU39" i="10" s="1"/>
  <c r="BY40" i="10" s="1"/>
  <c r="BR52" i="10"/>
  <c r="BR75" i="10"/>
  <c r="AL37" i="1"/>
  <c r="AK37" i="1"/>
  <c r="AL59" i="1"/>
  <c r="AK59" i="1"/>
  <c r="AQ21" i="1"/>
  <c r="AP21" i="1"/>
  <c r="AL56" i="1"/>
  <c r="AK56" i="1"/>
  <c r="BW61" i="10"/>
  <c r="BZ62" i="10"/>
  <c r="CC61" i="10"/>
  <c r="CC49" i="10"/>
  <c r="BZ50" i="10"/>
  <c r="BW56" i="10"/>
  <c r="CB56" i="10"/>
  <c r="CD56" i="10" s="1"/>
  <c r="BY57" i="10"/>
  <c r="CA57" i="10" s="1"/>
  <c r="BW95" i="10"/>
  <c r="BZ96" i="10"/>
  <c r="CA96" i="10" s="1"/>
  <c r="CC95" i="10"/>
  <c r="CD95" i="10" s="1"/>
  <c r="BY83" i="10"/>
  <c r="CB81" i="10"/>
  <c r="BW62" i="10"/>
  <c r="BZ63" i="10"/>
  <c r="CA63" i="10" s="1"/>
  <c r="CC62" i="10"/>
  <c r="CD62" i="10" s="1"/>
  <c r="CC21" i="10"/>
  <c r="BZ22" i="10"/>
  <c r="CC80" i="10"/>
  <c r="BZ81" i="10"/>
  <c r="CC36" i="10"/>
  <c r="BZ37" i="10"/>
  <c r="CC27" i="10"/>
  <c r="BZ28" i="10"/>
  <c r="BW73" i="10"/>
  <c r="BY74" i="10"/>
  <c r="CB73" i="10"/>
  <c r="BZ58" i="10"/>
  <c r="CC57" i="10"/>
  <c r="CA64" i="10"/>
  <c r="BZ45" i="10"/>
  <c r="CC44" i="10"/>
  <c r="CE90" i="10"/>
  <c r="CF90" i="10" s="1"/>
  <c r="BY62" i="10"/>
  <c r="CA62" i="10" s="1"/>
  <c r="CB61" i="10"/>
  <c r="CD61" i="10" s="1"/>
  <c r="CD86" i="10"/>
  <c r="CE86" i="10" s="1"/>
  <c r="CF86" i="10" s="1"/>
  <c r="CA85" i="10"/>
  <c r="CE85" i="10" s="1"/>
  <c r="CF85" i="10" s="1"/>
  <c r="CC60" i="10"/>
  <c r="BZ61" i="10"/>
  <c r="BZ44" i="10"/>
  <c r="CC43" i="10"/>
  <c r="BZ51" i="10"/>
  <c r="CC50" i="10"/>
  <c r="BW60" i="10"/>
  <c r="BY61" i="10"/>
  <c r="BW55" i="10"/>
  <c r="BY56" i="10"/>
  <c r="CA56" i="10" s="1"/>
  <c r="CB55" i="10"/>
  <c r="CD55" i="10" s="1"/>
  <c r="BW93" i="10"/>
  <c r="CC93" i="10"/>
  <c r="BZ95" i="10"/>
  <c r="BW72" i="10"/>
  <c r="BZ73" i="10"/>
  <c r="CA73" i="10" s="1"/>
  <c r="CC72" i="10"/>
  <c r="CD72" i="10" s="1"/>
  <c r="BW22" i="10"/>
  <c r="BY24" i="10"/>
  <c r="CB22" i="10"/>
  <c r="CC25" i="10"/>
  <c r="BW44" i="10"/>
  <c r="BY45" i="10"/>
  <c r="CB44" i="10"/>
  <c r="BW26" i="10"/>
  <c r="BY27" i="10"/>
  <c r="CB26" i="10"/>
  <c r="CD26" i="10" s="1"/>
  <c r="BZ84" i="10"/>
  <c r="CC83" i="10"/>
  <c r="BW40" i="10"/>
  <c r="CC40" i="10"/>
  <c r="BZ42" i="10"/>
  <c r="CB21" i="10"/>
  <c r="BY22" i="10"/>
  <c r="BW80" i="10"/>
  <c r="CB80" i="10"/>
  <c r="CD80" i="10" s="1"/>
  <c r="BY81" i="10"/>
  <c r="BY84" i="10"/>
  <c r="CB83" i="10"/>
  <c r="CD83" i="10" s="1"/>
  <c r="BW36" i="10"/>
  <c r="CB36" i="10"/>
  <c r="BY37" i="10"/>
  <c r="CB27" i="10"/>
  <c r="CD27" i="10" s="1"/>
  <c r="BY28" i="10"/>
  <c r="BZ74" i="10"/>
  <c r="CC73" i="10"/>
  <c r="BW57" i="10"/>
  <c r="BY58" i="10"/>
  <c r="CB57" i="10"/>
  <c r="BY42" i="10"/>
  <c r="CB40" i="10"/>
  <c r="BZ24" i="10"/>
  <c r="CC22" i="10"/>
  <c r="CB93" i="10"/>
  <c r="BY95" i="10"/>
  <c r="CA87" i="10"/>
  <c r="CE87" i="10" s="1"/>
  <c r="CF87" i="10" s="1"/>
  <c r="CD84" i="10"/>
  <c r="CA20" i="10"/>
  <c r="CE20" i="10" s="1"/>
  <c r="CF20" i="10" s="1"/>
  <c r="BU74" i="11"/>
  <c r="CB74" i="11" s="1"/>
  <c r="AU113" i="12"/>
  <c r="AV113" i="12"/>
  <c r="AW125" i="12"/>
  <c r="AX125" i="12" s="1"/>
  <c r="AW157" i="12"/>
  <c r="AX157" i="12" s="1"/>
  <c r="BA157" i="12"/>
  <c r="AU151" i="13"/>
  <c r="AV151" i="13"/>
  <c r="AW163" i="13"/>
  <c r="AX163" i="13" s="1"/>
  <c r="BA163" i="13"/>
  <c r="BA164" i="13"/>
  <c r="AW123" i="13"/>
  <c r="AX123" i="13" s="1"/>
  <c r="AW117" i="13"/>
  <c r="AX117" i="13" s="1"/>
  <c r="AW168" i="13"/>
  <c r="AX168" i="13" s="1"/>
  <c r="BA168" i="13"/>
  <c r="BA125" i="13"/>
  <c r="AW125" i="13"/>
  <c r="AX125" i="13" s="1"/>
  <c r="BA126" i="13"/>
  <c r="AW128" i="13"/>
  <c r="AX128" i="13" s="1"/>
  <c r="BA128" i="13"/>
  <c r="AW119" i="13"/>
  <c r="AX119" i="13" s="1"/>
  <c r="BA119" i="13"/>
  <c r="AW158" i="13"/>
  <c r="AX158" i="13" s="1"/>
  <c r="BA158" i="13"/>
  <c r="CE86" i="13"/>
  <c r="CF86" i="13" s="1"/>
  <c r="CE85" i="13"/>
  <c r="CF85" i="13" s="1"/>
  <c r="CC80" i="13"/>
  <c r="CC64" i="13"/>
  <c r="CC81" i="13"/>
  <c r="BY58" i="13"/>
  <c r="CB57" i="13"/>
  <c r="CA21" i="13"/>
  <c r="CE21" i="13" s="1"/>
  <c r="CF21" i="13" s="1"/>
  <c r="CA92" i="13"/>
  <c r="CA98" i="13"/>
  <c r="CE98" i="13" s="1"/>
  <c r="CF98" i="13" s="1"/>
  <c r="CE90" i="13"/>
  <c r="CF90" i="13" s="1"/>
  <c r="CD27" i="13"/>
  <c r="CE27" i="13" s="1"/>
  <c r="CF27" i="13" s="1"/>
  <c r="BW49" i="13"/>
  <c r="CB49" i="13"/>
  <c r="CD49" i="13" s="1"/>
  <c r="BY50" i="13"/>
  <c r="BW58" i="13"/>
  <c r="CB58" i="13"/>
  <c r="BY60" i="13"/>
  <c r="CA26" i="13"/>
  <c r="CE26" i="13" s="1"/>
  <c r="CF26" i="13" s="1"/>
  <c r="BW39" i="13"/>
  <c r="CB39" i="13"/>
  <c r="BY40" i="13"/>
  <c r="CD87" i="13"/>
  <c r="CE87" i="13" s="1"/>
  <c r="CF87" i="13" s="1"/>
  <c r="CA49" i="13"/>
  <c r="BW51" i="13"/>
  <c r="BY52" i="13"/>
  <c r="CB51" i="13"/>
  <c r="BW93" i="13"/>
  <c r="CB93" i="13"/>
  <c r="BY95" i="13"/>
  <c r="CA97" i="13"/>
  <c r="CE97" i="13" s="1"/>
  <c r="CF97" i="13" s="1"/>
  <c r="CD24" i="13"/>
  <c r="CA22" i="13"/>
  <c r="CD104" i="13"/>
  <c r="CA45" i="13"/>
  <c r="CA84" i="13"/>
  <c r="CE84" i="13" s="1"/>
  <c r="CF84" i="13" s="1"/>
  <c r="CA73" i="13"/>
  <c r="BU81" i="13"/>
  <c r="BW54" i="13"/>
  <c r="BY55" i="13"/>
  <c r="CB54" i="13"/>
  <c r="CC45" i="13"/>
  <c r="BZ46" i="13"/>
  <c r="CC36" i="13"/>
  <c r="BZ37" i="13"/>
  <c r="BW73" i="13"/>
  <c r="BY74" i="13"/>
  <c r="CB73" i="13"/>
  <c r="BZ52" i="13"/>
  <c r="CC51" i="13"/>
  <c r="BW32" i="13"/>
  <c r="CB32" i="13"/>
  <c r="BY33" i="13"/>
  <c r="BT52" i="13"/>
  <c r="BW42" i="13"/>
  <c r="BY43" i="13"/>
  <c r="CB42" i="13"/>
  <c r="CD42" i="13" s="1"/>
  <c r="CA89" i="13"/>
  <c r="CE89" i="13" s="1"/>
  <c r="CF89" i="13" s="1"/>
  <c r="BW28" i="13"/>
  <c r="CB28" i="13"/>
  <c r="CD28" i="13" s="1"/>
  <c r="BY30" i="13"/>
  <c r="CD77" i="13"/>
  <c r="CB43" i="13"/>
  <c r="CD43" i="13" s="1"/>
  <c r="CC101" i="13"/>
  <c r="BZ102" i="13"/>
  <c r="BT50" i="13"/>
  <c r="CC58" i="13"/>
  <c r="BZ60" i="13"/>
  <c r="BU31" i="13"/>
  <c r="BV31" i="13"/>
  <c r="BT56" i="13"/>
  <c r="BW55" i="13"/>
  <c r="CB55" i="13"/>
  <c r="BY56" i="13"/>
  <c r="BZ39" i="13"/>
  <c r="CC38" i="13"/>
  <c r="BW109" i="13"/>
  <c r="CB109" i="13"/>
  <c r="CC74" i="13"/>
  <c r="BZ75" i="13"/>
  <c r="BZ31" i="13"/>
  <c r="CC30" i="13"/>
  <c r="CA93" i="13"/>
  <c r="BZ108" i="13"/>
  <c r="CC107" i="13"/>
  <c r="CC46" i="13"/>
  <c r="BZ48" i="13"/>
  <c r="CA91" i="13"/>
  <c r="CE91" i="13" s="1"/>
  <c r="CF91" i="13" s="1"/>
  <c r="BY81" i="13"/>
  <c r="CA28" i="13"/>
  <c r="BU103" i="13"/>
  <c r="BV103" i="13"/>
  <c r="CC39" i="13"/>
  <c r="BZ40" i="13"/>
  <c r="CA61" i="13"/>
  <c r="BZ58" i="13"/>
  <c r="BZ107" i="13"/>
  <c r="CA107" i="13" s="1"/>
  <c r="CC105" i="13"/>
  <c r="CD105" i="13" s="1"/>
  <c r="CA36" i="13"/>
  <c r="CC93" i="13"/>
  <c r="BZ95" i="13"/>
  <c r="CD96" i="13"/>
  <c r="CA25" i="13"/>
  <c r="CE25" i="13" s="1"/>
  <c r="CF25" i="13" s="1"/>
  <c r="CA105" i="13"/>
  <c r="CD44" i="13"/>
  <c r="CD83" i="13"/>
  <c r="CD72" i="13"/>
  <c r="BU79" i="13"/>
  <c r="BV79" i="13"/>
  <c r="CC54" i="13"/>
  <c r="BZ55" i="13"/>
  <c r="BV75" i="13"/>
  <c r="BU75" i="13"/>
  <c r="BW45" i="13"/>
  <c r="CB45" i="13"/>
  <c r="BY46" i="13"/>
  <c r="BW36" i="13"/>
  <c r="CB36" i="13"/>
  <c r="BY37" i="13"/>
  <c r="BZ74" i="13"/>
  <c r="CC73" i="13"/>
  <c r="BW19" i="13"/>
  <c r="BY20" i="13"/>
  <c r="CC32" i="13"/>
  <c r="BZ33" i="13"/>
  <c r="BT71" i="13"/>
  <c r="BV63" i="13"/>
  <c r="BU63" i="13"/>
  <c r="BW95" i="13"/>
  <c r="BY96" i="13"/>
  <c r="CB95" i="13"/>
  <c r="CD95" i="13" s="1"/>
  <c r="CA78" i="13"/>
  <c r="CE78" i="13" s="1"/>
  <c r="CF78" i="13" s="1"/>
  <c r="BW101" i="13"/>
  <c r="CB101" i="13"/>
  <c r="BY102" i="13"/>
  <c r="BW61" i="13"/>
  <c r="BY62" i="13"/>
  <c r="CB61" i="13"/>
  <c r="CD61" i="13" s="1"/>
  <c r="CC55" i="13"/>
  <c r="BZ56" i="13"/>
  <c r="BW38" i="13"/>
  <c r="BY39" i="13"/>
  <c r="CB38" i="13"/>
  <c r="BW74" i="13"/>
  <c r="CB74" i="13"/>
  <c r="BY75" i="13"/>
  <c r="BW30" i="13"/>
  <c r="BY31" i="13"/>
  <c r="CB30" i="13"/>
  <c r="CD92" i="13"/>
  <c r="CE92" i="13" s="1"/>
  <c r="CF92" i="13" s="1"/>
  <c r="BW107" i="13"/>
  <c r="BY108" i="13"/>
  <c r="CB107" i="13"/>
  <c r="BW46" i="13"/>
  <c r="BY48" i="13"/>
  <c r="CB46" i="13"/>
  <c r="CE30" i="12"/>
  <c r="CF30" i="12" s="1"/>
  <c r="BU36" i="12"/>
  <c r="BY37" i="12" s="1"/>
  <c r="CE72" i="12"/>
  <c r="CF72" i="12" s="1"/>
  <c r="BZ27" i="12"/>
  <c r="CC26" i="12"/>
  <c r="BY105" i="12"/>
  <c r="CB104" i="12"/>
  <c r="BZ22" i="12"/>
  <c r="CC21" i="12"/>
  <c r="BZ37" i="12"/>
  <c r="CC36" i="12"/>
  <c r="BU37" i="12"/>
  <c r="BV37" i="12"/>
  <c r="BZ24" i="12"/>
  <c r="CC22" i="12"/>
  <c r="CE98" i="12"/>
  <c r="CF98" i="12" s="1"/>
  <c r="BZ102" i="12"/>
  <c r="CC101" i="12"/>
  <c r="CA99" i="12"/>
  <c r="BU50" i="12"/>
  <c r="BV50" i="12"/>
  <c r="BU20" i="12"/>
  <c r="BV20" i="12"/>
  <c r="CC108" i="12"/>
  <c r="BZ109" i="12"/>
  <c r="BY54" i="12"/>
  <c r="CB52" i="12"/>
  <c r="BW77" i="12"/>
  <c r="CB77" i="12"/>
  <c r="CD77" i="12" s="1"/>
  <c r="BY78" i="12"/>
  <c r="BV104" i="12"/>
  <c r="BW104" i="12" s="1"/>
  <c r="BZ57" i="12"/>
  <c r="CC56" i="12"/>
  <c r="BW73" i="12"/>
  <c r="CB73" i="12"/>
  <c r="BY74" i="12"/>
  <c r="BW89" i="12"/>
  <c r="CB89" i="12"/>
  <c r="BY90" i="12"/>
  <c r="BW86" i="12"/>
  <c r="CB86" i="12"/>
  <c r="BY87" i="12"/>
  <c r="BV52" i="12"/>
  <c r="BW52" i="12" s="1"/>
  <c r="BW32" i="12"/>
  <c r="BY33" i="12"/>
  <c r="CB32" i="12"/>
  <c r="BV102" i="12"/>
  <c r="BU102" i="12"/>
  <c r="BU42" i="12"/>
  <c r="BV42" i="12"/>
  <c r="CA108" i="12"/>
  <c r="BU81" i="12"/>
  <c r="BV81" i="12"/>
  <c r="BU51" i="12"/>
  <c r="BV51" i="12"/>
  <c r="CA48" i="12"/>
  <c r="CE48" i="12" s="1"/>
  <c r="CF48" i="12" s="1"/>
  <c r="BU21" i="12"/>
  <c r="BW74" i="12"/>
  <c r="BY75" i="12"/>
  <c r="CB74" i="12"/>
  <c r="CD74" i="12" s="1"/>
  <c r="CC99" i="12"/>
  <c r="BZ101" i="12"/>
  <c r="BU49" i="12"/>
  <c r="BV49" i="12"/>
  <c r="BW105" i="12"/>
  <c r="BY107" i="12"/>
  <c r="CB105" i="12"/>
  <c r="CD105" i="12" s="1"/>
  <c r="BZ39" i="12"/>
  <c r="CA39" i="12" s="1"/>
  <c r="CC38" i="12"/>
  <c r="BT87" i="12"/>
  <c r="CD78" i="12"/>
  <c r="BU34" i="12"/>
  <c r="BV34" i="12"/>
  <c r="CC39" i="12"/>
  <c r="BZ40" i="12"/>
  <c r="BW92" i="12"/>
  <c r="BY93" i="12"/>
  <c r="CB92" i="12"/>
  <c r="CD90" i="12"/>
  <c r="CA32" i="12"/>
  <c r="CA56" i="12"/>
  <c r="BW101" i="12"/>
  <c r="BY102" i="12"/>
  <c r="CB101" i="12"/>
  <c r="CD101" i="12" s="1"/>
  <c r="BW26" i="12"/>
  <c r="BY27" i="12"/>
  <c r="CB26" i="12"/>
  <c r="BU60" i="12"/>
  <c r="BV60" i="12"/>
  <c r="BV80" i="12"/>
  <c r="BU80" i="12"/>
  <c r="BW22" i="12"/>
  <c r="BY24" i="12"/>
  <c r="CB22" i="12"/>
  <c r="BW108" i="12"/>
  <c r="CB108" i="12"/>
  <c r="BY109" i="12"/>
  <c r="BW75" i="12"/>
  <c r="CB75" i="12"/>
  <c r="CD75" i="12" s="1"/>
  <c r="BY77" i="12"/>
  <c r="BZ90" i="12"/>
  <c r="CC89" i="12"/>
  <c r="BW24" i="12"/>
  <c r="BY25" i="12"/>
  <c r="CB24" i="12"/>
  <c r="CD24" i="12" s="1"/>
  <c r="BZ104" i="12"/>
  <c r="CC103" i="12"/>
  <c r="BW56" i="12"/>
  <c r="BY57" i="12"/>
  <c r="CB56" i="12"/>
  <c r="CD56" i="12" s="1"/>
  <c r="CE96" i="12"/>
  <c r="CF96" i="12" s="1"/>
  <c r="CC73" i="12"/>
  <c r="BZ74" i="12"/>
  <c r="CC86" i="12"/>
  <c r="BZ87" i="12"/>
  <c r="CA60" i="12"/>
  <c r="BW36" i="12"/>
  <c r="BZ33" i="12"/>
  <c r="CC32" i="12"/>
  <c r="BT27" i="12"/>
  <c r="BV25" i="12"/>
  <c r="BU25" i="12"/>
  <c r="BT62" i="12"/>
  <c r="BU83" i="12"/>
  <c r="BV83" i="12"/>
  <c r="CD46" i="12"/>
  <c r="CE46" i="12" s="1"/>
  <c r="CF46" i="12" s="1"/>
  <c r="BT54" i="12"/>
  <c r="BW99" i="12"/>
  <c r="CB99" i="12"/>
  <c r="CD99" i="12" s="1"/>
  <c r="BY101" i="12"/>
  <c r="CE31" i="12"/>
  <c r="CF31" i="12" s="1"/>
  <c r="BW33" i="12"/>
  <c r="CB33" i="12"/>
  <c r="CD33" i="12" s="1"/>
  <c r="BY34" i="12"/>
  <c r="BW57" i="12"/>
  <c r="CB57" i="12"/>
  <c r="CD57" i="12" s="1"/>
  <c r="BY58" i="12"/>
  <c r="CA92" i="12"/>
  <c r="BW79" i="12"/>
  <c r="CB79" i="12"/>
  <c r="CD79" i="12" s="1"/>
  <c r="BY80" i="12"/>
  <c r="CA79" i="12"/>
  <c r="CE79" i="12" s="1"/>
  <c r="CF79" i="12" s="1"/>
  <c r="BZ45" i="12"/>
  <c r="CA45" i="12" s="1"/>
  <c r="CE45" i="12" s="1"/>
  <c r="CF45" i="12" s="1"/>
  <c r="CC44" i="12"/>
  <c r="CD44" i="12" s="1"/>
  <c r="BW39" i="12"/>
  <c r="CB39" i="12"/>
  <c r="BY40" i="12"/>
  <c r="BZ93" i="12"/>
  <c r="CC92" i="12"/>
  <c r="CA91" i="12"/>
  <c r="CE91" i="12" s="1"/>
  <c r="CF91" i="12" s="1"/>
  <c r="CD38" i="12"/>
  <c r="BW38" i="12"/>
  <c r="BV89" i="11"/>
  <c r="BU89" i="11"/>
  <c r="BU21" i="11"/>
  <c r="BV21" i="11"/>
  <c r="CC74" i="11"/>
  <c r="BZ75" i="11"/>
  <c r="CD30" i="11"/>
  <c r="CE30" i="11" s="1"/>
  <c r="CF30" i="11" s="1"/>
  <c r="CA49" i="11"/>
  <c r="CD77" i="11"/>
  <c r="CE77" i="11" s="1"/>
  <c r="CF77" i="11" s="1"/>
  <c r="CA84" i="11"/>
  <c r="CE84" i="11" s="1"/>
  <c r="CF84" i="11" s="1"/>
  <c r="CC45" i="11"/>
  <c r="BZ46" i="11"/>
  <c r="BZ63" i="11"/>
  <c r="CC62" i="11"/>
  <c r="CC38" i="11"/>
  <c r="BZ39" i="11"/>
  <c r="BZ91" i="11"/>
  <c r="CA91" i="11" s="1"/>
  <c r="CC90" i="11"/>
  <c r="CD90" i="11" s="1"/>
  <c r="CA62" i="11"/>
  <c r="BW49" i="11"/>
  <c r="BY50" i="11"/>
  <c r="CB49" i="11"/>
  <c r="BV73" i="11"/>
  <c r="BU73" i="11"/>
  <c r="CD36" i="11"/>
  <c r="CE36" i="11" s="1"/>
  <c r="CF36" i="11" s="1"/>
  <c r="CD91" i="11"/>
  <c r="CA71" i="11"/>
  <c r="BW40" i="11"/>
  <c r="CB40" i="11"/>
  <c r="CD40" i="11" s="1"/>
  <c r="BY42" i="11"/>
  <c r="BU42" i="11"/>
  <c r="BV42" i="11"/>
  <c r="BZ32" i="11"/>
  <c r="CC31" i="11"/>
  <c r="CC71" i="11"/>
  <c r="BZ72" i="11"/>
  <c r="BW85" i="11"/>
  <c r="BY86" i="11"/>
  <c r="CB85" i="11"/>
  <c r="CA38" i="11"/>
  <c r="CC79" i="11"/>
  <c r="CD79" i="11" s="1"/>
  <c r="BZ80" i="11"/>
  <c r="CA80" i="11" s="1"/>
  <c r="BW39" i="11"/>
  <c r="BY40" i="11"/>
  <c r="CB39" i="11"/>
  <c r="BU78" i="11"/>
  <c r="BV78" i="11"/>
  <c r="BW56" i="11"/>
  <c r="CB56" i="11"/>
  <c r="BY57" i="11"/>
  <c r="BV72" i="11"/>
  <c r="BU72" i="11"/>
  <c r="BW50" i="11"/>
  <c r="BY51" i="11"/>
  <c r="CB50" i="11"/>
  <c r="CD50" i="11" s="1"/>
  <c r="BU32" i="11"/>
  <c r="BV32" i="11"/>
  <c r="CD96" i="11"/>
  <c r="BW24" i="11"/>
  <c r="CB24" i="11"/>
  <c r="CD24" i="11" s="1"/>
  <c r="BY25" i="11"/>
  <c r="BW25" i="11"/>
  <c r="CB25" i="11"/>
  <c r="BY26" i="11"/>
  <c r="CE95" i="11"/>
  <c r="CF95" i="11" s="1"/>
  <c r="CA63" i="11"/>
  <c r="CE63" i="11" s="1"/>
  <c r="CF63" i="11" s="1"/>
  <c r="CC54" i="11"/>
  <c r="BZ55" i="11"/>
  <c r="BW79" i="11"/>
  <c r="CA31" i="11"/>
  <c r="CA85" i="11"/>
  <c r="CA96" i="11"/>
  <c r="BV87" i="11"/>
  <c r="BU87" i="11"/>
  <c r="BW45" i="11"/>
  <c r="CB45" i="11"/>
  <c r="CD45" i="11" s="1"/>
  <c r="BY46" i="11"/>
  <c r="BW38" i="11"/>
  <c r="CB38" i="11"/>
  <c r="BY39" i="11"/>
  <c r="BU27" i="11"/>
  <c r="BV27" i="11"/>
  <c r="BZ50" i="11"/>
  <c r="CC49" i="11"/>
  <c r="BW80" i="11"/>
  <c r="BY81" i="11"/>
  <c r="CB80" i="11"/>
  <c r="CD80" i="11" s="1"/>
  <c r="BW74" i="11"/>
  <c r="BZ21" i="11"/>
  <c r="CC20" i="11"/>
  <c r="BU20" i="11"/>
  <c r="CA37" i="11"/>
  <c r="CA92" i="11"/>
  <c r="CE92" i="11" s="1"/>
  <c r="CF92" i="11" s="1"/>
  <c r="CD97" i="11"/>
  <c r="CD64" i="11"/>
  <c r="BZ87" i="11"/>
  <c r="CA87" i="11" s="1"/>
  <c r="CC86" i="11"/>
  <c r="CD86" i="11" s="1"/>
  <c r="CC81" i="11"/>
  <c r="CD81" i="11" s="1"/>
  <c r="BZ83" i="11"/>
  <c r="BW31" i="11"/>
  <c r="BY32" i="11"/>
  <c r="CB31" i="11"/>
  <c r="CD31" i="11" s="1"/>
  <c r="BW71" i="11"/>
  <c r="CB71" i="11"/>
  <c r="BY72" i="11"/>
  <c r="CC85" i="11"/>
  <c r="BZ86" i="11"/>
  <c r="CD37" i="11"/>
  <c r="CE37" i="11" s="1"/>
  <c r="CF37" i="11" s="1"/>
  <c r="BW52" i="11"/>
  <c r="BY54" i="11"/>
  <c r="CB52" i="11"/>
  <c r="CD52" i="11" s="1"/>
  <c r="BZ40" i="11"/>
  <c r="CC39" i="11"/>
  <c r="BT58" i="11"/>
  <c r="BT57" i="11"/>
  <c r="CC56" i="11"/>
  <c r="BZ57" i="11"/>
  <c r="CA64" i="11"/>
  <c r="CA97" i="11"/>
  <c r="CC25" i="11"/>
  <c r="BZ26" i="11"/>
  <c r="BT44" i="11"/>
  <c r="BU43" i="11"/>
  <c r="BV43" i="11"/>
  <c r="CE48" i="11"/>
  <c r="CF48" i="11" s="1"/>
  <c r="CD51" i="11"/>
  <c r="BW81" i="11"/>
  <c r="CD62" i="11"/>
  <c r="BW62" i="11"/>
  <c r="BW54" i="11"/>
  <c r="CB54" i="11"/>
  <c r="CD54" i="11" s="1"/>
  <c r="BY55" i="11"/>
  <c r="BW19" i="11"/>
  <c r="BY20" i="11"/>
  <c r="BW90" i="11"/>
  <c r="BV48" i="10"/>
  <c r="BU48" i="10"/>
  <c r="BV30" i="10"/>
  <c r="BU30" i="10"/>
  <c r="BU71" i="10"/>
  <c r="BV71" i="10"/>
  <c r="BT51" i="10"/>
  <c r="BU25" i="10"/>
  <c r="BT92" i="10"/>
  <c r="BU42" i="10"/>
  <c r="BV42" i="10"/>
  <c r="BU91" i="10"/>
  <c r="BV91" i="10"/>
  <c r="BU64" i="10"/>
  <c r="BV64" i="10"/>
  <c r="BU49" i="10"/>
  <c r="BR54" i="10"/>
  <c r="BT54" i="10" s="1"/>
  <c r="BV54" i="10" s="1"/>
  <c r="BS32" i="10"/>
  <c r="BR77" i="10"/>
  <c r="BV39" i="10"/>
  <c r="BS38" i="10"/>
  <c r="BU43" i="10"/>
  <c r="BU50" i="10"/>
  <c r="BV81" i="10"/>
  <c r="BW21" i="10"/>
  <c r="BV46" i="10"/>
  <c r="BU46" i="10"/>
  <c r="BV28" i="10"/>
  <c r="BU28" i="10"/>
  <c r="BW83" i="10"/>
  <c r="BT31" i="10"/>
  <c r="BS77" i="10"/>
  <c r="BR38" i="10"/>
  <c r="BW27" i="10"/>
  <c r="BV24" i="10"/>
  <c r="BU24" i="10"/>
  <c r="BT74" i="10"/>
  <c r="BR78" i="10"/>
  <c r="BS52" i="10"/>
  <c r="BT52" i="10" s="1"/>
  <c r="BS75" i="10"/>
  <c r="BT75" i="10" s="1"/>
  <c r="BR33" i="10"/>
  <c r="BT33" i="10" s="1"/>
  <c r="BV33" i="10" s="1"/>
  <c r="BR32" i="10"/>
  <c r="BS79" i="10"/>
  <c r="BT79" i="10" s="1"/>
  <c r="BS78" i="10"/>
  <c r="BT37" i="10"/>
  <c r="BA32" i="4"/>
  <c r="AW32" i="4"/>
  <c r="AX32" i="4" s="1"/>
  <c r="BA29" i="4"/>
  <c r="AW29" i="4"/>
  <c r="AX29" i="4" s="1"/>
  <c r="BA33" i="4"/>
  <c r="BA36" i="3"/>
  <c r="AW36" i="3"/>
  <c r="AX36" i="3" s="1"/>
  <c r="BA37" i="3"/>
  <c r="BA27" i="3"/>
  <c r="AW27" i="3"/>
  <c r="AX27" i="3" s="1"/>
  <c r="BA29" i="3"/>
  <c r="AM74" i="1"/>
  <c r="AN74" i="1" s="1"/>
  <c r="AO74" i="1" s="1"/>
  <c r="AP74" i="1" s="1"/>
  <c r="AR44" i="1"/>
  <c r="AS44" i="1" s="1"/>
  <c r="AT44" i="1" s="1"/>
  <c r="AR27" i="1"/>
  <c r="AS27" i="1" s="1"/>
  <c r="AT27" i="1" s="1"/>
  <c r="AM75" i="1"/>
  <c r="AN75" i="1" s="1"/>
  <c r="AO75" i="1" s="1"/>
  <c r="AR82" i="1"/>
  <c r="AS82" i="1" s="1"/>
  <c r="AT82" i="1" s="1"/>
  <c r="AM24" i="1"/>
  <c r="AN24" i="1" s="1"/>
  <c r="AO24" i="1" s="1"/>
  <c r="AR85" i="1"/>
  <c r="AS85" i="1" s="1"/>
  <c r="AT85" i="1" s="1"/>
  <c r="AW41" i="1"/>
  <c r="AX41" i="1" s="1"/>
  <c r="AR26" i="1"/>
  <c r="AS26" i="1" s="1"/>
  <c r="AT26" i="1" s="1"/>
  <c r="AU26" i="1" s="1"/>
  <c r="AR80" i="1"/>
  <c r="AS80" i="1" s="1"/>
  <c r="AT80" i="1" s="1"/>
  <c r="AM88" i="1"/>
  <c r="AN88" i="1" s="1"/>
  <c r="AO88" i="1" s="1"/>
  <c r="AQ88" i="1" s="1"/>
  <c r="AH17" i="1"/>
  <c r="AI17" i="1" s="1"/>
  <c r="AJ17" i="1" s="1"/>
  <c r="AM70" i="1"/>
  <c r="AN70" i="1" s="1"/>
  <c r="AO70" i="1" s="1"/>
  <c r="AP70" i="1" s="1"/>
  <c r="AR60" i="1"/>
  <c r="AS60" i="1" s="1"/>
  <c r="AT60" i="1" s="1"/>
  <c r="AM25" i="1"/>
  <c r="AN25" i="1" s="1"/>
  <c r="AO25" i="1" s="1"/>
  <c r="AR48" i="1"/>
  <c r="AS48" i="1" s="1"/>
  <c r="AT48" i="1" s="1"/>
  <c r="AM39" i="1"/>
  <c r="AN39" i="1" s="1"/>
  <c r="AO39" i="1" s="1"/>
  <c r="AP39" i="1" s="1"/>
  <c r="AM57" i="1"/>
  <c r="AN57" i="1" s="1"/>
  <c r="AO57" i="1" s="1"/>
  <c r="AQ38" i="1"/>
  <c r="AP38" i="1"/>
  <c r="AQ42" i="1"/>
  <c r="AM71" i="1"/>
  <c r="AN71" i="1" s="1"/>
  <c r="AO71" i="1" s="1"/>
  <c r="AQ71" i="1" s="1"/>
  <c r="AR69" i="1"/>
  <c r="AS69" i="1" s="1"/>
  <c r="AT69" i="1" s="1"/>
  <c r="AR55" i="1"/>
  <c r="AS55" i="1" s="1"/>
  <c r="AT55" i="1" s="1"/>
  <c r="AP32" i="1"/>
  <c r="AQ32" i="1"/>
  <c r="AV81" i="1"/>
  <c r="AU81" i="1"/>
  <c r="AQ74" i="1"/>
  <c r="AM23" i="1"/>
  <c r="AN23" i="1" s="1"/>
  <c r="AO23" i="1" s="1"/>
  <c r="AM53" i="1"/>
  <c r="AN53" i="1" s="1"/>
  <c r="AO53" i="1" s="1"/>
  <c r="AR51" i="1"/>
  <c r="AS51" i="1" s="1"/>
  <c r="AT51" i="1" s="1"/>
  <c r="AR68" i="1"/>
  <c r="AS68" i="1" s="1"/>
  <c r="AT68" i="1" s="1"/>
  <c r="AM67" i="1"/>
  <c r="AN67" i="1" s="1"/>
  <c r="AO67" i="1" s="1"/>
  <c r="AM77" i="1"/>
  <c r="AN77" i="1" s="1"/>
  <c r="AO77" i="1" s="1"/>
  <c r="AK45" i="1"/>
  <c r="AL45" i="1"/>
  <c r="AQ49" i="1"/>
  <c r="AP49" i="1"/>
  <c r="AP89" i="1"/>
  <c r="AQ89" i="1"/>
  <c r="AQ18" i="1"/>
  <c r="AP18" i="1"/>
  <c r="AQ86" i="1"/>
  <c r="AP86" i="1"/>
  <c r="AL79" i="1"/>
  <c r="AK79" i="1"/>
  <c r="AK91" i="1"/>
  <c r="AL91" i="1"/>
  <c r="AL20" i="1"/>
  <c r="AK20" i="1"/>
  <c r="AU44" i="1"/>
  <c r="AV44" i="1"/>
  <c r="AP75" i="1"/>
  <c r="AQ75" i="1"/>
  <c r="AQ24" i="1"/>
  <c r="AP24" i="1"/>
  <c r="AV26" i="1"/>
  <c r="AP88" i="1"/>
  <c r="AL17" i="1"/>
  <c r="AK17" i="1"/>
  <c r="AQ70" i="1"/>
  <c r="AV60" i="1"/>
  <c r="AU60" i="1"/>
  <c r="AV48" i="1"/>
  <c r="AU48" i="1"/>
  <c r="AQ39" i="1"/>
  <c r="AK83" i="1"/>
  <c r="AL83" i="1"/>
  <c r="AQ19" i="1"/>
  <c r="AP19" i="1"/>
  <c r="AP61" i="1"/>
  <c r="AQ61" i="1"/>
  <c r="AP31" i="1"/>
  <c r="AQ31" i="1"/>
  <c r="AP62" i="1"/>
  <c r="AQ62" i="1"/>
  <c r="AK76" i="1"/>
  <c r="AL76" i="1"/>
  <c r="BA44" i="2"/>
  <c r="AW44" i="2"/>
  <c r="AX44" i="2" s="1"/>
  <c r="BA45" i="2"/>
  <c r="AW36" i="1"/>
  <c r="AX36" i="1" s="1"/>
  <c r="AW47" i="1"/>
  <c r="AX47" i="1" s="1"/>
  <c r="AU30" i="1"/>
  <c r="AV30" i="1"/>
  <c r="AW50" i="1"/>
  <c r="AX50" i="1" s="1"/>
  <c r="AR42" i="1"/>
  <c r="AS42" i="1" s="1"/>
  <c r="AT42" i="1" s="1"/>
  <c r="BZ52" i="11" l="1"/>
  <c r="CA52" i="11" s="1"/>
  <c r="CE61" i="11"/>
  <c r="CF61" i="11" s="1"/>
  <c r="AR63" i="1"/>
  <c r="AS63" i="1" s="1"/>
  <c r="AT63" i="1" s="1"/>
  <c r="AR43" i="1"/>
  <c r="AS43" i="1" s="1"/>
  <c r="AT43" i="1" s="1"/>
  <c r="AQ73" i="1"/>
  <c r="AP73" i="1"/>
  <c r="AR73" i="1" s="1"/>
  <c r="AS73" i="1" s="1"/>
  <c r="AT73" i="1" s="1"/>
  <c r="AQ33" i="1"/>
  <c r="AP33" i="1"/>
  <c r="AR33" i="1" s="1"/>
  <c r="AS33" i="1" s="1"/>
  <c r="AT33" i="1" s="1"/>
  <c r="AV33" i="1" s="1"/>
  <c r="BA38" i="3"/>
  <c r="CC57" i="13"/>
  <c r="CB80" i="13"/>
  <c r="CD80" i="13" s="1"/>
  <c r="BY44" i="13"/>
  <c r="BU64" i="13"/>
  <c r="BW64" i="13" s="1"/>
  <c r="CA45" i="10"/>
  <c r="BD125" i="13"/>
  <c r="AR148" i="13"/>
  <c r="AS148" i="13" s="1"/>
  <c r="AT148" i="13" s="1"/>
  <c r="BY104" i="12"/>
  <c r="AV173" i="12"/>
  <c r="AU173" i="12"/>
  <c r="BY75" i="11"/>
  <c r="CA28" i="10"/>
  <c r="AQ35" i="1"/>
  <c r="AP35" i="1"/>
  <c r="BX142" i="13"/>
  <c r="AW142" i="13"/>
  <c r="AX142" i="13" s="1"/>
  <c r="AW81" i="1"/>
  <c r="AX81" i="1" s="1"/>
  <c r="AV121" i="13"/>
  <c r="AU121" i="13"/>
  <c r="BT77" i="10"/>
  <c r="BU77" i="10" s="1"/>
  <c r="CD44" i="10"/>
  <c r="BT32" i="10"/>
  <c r="CE96" i="11"/>
  <c r="CF96" i="11" s="1"/>
  <c r="BZ27" i="11"/>
  <c r="CC26" i="11"/>
  <c r="BZ24" i="11"/>
  <c r="CC22" i="11"/>
  <c r="BW26" i="11"/>
  <c r="CB26" i="11"/>
  <c r="CD26" i="11" s="1"/>
  <c r="BY27" i="11"/>
  <c r="BW22" i="11"/>
  <c r="CB22" i="11"/>
  <c r="BY24" i="11"/>
  <c r="CE91" i="11"/>
  <c r="CF91" i="11" s="1"/>
  <c r="CE97" i="11"/>
  <c r="CD74" i="11"/>
  <c r="CE64" i="11"/>
  <c r="CF64" i="11" s="1"/>
  <c r="CD71" i="11"/>
  <c r="CD38" i="11"/>
  <c r="BX163" i="12"/>
  <c r="AW163" i="12"/>
  <c r="AX163" i="12" s="1"/>
  <c r="AV122" i="12"/>
  <c r="AU122" i="12"/>
  <c r="AR123" i="12"/>
  <c r="AS123" i="12" s="1"/>
  <c r="AT123" i="12" s="1"/>
  <c r="BE172" i="12"/>
  <c r="BI172" i="12"/>
  <c r="BL172" i="12" s="1"/>
  <c r="BP172" i="12" s="1"/>
  <c r="BC173" i="12"/>
  <c r="BG173" i="12"/>
  <c r="BJ173" i="12" s="1"/>
  <c r="BN173" i="12" s="1"/>
  <c r="BD172" i="12"/>
  <c r="BB173" i="12"/>
  <c r="BF173" i="12"/>
  <c r="BK173" i="12" s="1"/>
  <c r="BO173" i="12" s="1"/>
  <c r="BX172" i="12"/>
  <c r="BH172" i="12"/>
  <c r="BM172" i="12" s="1"/>
  <c r="BQ172" i="12" s="1"/>
  <c r="BA173" i="12"/>
  <c r="AW172" i="12"/>
  <c r="AX172" i="12" s="1"/>
  <c r="AU144" i="12"/>
  <c r="AV144" i="12"/>
  <c r="BH162" i="12"/>
  <c r="BM162" i="12" s="1"/>
  <c r="BQ162" i="12" s="1"/>
  <c r="BX162" i="12"/>
  <c r="BF163" i="12"/>
  <c r="BK163" i="12" s="1"/>
  <c r="BO163" i="12" s="1"/>
  <c r="BD162" i="12"/>
  <c r="BB163" i="12"/>
  <c r="BA163" i="12"/>
  <c r="AW162" i="12"/>
  <c r="AX162" i="12" s="1"/>
  <c r="AV161" i="12"/>
  <c r="AU161" i="12"/>
  <c r="BI162" i="12"/>
  <c r="BL162" i="12" s="1"/>
  <c r="BP162" i="12" s="1"/>
  <c r="BC163" i="12"/>
  <c r="BG163" i="12"/>
  <c r="BJ163" i="12" s="1"/>
  <c r="BN163" i="12" s="1"/>
  <c r="BE162" i="12"/>
  <c r="AU137" i="12"/>
  <c r="AV137" i="12"/>
  <c r="BC138" i="12" s="1"/>
  <c r="AV126" i="12"/>
  <c r="AU126" i="12"/>
  <c r="CB36" i="12"/>
  <c r="CD36" i="12" s="1"/>
  <c r="BC150" i="12"/>
  <c r="BE149" i="12"/>
  <c r="AR167" i="12"/>
  <c r="AS167" i="12" s="1"/>
  <c r="AT167" i="12" s="1"/>
  <c r="BA119" i="12"/>
  <c r="BD117" i="12"/>
  <c r="BB119" i="12"/>
  <c r="BH117" i="12"/>
  <c r="BM117" i="12" s="1"/>
  <c r="BQ117" i="12" s="1"/>
  <c r="AW117" i="12"/>
  <c r="AX117" i="12" s="1"/>
  <c r="BX117" i="12"/>
  <c r="BF119" i="12"/>
  <c r="BK119" i="12" s="1"/>
  <c r="BO119" i="12" s="1"/>
  <c r="BI149" i="12"/>
  <c r="BL149" i="12" s="1"/>
  <c r="BP149" i="12" s="1"/>
  <c r="BX149" i="12"/>
  <c r="AW149" i="12"/>
  <c r="AX149" i="12" s="1"/>
  <c r="BD149" i="12"/>
  <c r="BB150" i="12"/>
  <c r="BA150" i="12"/>
  <c r="BH149" i="12"/>
  <c r="BM149" i="12" s="1"/>
  <c r="BQ149" i="12" s="1"/>
  <c r="BG119" i="12"/>
  <c r="BJ119" i="12" s="1"/>
  <c r="BN119" i="12" s="1"/>
  <c r="BC119" i="12"/>
  <c r="BI117" i="12"/>
  <c r="BL117" i="12" s="1"/>
  <c r="BP117" i="12" s="1"/>
  <c r="BE117" i="12"/>
  <c r="CD26" i="12"/>
  <c r="BA138" i="12"/>
  <c r="AR136" i="12"/>
  <c r="AS136" i="12" s="1"/>
  <c r="AT136" i="12" s="1"/>
  <c r="AR148" i="12"/>
  <c r="AS148" i="12" s="1"/>
  <c r="AT148" i="12" s="1"/>
  <c r="AV148" i="12" s="1"/>
  <c r="BG111" i="12"/>
  <c r="BJ111" i="12" s="1"/>
  <c r="BN111" i="12" s="1"/>
  <c r="BE110" i="12"/>
  <c r="BS110" i="12" s="1"/>
  <c r="BI110" i="12"/>
  <c r="BL110" i="12" s="1"/>
  <c r="BP110" i="12" s="1"/>
  <c r="BC111" i="12"/>
  <c r="BX111" i="12"/>
  <c r="BD110" i="12"/>
  <c r="BR110" i="12" s="1"/>
  <c r="AW111" i="12"/>
  <c r="AX111" i="12" s="1"/>
  <c r="BH110" i="12"/>
  <c r="BM110" i="12" s="1"/>
  <c r="BQ110" i="12" s="1"/>
  <c r="BF111" i="12"/>
  <c r="BK111" i="12" s="1"/>
  <c r="BO111" i="12" s="1"/>
  <c r="BB111" i="12"/>
  <c r="BA111" i="12"/>
  <c r="BF174" i="12"/>
  <c r="BK174" i="12" s="1"/>
  <c r="BO174" i="12" s="1"/>
  <c r="BX174" i="12"/>
  <c r="BB174" i="12"/>
  <c r="BA174" i="12"/>
  <c r="BD174" i="12"/>
  <c r="BR174" i="12" s="1"/>
  <c r="BH174" i="12"/>
  <c r="BM174" i="12" s="1"/>
  <c r="BQ174" i="12" s="1"/>
  <c r="BH173" i="12"/>
  <c r="BM173" i="12" s="1"/>
  <c r="BQ173" i="12" s="1"/>
  <c r="BD173" i="12"/>
  <c r="BR173" i="12" s="1"/>
  <c r="AW174" i="12"/>
  <c r="AX174" i="12" s="1"/>
  <c r="AR114" i="12"/>
  <c r="AS114" i="12" s="1"/>
  <c r="AT114" i="12" s="1"/>
  <c r="AR146" i="12"/>
  <c r="AS146" i="12" s="1"/>
  <c r="AT146" i="12" s="1"/>
  <c r="BC174" i="12"/>
  <c r="BI173" i="12"/>
  <c r="BL173" i="12" s="1"/>
  <c r="BP173" i="12" s="1"/>
  <c r="BG174" i="12"/>
  <c r="BJ174" i="12" s="1"/>
  <c r="BN174" i="12" s="1"/>
  <c r="BE173" i="12"/>
  <c r="BS173" i="12" s="1"/>
  <c r="BE174" i="12"/>
  <c r="BS174" i="12" s="1"/>
  <c r="BI174" i="12"/>
  <c r="BL174" i="12" s="1"/>
  <c r="BP174" i="12" s="1"/>
  <c r="AU145" i="12"/>
  <c r="AV145" i="12"/>
  <c r="AR158" i="12"/>
  <c r="AS158" i="12" s="1"/>
  <c r="AT158" i="12" s="1"/>
  <c r="BX143" i="12"/>
  <c r="AW143" i="12"/>
  <c r="AX143" i="12" s="1"/>
  <c r="AV120" i="12"/>
  <c r="AU120" i="12"/>
  <c r="AU164" i="12"/>
  <c r="AV164" i="12"/>
  <c r="AV169" i="12"/>
  <c r="AU169" i="12"/>
  <c r="BH169" i="12" s="1"/>
  <c r="BM169" i="12" s="1"/>
  <c r="BQ169" i="12" s="1"/>
  <c r="BV61" i="12"/>
  <c r="BU61" i="12"/>
  <c r="CD108" i="12"/>
  <c r="CD22" i="12"/>
  <c r="CB103" i="12"/>
  <c r="BT114" i="13"/>
  <c r="BF126" i="13"/>
  <c r="BK126" i="13" s="1"/>
  <c r="BO126" i="13" s="1"/>
  <c r="BE125" i="13"/>
  <c r="BS125" i="13" s="1"/>
  <c r="BR113" i="13"/>
  <c r="BT113" i="13" s="1"/>
  <c r="BX145" i="13"/>
  <c r="BA146" i="13"/>
  <c r="AW145" i="13"/>
  <c r="AX145" i="13" s="1"/>
  <c r="BT110" i="13"/>
  <c r="BA123" i="13"/>
  <c r="BS119" i="13"/>
  <c r="BR111" i="13"/>
  <c r="BT111" i="13" s="1"/>
  <c r="AR174" i="13"/>
  <c r="AS174" i="13" s="1"/>
  <c r="AT174" i="13" s="1"/>
  <c r="AU170" i="13"/>
  <c r="AV170" i="13"/>
  <c r="BI125" i="13"/>
  <c r="BL125" i="13" s="1"/>
  <c r="BP125" i="13" s="1"/>
  <c r="AR160" i="13"/>
  <c r="AS160" i="13" s="1"/>
  <c r="AT160" i="13" s="1"/>
  <c r="BE149" i="13"/>
  <c r="BG150" i="13"/>
  <c r="BJ150" i="13" s="1"/>
  <c r="BN150" i="13" s="1"/>
  <c r="BC150" i="13"/>
  <c r="BI149" i="13"/>
  <c r="BL149" i="13" s="1"/>
  <c r="BP149" i="13" s="1"/>
  <c r="BX149" i="13"/>
  <c r="BH149" i="13"/>
  <c r="BM149" i="13" s="1"/>
  <c r="BQ149" i="13" s="1"/>
  <c r="AW149" i="13"/>
  <c r="AX149" i="13" s="1"/>
  <c r="BD149" i="13"/>
  <c r="BB150" i="13"/>
  <c r="BF150" i="13"/>
  <c r="BK150" i="13" s="1"/>
  <c r="BO150" i="13" s="1"/>
  <c r="BA150" i="13"/>
  <c r="CD46" i="13"/>
  <c r="CD107" i="13"/>
  <c r="CE107" i="13" s="1"/>
  <c r="CF107" i="13" s="1"/>
  <c r="CD74" i="13"/>
  <c r="CD45" i="13"/>
  <c r="CE28" i="13"/>
  <c r="CF28" i="13" s="1"/>
  <c r="BW37" i="13"/>
  <c r="CB37" i="13"/>
  <c r="BY38" i="13"/>
  <c r="BZ38" i="13"/>
  <c r="CC37" i="13"/>
  <c r="CD22" i="13"/>
  <c r="CE22" i="13" s="1"/>
  <c r="CF22" i="13" s="1"/>
  <c r="CC102" i="13"/>
  <c r="BZ103" i="13"/>
  <c r="BE142" i="13"/>
  <c r="BG143" i="13"/>
  <c r="BJ143" i="13" s="1"/>
  <c r="BN143" i="13" s="1"/>
  <c r="BC143" i="13"/>
  <c r="BI142" i="13"/>
  <c r="BL142" i="13" s="1"/>
  <c r="BP142" i="13" s="1"/>
  <c r="BI156" i="13"/>
  <c r="BL156" i="13" s="1"/>
  <c r="BP156" i="13" s="1"/>
  <c r="BC157" i="13"/>
  <c r="BS157" i="13" s="1"/>
  <c r="BG157" i="13"/>
  <c r="BJ157" i="13" s="1"/>
  <c r="BN157" i="13" s="1"/>
  <c r="BE156" i="13"/>
  <c r="BY103" i="13"/>
  <c r="BW102" i="13"/>
  <c r="CB102" i="13"/>
  <c r="CD102" i="13" s="1"/>
  <c r="BB143" i="13"/>
  <c r="BF143" i="13"/>
  <c r="BK143" i="13" s="1"/>
  <c r="BO143" i="13" s="1"/>
  <c r="BX143" i="13"/>
  <c r="BA143" i="13"/>
  <c r="BD142" i="13"/>
  <c r="BH142" i="13"/>
  <c r="BM142" i="13" s="1"/>
  <c r="BQ142" i="13" s="1"/>
  <c r="AW143" i="13"/>
  <c r="AX143" i="13" s="1"/>
  <c r="BX156" i="13"/>
  <c r="BB157" i="13"/>
  <c r="BR157" i="13" s="1"/>
  <c r="BH156" i="13"/>
  <c r="BM156" i="13" s="1"/>
  <c r="BQ156" i="13" s="1"/>
  <c r="BA157" i="13"/>
  <c r="BD156" i="13"/>
  <c r="BF157" i="13"/>
  <c r="BK157" i="13" s="1"/>
  <c r="BO157" i="13" s="1"/>
  <c r="AW156" i="13"/>
  <c r="AX156" i="13" s="1"/>
  <c r="AV140" i="13"/>
  <c r="AU140" i="13"/>
  <c r="CA24" i="13"/>
  <c r="CE24" i="13" s="1"/>
  <c r="CF24" i="13" s="1"/>
  <c r="BY34" i="13"/>
  <c r="BW33" i="13"/>
  <c r="CB33" i="13"/>
  <c r="CC33" i="13"/>
  <c r="BZ34" i="13"/>
  <c r="AR161" i="13"/>
  <c r="AS161" i="13" s="1"/>
  <c r="AT161" i="13" s="1"/>
  <c r="BC127" i="13"/>
  <c r="BS127" i="13" s="1"/>
  <c r="BG127" i="13"/>
  <c r="BJ127" i="13" s="1"/>
  <c r="BN127" i="13" s="1"/>
  <c r="BE126" i="13"/>
  <c r="BS126" i="13" s="1"/>
  <c r="BI126" i="13"/>
  <c r="BL126" i="13" s="1"/>
  <c r="BP126" i="13" s="1"/>
  <c r="AU137" i="13"/>
  <c r="AV137" i="13"/>
  <c r="BD126" i="13"/>
  <c r="BR126" i="13" s="1"/>
  <c r="BB127" i="13"/>
  <c r="BR127" i="13" s="1"/>
  <c r="BH126" i="13"/>
  <c r="BM126" i="13" s="1"/>
  <c r="BQ126" i="13" s="1"/>
  <c r="BX126" i="13"/>
  <c r="BF127" i="13"/>
  <c r="BK127" i="13" s="1"/>
  <c r="BO127" i="13" s="1"/>
  <c r="AW126" i="13"/>
  <c r="AX126" i="13" s="1"/>
  <c r="BA127" i="13"/>
  <c r="CD30" i="13"/>
  <c r="CD38" i="13"/>
  <c r="CD36" i="13"/>
  <c r="CE49" i="13"/>
  <c r="CF49" i="13" s="1"/>
  <c r="AR116" i="13"/>
  <c r="AS116" i="13" s="1"/>
  <c r="AT116" i="13" s="1"/>
  <c r="AV116" i="13" s="1"/>
  <c r="AR144" i="13"/>
  <c r="AS144" i="13" s="1"/>
  <c r="AT144" i="13" s="1"/>
  <c r="BF155" i="13"/>
  <c r="BK155" i="13" s="1"/>
  <c r="BO155" i="13" s="1"/>
  <c r="BD154" i="13"/>
  <c r="BR154" i="13" s="1"/>
  <c r="BB155" i="13"/>
  <c r="BA155" i="13"/>
  <c r="BH154" i="13"/>
  <c r="BM154" i="13" s="1"/>
  <c r="BQ154" i="13" s="1"/>
  <c r="BX155" i="13"/>
  <c r="AW155" i="13"/>
  <c r="AX155" i="13" s="1"/>
  <c r="BH155" i="13"/>
  <c r="BM155" i="13" s="1"/>
  <c r="BQ155" i="13" s="1"/>
  <c r="BF156" i="13"/>
  <c r="BK156" i="13" s="1"/>
  <c r="BO156" i="13" s="1"/>
  <c r="BD155" i="13"/>
  <c r="BB156" i="13"/>
  <c r="BA156" i="13"/>
  <c r="BF123" i="13"/>
  <c r="BK123" i="13" s="1"/>
  <c r="BO123" i="13" s="1"/>
  <c r="BI154" i="13"/>
  <c r="BL154" i="13" s="1"/>
  <c r="BP154" i="13" s="1"/>
  <c r="BG155" i="13"/>
  <c r="BJ155" i="13" s="1"/>
  <c r="BN155" i="13" s="1"/>
  <c r="BE154" i="13"/>
  <c r="BS154" i="13" s="1"/>
  <c r="BC155" i="13"/>
  <c r="BE155" i="13"/>
  <c r="BC156" i="13"/>
  <c r="BS156" i="13" s="1"/>
  <c r="BG156" i="13"/>
  <c r="BJ156" i="13" s="1"/>
  <c r="BN156" i="13" s="1"/>
  <c r="BI155" i="13"/>
  <c r="BL155" i="13" s="1"/>
  <c r="BP155" i="13" s="1"/>
  <c r="BU114" i="13"/>
  <c r="BV114" i="13"/>
  <c r="BI150" i="13"/>
  <c r="BL150" i="13" s="1"/>
  <c r="BP150" i="13" s="1"/>
  <c r="BC152" i="13"/>
  <c r="BE151" i="13"/>
  <c r="BG151" i="13"/>
  <c r="BJ151" i="13" s="1"/>
  <c r="BN151" i="13" s="1"/>
  <c r="BI151" i="13"/>
  <c r="BL151" i="13" s="1"/>
  <c r="BP151" i="13" s="1"/>
  <c r="BE150" i="13"/>
  <c r="BS150" i="13" s="1"/>
  <c r="BG152" i="13"/>
  <c r="BJ152" i="13" s="1"/>
  <c r="BN152" i="13" s="1"/>
  <c r="BC151" i="13"/>
  <c r="BD166" i="13"/>
  <c r="BF166" i="13"/>
  <c r="BK166" i="13" s="1"/>
  <c r="BO166" i="13" s="1"/>
  <c r="BB167" i="13"/>
  <c r="BR167" i="13" s="1"/>
  <c r="BH164" i="13"/>
  <c r="BM164" i="13" s="1"/>
  <c r="BQ164" i="13" s="1"/>
  <c r="BX166" i="13"/>
  <c r="BH166" i="13"/>
  <c r="BM166" i="13" s="1"/>
  <c r="BQ166" i="13" s="1"/>
  <c r="BF167" i="13"/>
  <c r="BK167" i="13" s="1"/>
  <c r="BO167" i="13" s="1"/>
  <c r="BB166" i="13"/>
  <c r="BD164" i="13"/>
  <c r="BR164" i="13" s="1"/>
  <c r="AW166" i="13"/>
  <c r="AX166" i="13" s="1"/>
  <c r="BA167" i="13"/>
  <c r="BA166" i="13"/>
  <c r="BD122" i="13"/>
  <c r="BF122" i="13"/>
  <c r="BK122" i="13" s="1"/>
  <c r="BO122" i="13" s="1"/>
  <c r="BX122" i="13"/>
  <c r="BH121" i="13"/>
  <c r="BM121" i="13" s="1"/>
  <c r="BQ121" i="13" s="1"/>
  <c r="BB123" i="13"/>
  <c r="BB122" i="13"/>
  <c r="BD121" i="13"/>
  <c r="BA122" i="13"/>
  <c r="AW122" i="13"/>
  <c r="AX122" i="13" s="1"/>
  <c r="BS128" i="13"/>
  <c r="BR125" i="13"/>
  <c r="BT125" i="13" s="1"/>
  <c r="BR168" i="13"/>
  <c r="BR123" i="13"/>
  <c r="BS168" i="13"/>
  <c r="BD151" i="13"/>
  <c r="BF151" i="13"/>
  <c r="BK151" i="13" s="1"/>
  <c r="BO151" i="13" s="1"/>
  <c r="BX151" i="13"/>
  <c r="BH150" i="13"/>
  <c r="BM150" i="13" s="1"/>
  <c r="BQ150" i="13" s="1"/>
  <c r="BB152" i="13"/>
  <c r="BR152" i="13" s="1"/>
  <c r="BF152" i="13"/>
  <c r="BK152" i="13" s="1"/>
  <c r="BO152" i="13" s="1"/>
  <c r="BD150" i="13"/>
  <c r="BR150" i="13" s="1"/>
  <c r="BH151" i="13"/>
  <c r="BM151" i="13" s="1"/>
  <c r="BQ151" i="13" s="1"/>
  <c r="BB151" i="13"/>
  <c r="BI164" i="13"/>
  <c r="BL164" i="13" s="1"/>
  <c r="BP164" i="13" s="1"/>
  <c r="BG166" i="13"/>
  <c r="BJ166" i="13" s="1"/>
  <c r="BN166" i="13" s="1"/>
  <c r="BC167" i="13"/>
  <c r="BS167" i="13" s="1"/>
  <c r="BE166" i="13"/>
  <c r="BG167" i="13"/>
  <c r="BJ167" i="13" s="1"/>
  <c r="BN167" i="13" s="1"/>
  <c r="BI166" i="13"/>
  <c r="BL166" i="13" s="1"/>
  <c r="BP166" i="13" s="1"/>
  <c r="BE164" i="13"/>
  <c r="BS164" i="13" s="1"/>
  <c r="BC166" i="13"/>
  <c r="BT129" i="13"/>
  <c r="BV129" i="13" s="1"/>
  <c r="BV113" i="13"/>
  <c r="BU113" i="13"/>
  <c r="BI121" i="13"/>
  <c r="BL121" i="13" s="1"/>
  <c r="BP121" i="13" s="1"/>
  <c r="BE122" i="13"/>
  <c r="BG122" i="13"/>
  <c r="BJ122" i="13" s="1"/>
  <c r="BN122" i="13" s="1"/>
  <c r="BC123" i="13"/>
  <c r="BE121" i="13"/>
  <c r="BC122" i="13"/>
  <c r="AU116" i="13"/>
  <c r="BR119" i="13"/>
  <c r="BT119" i="13" s="1"/>
  <c r="BU119" i="13" s="1"/>
  <c r="BR128" i="13"/>
  <c r="BG123" i="13"/>
  <c r="BJ123" i="13" s="1"/>
  <c r="BN123" i="13" s="1"/>
  <c r="BS163" i="13"/>
  <c r="BT163" i="13" s="1"/>
  <c r="BZ42" i="12"/>
  <c r="CC40" i="12"/>
  <c r="BC151" i="12"/>
  <c r="BG151" i="12"/>
  <c r="BJ151" i="12" s="1"/>
  <c r="BN151" i="12" s="1"/>
  <c r="BE150" i="12"/>
  <c r="BS150" i="12" s="1"/>
  <c r="BI150" i="12"/>
  <c r="BL150" i="12" s="1"/>
  <c r="BP150" i="12" s="1"/>
  <c r="BX139" i="12"/>
  <c r="AW139" i="12"/>
  <c r="AX139" i="12" s="1"/>
  <c r="BY42" i="12"/>
  <c r="BW40" i="12"/>
  <c r="CB40" i="12"/>
  <c r="BD150" i="12"/>
  <c r="BH150" i="12"/>
  <c r="BM150" i="12" s="1"/>
  <c r="BQ150" i="12" s="1"/>
  <c r="BA151" i="12"/>
  <c r="BB151" i="12"/>
  <c r="BF151" i="12"/>
  <c r="BK151" i="12" s="1"/>
  <c r="BO151" i="12" s="1"/>
  <c r="BX151" i="12"/>
  <c r="AW151" i="12"/>
  <c r="AX151" i="12" s="1"/>
  <c r="AV154" i="12"/>
  <c r="AU154" i="12"/>
  <c r="AR140" i="12"/>
  <c r="AS140" i="12" s="1"/>
  <c r="AT140" i="12" s="1"/>
  <c r="BI128" i="12"/>
  <c r="BL128" i="12" s="1"/>
  <c r="BP128" i="12" s="1"/>
  <c r="BC129" i="12"/>
  <c r="BE128" i="12"/>
  <c r="BC128" i="12"/>
  <c r="BG129" i="12"/>
  <c r="BJ129" i="12" s="1"/>
  <c r="BN129" i="12" s="1"/>
  <c r="BI127" i="12"/>
  <c r="BL127" i="12" s="1"/>
  <c r="BP127" i="12" s="1"/>
  <c r="BG128" i="12"/>
  <c r="BJ128" i="12" s="1"/>
  <c r="BN128" i="12" s="1"/>
  <c r="BE127" i="12"/>
  <c r="AU136" i="12"/>
  <c r="AV136" i="12"/>
  <c r="BA129" i="12"/>
  <c r="BF128" i="12"/>
  <c r="BK128" i="12" s="1"/>
  <c r="BO128" i="12" s="1"/>
  <c r="BH127" i="12"/>
  <c r="BM127" i="12" s="1"/>
  <c r="BQ127" i="12" s="1"/>
  <c r="BD127" i="12"/>
  <c r="BF129" i="12"/>
  <c r="BK129" i="12" s="1"/>
  <c r="BO129" i="12" s="1"/>
  <c r="BH128" i="12"/>
  <c r="BM128" i="12" s="1"/>
  <c r="BQ128" i="12" s="1"/>
  <c r="BA128" i="12"/>
  <c r="BD128" i="12"/>
  <c r="BX128" i="12"/>
  <c r="BB129" i="12"/>
  <c r="BB128" i="12"/>
  <c r="AW128" i="12"/>
  <c r="AX128" i="12" s="1"/>
  <c r="CD39" i="12"/>
  <c r="BI111" i="12"/>
  <c r="BL111" i="12" s="1"/>
  <c r="BP111" i="12" s="1"/>
  <c r="BG113" i="12"/>
  <c r="BJ113" i="12" s="1"/>
  <c r="BN113" i="12" s="1"/>
  <c r="BE111" i="12"/>
  <c r="BS111" i="12" s="1"/>
  <c r="BC113" i="12"/>
  <c r="BI137" i="12"/>
  <c r="BL137" i="12" s="1"/>
  <c r="BP137" i="12" s="1"/>
  <c r="BC139" i="12"/>
  <c r="BE138" i="12"/>
  <c r="BG138" i="12"/>
  <c r="BJ138" i="12" s="1"/>
  <c r="BN138" i="12" s="1"/>
  <c r="BG139" i="12"/>
  <c r="BJ139" i="12" s="1"/>
  <c r="BN139" i="12" s="1"/>
  <c r="BI138" i="12"/>
  <c r="BL138" i="12" s="1"/>
  <c r="BP138" i="12" s="1"/>
  <c r="BY44" i="12"/>
  <c r="BW43" i="12"/>
  <c r="CB43" i="12"/>
  <c r="BE170" i="12"/>
  <c r="BG170" i="12"/>
  <c r="BJ170" i="12" s="1"/>
  <c r="BN170" i="12" s="1"/>
  <c r="BI169" i="12"/>
  <c r="BL169" i="12" s="1"/>
  <c r="BP169" i="12" s="1"/>
  <c r="BC172" i="12"/>
  <c r="BS172" i="12" s="1"/>
  <c r="BC170" i="12"/>
  <c r="BE169" i="12"/>
  <c r="BG172" i="12"/>
  <c r="BJ172" i="12" s="1"/>
  <c r="BN172" i="12" s="1"/>
  <c r="BI170" i="12"/>
  <c r="BL170" i="12" s="1"/>
  <c r="BP170" i="12" s="1"/>
  <c r="BE137" i="12"/>
  <c r="AU116" i="12"/>
  <c r="AV116" i="12"/>
  <c r="BT156" i="12"/>
  <c r="BF113" i="12"/>
  <c r="BK113" i="12" s="1"/>
  <c r="BO113" i="12" s="1"/>
  <c r="BX113" i="12"/>
  <c r="BH111" i="12"/>
  <c r="BM111" i="12" s="1"/>
  <c r="BQ111" i="12" s="1"/>
  <c r="BB113" i="12"/>
  <c r="BD111" i="12"/>
  <c r="BR111" i="12" s="1"/>
  <c r="BD138" i="12"/>
  <c r="BF138" i="12"/>
  <c r="BK138" i="12" s="1"/>
  <c r="BO138" i="12" s="1"/>
  <c r="BX138" i="12"/>
  <c r="BH137" i="12"/>
  <c r="BM137" i="12" s="1"/>
  <c r="BQ137" i="12" s="1"/>
  <c r="BB139" i="12"/>
  <c r="AW138" i="12"/>
  <c r="AX138" i="12" s="1"/>
  <c r="BF139" i="12"/>
  <c r="BK139" i="12" s="1"/>
  <c r="BO139" i="12" s="1"/>
  <c r="BA139" i="12"/>
  <c r="BH138" i="12"/>
  <c r="BM138" i="12" s="1"/>
  <c r="BQ138" i="12" s="1"/>
  <c r="CC43" i="12"/>
  <c r="BZ44" i="12"/>
  <c r="BB172" i="12"/>
  <c r="BD170" i="12"/>
  <c r="BF170" i="12"/>
  <c r="BK170" i="12" s="1"/>
  <c r="BO170" i="12" s="1"/>
  <c r="BX170" i="12"/>
  <c r="BA170" i="12"/>
  <c r="AW170" i="12"/>
  <c r="AX170" i="12" s="1"/>
  <c r="BD169" i="12"/>
  <c r="BF172" i="12"/>
  <c r="BK172" i="12" s="1"/>
  <c r="BO172" i="12" s="1"/>
  <c r="BH170" i="12"/>
  <c r="BM170" i="12" s="1"/>
  <c r="BQ170" i="12" s="1"/>
  <c r="BA172" i="12"/>
  <c r="AU152" i="12"/>
  <c r="AV152" i="12"/>
  <c r="AU142" i="12"/>
  <c r="AV142" i="12"/>
  <c r="BD137" i="12"/>
  <c r="CB39" i="10"/>
  <c r="CC58" i="10"/>
  <c r="BZ60" i="10"/>
  <c r="CB58" i="10"/>
  <c r="CD58" i="10" s="1"/>
  <c r="BY60" i="10"/>
  <c r="CA60" i="10" s="1"/>
  <c r="BW58" i="10"/>
  <c r="CE96" i="10"/>
  <c r="CF96" i="10" s="1"/>
  <c r="CA42" i="10"/>
  <c r="CD93" i="10"/>
  <c r="CA61" i="10"/>
  <c r="CE45" i="10"/>
  <c r="CF45" i="10" s="1"/>
  <c r="AM59" i="1"/>
  <c r="AN59" i="1" s="1"/>
  <c r="AO59" i="1" s="1"/>
  <c r="AM37" i="1"/>
  <c r="AN37" i="1" s="1"/>
  <c r="AO37" i="1" s="1"/>
  <c r="AR21" i="1"/>
  <c r="AS21" i="1" s="1"/>
  <c r="AT21" i="1" s="1"/>
  <c r="BA48" i="1"/>
  <c r="AR32" i="1"/>
  <c r="AS32" i="1" s="1"/>
  <c r="AT32" i="1" s="1"/>
  <c r="AM56" i="1"/>
  <c r="AN56" i="1" s="1"/>
  <c r="AO56" i="1" s="1"/>
  <c r="BZ34" i="10"/>
  <c r="CC33" i="10"/>
  <c r="CB77" i="10"/>
  <c r="BY78" i="10"/>
  <c r="CC24" i="10"/>
  <c r="BZ25" i="10"/>
  <c r="CC46" i="10"/>
  <c r="BZ48" i="10"/>
  <c r="BU33" i="10"/>
  <c r="BW24" i="10"/>
  <c r="CB24" i="10"/>
  <c r="BY25" i="10"/>
  <c r="BT38" i="10"/>
  <c r="BU38" i="10" s="1"/>
  <c r="CB28" i="10"/>
  <c r="BY30" i="10"/>
  <c r="CB46" i="10"/>
  <c r="BY48" i="10"/>
  <c r="BW81" i="10"/>
  <c r="BZ83" i="10"/>
  <c r="CA83" i="10" s="1"/>
  <c r="CC81" i="10"/>
  <c r="CD81" i="10" s="1"/>
  <c r="BW43" i="10"/>
  <c r="BY44" i="10"/>
  <c r="CB43" i="10"/>
  <c r="BW39" i="10"/>
  <c r="BZ40" i="10"/>
  <c r="CC39" i="10"/>
  <c r="BU54" i="10"/>
  <c r="CC64" i="10"/>
  <c r="BZ71" i="10"/>
  <c r="CC91" i="10"/>
  <c r="BZ92" i="10"/>
  <c r="CC42" i="10"/>
  <c r="BZ43" i="10"/>
  <c r="BW71" i="10"/>
  <c r="BY72" i="10"/>
  <c r="CB71" i="10"/>
  <c r="BZ31" i="10"/>
  <c r="CC30" i="10"/>
  <c r="BZ49" i="10"/>
  <c r="CC48" i="10"/>
  <c r="CA81" i="10"/>
  <c r="CD40" i="10"/>
  <c r="CD22" i="10"/>
  <c r="CE56" i="10"/>
  <c r="CF56" i="10" s="1"/>
  <c r="CE61" i="10"/>
  <c r="CF61" i="10" s="1"/>
  <c r="CA44" i="10"/>
  <c r="CD60" i="10"/>
  <c r="CE63" i="10"/>
  <c r="CF63" i="10" s="1"/>
  <c r="CA58" i="10"/>
  <c r="CE58" i="10" s="1"/>
  <c r="CF58" i="10" s="1"/>
  <c r="CA74" i="10"/>
  <c r="CA37" i="10"/>
  <c r="CA22" i="10"/>
  <c r="CE62" i="10"/>
  <c r="CF62" i="10" s="1"/>
  <c r="CC28" i="10"/>
  <c r="BZ30" i="10"/>
  <c r="BW50" i="10"/>
  <c r="BY51" i="10"/>
  <c r="CA51" i="10" s="1"/>
  <c r="CB50" i="10"/>
  <c r="CD50" i="10" s="1"/>
  <c r="CC54" i="10"/>
  <c r="BZ55" i="10"/>
  <c r="BW49" i="10"/>
  <c r="CB49" i="10"/>
  <c r="CD49" i="10" s="1"/>
  <c r="BY50" i="10"/>
  <c r="CA50" i="10" s="1"/>
  <c r="BW64" i="10"/>
  <c r="CB64" i="10"/>
  <c r="BY71" i="10"/>
  <c r="BW91" i="10"/>
  <c r="CB91" i="10"/>
  <c r="BY92" i="10"/>
  <c r="BW42" i="10"/>
  <c r="CB42" i="10"/>
  <c r="BY43" i="10"/>
  <c r="BW25" i="10"/>
  <c r="BY26" i="10"/>
  <c r="CA26" i="10" s="1"/>
  <c r="CB25" i="10"/>
  <c r="CD25" i="10" s="1"/>
  <c r="BZ72" i="10"/>
  <c r="CC71" i="10"/>
  <c r="BY31" i="10"/>
  <c r="CB30" i="10"/>
  <c r="BY49" i="10"/>
  <c r="CB48" i="10"/>
  <c r="CE26" i="10"/>
  <c r="CF26" i="10" s="1"/>
  <c r="CA95" i="10"/>
  <c r="CE95" i="10" s="1"/>
  <c r="CF95" i="10" s="1"/>
  <c r="CA84" i="10"/>
  <c r="CE84" i="10" s="1"/>
  <c r="CF84" i="10" s="1"/>
  <c r="CA24" i="10"/>
  <c r="CD43" i="10"/>
  <c r="CA27" i="10"/>
  <c r="CE27" i="10" s="1"/>
  <c r="CF27" i="10" s="1"/>
  <c r="CD57" i="10"/>
  <c r="CE57" i="10" s="1"/>
  <c r="CF57" i="10" s="1"/>
  <c r="CD73" i="10"/>
  <c r="CE73" i="10" s="1"/>
  <c r="CF73" i="10" s="1"/>
  <c r="CD36" i="10"/>
  <c r="CE36" i="10" s="1"/>
  <c r="CF36" i="10" s="1"/>
  <c r="CD21" i="10"/>
  <c r="CE21" i="10" s="1"/>
  <c r="CF21" i="10" s="1"/>
  <c r="CA40" i="10"/>
  <c r="AW113" i="12"/>
  <c r="AX113" i="12" s="1"/>
  <c r="BA113" i="12"/>
  <c r="AW151" i="13"/>
  <c r="AX151" i="13" s="1"/>
  <c r="BA151" i="13"/>
  <c r="BA152" i="13"/>
  <c r="CE105" i="13"/>
  <c r="CF105" i="13" s="1"/>
  <c r="CA108" i="13"/>
  <c r="CE108" i="13" s="1"/>
  <c r="CF108" i="13" s="1"/>
  <c r="CA31" i="13"/>
  <c r="CA75" i="13"/>
  <c r="CA39" i="13"/>
  <c r="CA102" i="13"/>
  <c r="CA96" i="13"/>
  <c r="CE96" i="13" s="1"/>
  <c r="CF96" i="13" s="1"/>
  <c r="BW63" i="13"/>
  <c r="CB63" i="13"/>
  <c r="BY64" i="13"/>
  <c r="BV71" i="13"/>
  <c r="BU71" i="13"/>
  <c r="CA46" i="13"/>
  <c r="CE46" i="13" s="1"/>
  <c r="CF46" i="13" s="1"/>
  <c r="BZ77" i="13"/>
  <c r="CC75" i="13"/>
  <c r="BW79" i="13"/>
  <c r="CB79" i="13"/>
  <c r="BY80" i="13"/>
  <c r="CE36" i="13"/>
  <c r="CF36" i="13" s="1"/>
  <c r="CE61" i="13"/>
  <c r="CF61" i="13" s="1"/>
  <c r="BW103" i="13"/>
  <c r="CB103" i="13"/>
  <c r="BY104" i="13"/>
  <c r="CA81" i="13"/>
  <c r="CD109" i="13"/>
  <c r="CE109" i="13" s="1"/>
  <c r="CF109" i="13" s="1"/>
  <c r="CA56" i="13"/>
  <c r="BW31" i="13"/>
  <c r="BY32" i="13"/>
  <c r="CB31" i="13"/>
  <c r="CA44" i="13"/>
  <c r="CE44" i="13" s="1"/>
  <c r="CF44" i="13" s="1"/>
  <c r="CA30" i="13"/>
  <c r="CE30" i="13" s="1"/>
  <c r="CF30" i="13" s="1"/>
  <c r="CA33" i="13"/>
  <c r="CA74" i="13"/>
  <c r="CE74" i="13" s="1"/>
  <c r="CF74" i="13" s="1"/>
  <c r="CD54" i="13"/>
  <c r="CE45" i="13"/>
  <c r="CF45" i="13" s="1"/>
  <c r="CD93" i="13"/>
  <c r="CE93" i="13" s="1"/>
  <c r="CF93" i="13" s="1"/>
  <c r="CD51" i="13"/>
  <c r="CA40" i="13"/>
  <c r="CE40" i="13" s="1"/>
  <c r="CF40" i="13" s="1"/>
  <c r="CA60" i="13"/>
  <c r="CE60" i="13" s="1"/>
  <c r="CF60" i="13" s="1"/>
  <c r="CD57" i="13"/>
  <c r="CA48" i="13"/>
  <c r="CE48" i="13" s="1"/>
  <c r="CF48" i="13" s="1"/>
  <c r="CA62" i="13"/>
  <c r="CE62" i="13" s="1"/>
  <c r="CF62" i="13" s="1"/>
  <c r="CD101" i="13"/>
  <c r="CE101" i="13" s="1"/>
  <c r="CF101" i="13" s="1"/>
  <c r="CC63" i="13"/>
  <c r="BZ64" i="13"/>
  <c r="CA20" i="13"/>
  <c r="CE20" i="13" s="1"/>
  <c r="CF20" i="13" s="1"/>
  <c r="CA37" i="13"/>
  <c r="BW75" i="13"/>
  <c r="BY77" i="13"/>
  <c r="CB75" i="13"/>
  <c r="CD75" i="13" s="1"/>
  <c r="CC79" i="13"/>
  <c r="BZ80" i="13"/>
  <c r="CC103" i="13"/>
  <c r="BZ104" i="13"/>
  <c r="CD55" i="13"/>
  <c r="BU56" i="13"/>
  <c r="BV56" i="13"/>
  <c r="BZ32" i="13"/>
  <c r="CC31" i="13"/>
  <c r="BU50" i="13"/>
  <c r="BV50" i="13"/>
  <c r="CA43" i="13"/>
  <c r="CE43" i="13" s="1"/>
  <c r="CF43" i="13" s="1"/>
  <c r="BU52" i="13"/>
  <c r="BV52" i="13"/>
  <c r="CD32" i="13"/>
  <c r="CD73" i="13"/>
  <c r="CE73" i="13" s="1"/>
  <c r="CF73" i="13" s="1"/>
  <c r="CA55" i="13"/>
  <c r="BW81" i="13"/>
  <c r="BY83" i="13"/>
  <c r="CB81" i="13"/>
  <c r="CD81" i="13" s="1"/>
  <c r="CA95" i="13"/>
  <c r="CE95" i="13" s="1"/>
  <c r="CF95" i="13" s="1"/>
  <c r="CE42" i="13"/>
  <c r="CF42" i="13" s="1"/>
  <c r="CA52" i="13"/>
  <c r="CD39" i="13"/>
  <c r="BY71" i="13"/>
  <c r="CD58" i="13"/>
  <c r="CA50" i="13"/>
  <c r="CA58" i="13"/>
  <c r="CE58" i="13" s="1"/>
  <c r="CF58" i="13" s="1"/>
  <c r="CD103" i="12"/>
  <c r="CA80" i="12"/>
  <c r="CA34" i="12"/>
  <c r="CA101" i="12"/>
  <c r="CE101" i="12" s="1"/>
  <c r="CF101" i="12" s="1"/>
  <c r="BW83" i="12"/>
  <c r="BY84" i="12"/>
  <c r="CB83" i="12"/>
  <c r="BW25" i="12"/>
  <c r="CB25" i="12"/>
  <c r="BY26" i="12"/>
  <c r="BV27" i="12"/>
  <c r="BU27" i="12"/>
  <c r="CA37" i="12"/>
  <c r="CA57" i="12"/>
  <c r="CE57" i="12" s="1"/>
  <c r="CF57" i="12" s="1"/>
  <c r="CA109" i="12"/>
  <c r="CE109" i="12" s="1"/>
  <c r="CF109" i="12" s="1"/>
  <c r="CA24" i="12"/>
  <c r="CE24" i="12" s="1"/>
  <c r="CF24" i="12" s="1"/>
  <c r="BW80" i="12"/>
  <c r="BY81" i="12"/>
  <c r="CB80" i="12"/>
  <c r="CC60" i="12"/>
  <c r="BZ61" i="12"/>
  <c r="CA104" i="12"/>
  <c r="CE56" i="12"/>
  <c r="CF56" i="12" s="1"/>
  <c r="CE39" i="12"/>
  <c r="CF39" i="12" s="1"/>
  <c r="CA93" i="12"/>
  <c r="CE93" i="12" s="1"/>
  <c r="CF93" i="12" s="1"/>
  <c r="CC34" i="12"/>
  <c r="BZ36" i="12"/>
  <c r="BW49" i="12"/>
  <c r="BY50" i="12"/>
  <c r="CB49" i="12"/>
  <c r="CA75" i="12"/>
  <c r="CE75" i="12" s="1"/>
  <c r="CF75" i="12" s="1"/>
  <c r="BW21" i="12"/>
  <c r="BY22" i="12"/>
  <c r="CB21" i="12"/>
  <c r="CD21" i="12" s="1"/>
  <c r="BW51" i="12"/>
  <c r="CB51" i="12"/>
  <c r="BY52" i="12"/>
  <c r="BW81" i="12"/>
  <c r="BY83" i="12"/>
  <c r="CB81" i="12"/>
  <c r="CE108" i="12"/>
  <c r="CF108" i="12" s="1"/>
  <c r="BW42" i="12"/>
  <c r="CB42" i="12"/>
  <c r="BY43" i="12"/>
  <c r="CC102" i="12"/>
  <c r="BZ103" i="12"/>
  <c r="CA33" i="12"/>
  <c r="CE33" i="12" s="1"/>
  <c r="CF33" i="12" s="1"/>
  <c r="BZ54" i="12"/>
  <c r="CC52" i="12"/>
  <c r="CD52" i="12" s="1"/>
  <c r="CD86" i="12"/>
  <c r="CE86" i="12" s="1"/>
  <c r="CF86" i="12" s="1"/>
  <c r="CA90" i="12"/>
  <c r="CE90" i="12" s="1"/>
  <c r="CF90" i="12" s="1"/>
  <c r="CD73" i="12"/>
  <c r="CE73" i="12" s="1"/>
  <c r="CF73" i="12" s="1"/>
  <c r="CA78" i="12"/>
  <c r="CE78" i="12" s="1"/>
  <c r="CF78" i="12" s="1"/>
  <c r="CA54" i="12"/>
  <c r="CC20" i="12"/>
  <c r="BZ21" i="12"/>
  <c r="CC50" i="12"/>
  <c r="BZ51" i="12"/>
  <c r="BZ38" i="12"/>
  <c r="CC37" i="12"/>
  <c r="CA40" i="12"/>
  <c r="CA58" i="12"/>
  <c r="CE58" i="12" s="1"/>
  <c r="CF58" i="12" s="1"/>
  <c r="BV54" i="12"/>
  <c r="BU54" i="12"/>
  <c r="BZ84" i="12"/>
  <c r="CC83" i="12"/>
  <c r="BU62" i="12"/>
  <c r="BV62" i="12"/>
  <c r="CC25" i="12"/>
  <c r="BZ26" i="12"/>
  <c r="CA25" i="12"/>
  <c r="CA77" i="12"/>
  <c r="CE77" i="12" s="1"/>
  <c r="CF77" i="12" s="1"/>
  <c r="BZ81" i="12"/>
  <c r="CC80" i="12"/>
  <c r="BW60" i="12"/>
  <c r="CB60" i="12"/>
  <c r="BY61" i="12"/>
  <c r="CA27" i="12"/>
  <c r="CA102" i="12"/>
  <c r="CD92" i="12"/>
  <c r="CE92" i="12" s="1"/>
  <c r="CF92" i="12" s="1"/>
  <c r="BW34" i="12"/>
  <c r="CB34" i="12"/>
  <c r="CD34" i="12" s="1"/>
  <c r="BY36" i="12"/>
  <c r="BU87" i="12"/>
  <c r="BV87" i="12"/>
  <c r="CA107" i="12"/>
  <c r="CE107" i="12" s="1"/>
  <c r="CF107" i="12" s="1"/>
  <c r="BZ50" i="12"/>
  <c r="CC49" i="12"/>
  <c r="CC51" i="12"/>
  <c r="BZ52" i="12"/>
  <c r="BZ83" i="12"/>
  <c r="CC81" i="12"/>
  <c r="CC42" i="12"/>
  <c r="BZ43" i="12"/>
  <c r="BW102" i="12"/>
  <c r="CB102" i="12"/>
  <c r="BY103" i="12"/>
  <c r="CD32" i="12"/>
  <c r="CE32" i="12" s="1"/>
  <c r="CF32" i="12" s="1"/>
  <c r="CA87" i="12"/>
  <c r="CD89" i="12"/>
  <c r="CA74" i="12"/>
  <c r="CE74" i="12" s="1"/>
  <c r="CF74" i="12" s="1"/>
  <c r="BZ105" i="12"/>
  <c r="CA105" i="12" s="1"/>
  <c r="CC104" i="12"/>
  <c r="BW20" i="12"/>
  <c r="CB20" i="12"/>
  <c r="BY21" i="12"/>
  <c r="BW50" i="12"/>
  <c r="CB50" i="12"/>
  <c r="BY51" i="12"/>
  <c r="CE99" i="12"/>
  <c r="CF99" i="12" s="1"/>
  <c r="BW37" i="12"/>
  <c r="CB37" i="12"/>
  <c r="BY38" i="12"/>
  <c r="BW89" i="11"/>
  <c r="CB89" i="11"/>
  <c r="BY90" i="11"/>
  <c r="BZ90" i="11"/>
  <c r="CC89" i="11"/>
  <c r="CE80" i="11"/>
  <c r="CF80" i="11" s="1"/>
  <c r="CA83" i="11"/>
  <c r="CE83" i="11" s="1"/>
  <c r="CF83" i="11" s="1"/>
  <c r="CE62" i="11"/>
  <c r="CF62" i="11" s="1"/>
  <c r="CA55" i="11"/>
  <c r="CE55" i="11" s="1"/>
  <c r="CF55" i="11" s="1"/>
  <c r="BW43" i="11"/>
  <c r="BY44" i="11"/>
  <c r="CB43" i="11"/>
  <c r="CA20" i="11"/>
  <c r="BZ44" i="11"/>
  <c r="CC43" i="11"/>
  <c r="BV44" i="11"/>
  <c r="BU44" i="11"/>
  <c r="BV57" i="11"/>
  <c r="BU57" i="11"/>
  <c r="CA72" i="11"/>
  <c r="CA32" i="11"/>
  <c r="BW20" i="11"/>
  <c r="BY21" i="11"/>
  <c r="CB20" i="11"/>
  <c r="CD20" i="11" s="1"/>
  <c r="BZ28" i="11"/>
  <c r="CC27" i="11"/>
  <c r="CA39" i="11"/>
  <c r="BW87" i="11"/>
  <c r="CB87" i="11"/>
  <c r="BY89" i="11"/>
  <c r="CE52" i="11"/>
  <c r="CF52" i="11" s="1"/>
  <c r="CA26" i="11"/>
  <c r="CE26" i="11" s="1"/>
  <c r="CF26" i="11" s="1"/>
  <c r="BW32" i="11"/>
  <c r="CB32" i="11"/>
  <c r="BY33" i="11"/>
  <c r="CA51" i="11"/>
  <c r="CE51" i="11" s="1"/>
  <c r="CF51" i="11" s="1"/>
  <c r="BW72" i="11"/>
  <c r="CB72" i="11"/>
  <c r="BY73" i="11"/>
  <c r="CA57" i="11"/>
  <c r="BW78" i="11"/>
  <c r="BY79" i="11"/>
  <c r="CB78" i="11"/>
  <c r="CA40" i="11"/>
  <c r="CE40" i="11" s="1"/>
  <c r="CF40" i="11" s="1"/>
  <c r="CE38" i="11"/>
  <c r="CF38" i="11" s="1"/>
  <c r="CA86" i="11"/>
  <c r="CE86" i="11" s="1"/>
  <c r="CF86" i="11" s="1"/>
  <c r="CC42" i="11"/>
  <c r="BZ43" i="11"/>
  <c r="CA42" i="11"/>
  <c r="CE71" i="11"/>
  <c r="CF71" i="11" s="1"/>
  <c r="BW73" i="11"/>
  <c r="BY74" i="11"/>
  <c r="CB73" i="11"/>
  <c r="CD49" i="11"/>
  <c r="CE49" i="11" s="1"/>
  <c r="CF49" i="11" s="1"/>
  <c r="BZ22" i="11"/>
  <c r="CC21" i="11"/>
  <c r="BU58" i="11"/>
  <c r="BV58" i="11"/>
  <c r="CA54" i="11"/>
  <c r="CE54" i="11" s="1"/>
  <c r="CF54" i="11" s="1"/>
  <c r="CA75" i="11"/>
  <c r="CE75" i="11" s="1"/>
  <c r="CF75" i="11" s="1"/>
  <c r="CA81" i="11"/>
  <c r="CE81" i="11" s="1"/>
  <c r="CF81" i="11" s="1"/>
  <c r="BW27" i="11"/>
  <c r="BY28" i="11"/>
  <c r="CB27" i="11"/>
  <c r="CA46" i="11"/>
  <c r="CE46" i="11" s="1"/>
  <c r="CF46" i="11" s="1"/>
  <c r="CC87" i="11"/>
  <c r="BZ89" i="11"/>
  <c r="CE31" i="11"/>
  <c r="CF31" i="11" s="1"/>
  <c r="CD25" i="11"/>
  <c r="CA25" i="11"/>
  <c r="CC32" i="11"/>
  <c r="BZ33" i="11"/>
  <c r="CC72" i="11"/>
  <c r="BZ73" i="11"/>
  <c r="CD56" i="11"/>
  <c r="CE56" i="11" s="1"/>
  <c r="CF56" i="11" s="1"/>
  <c r="BZ79" i="11"/>
  <c r="CC78" i="11"/>
  <c r="CD39" i="11"/>
  <c r="CD85" i="11"/>
  <c r="CE85" i="11" s="1"/>
  <c r="CF85" i="11" s="1"/>
  <c r="BW42" i="11"/>
  <c r="CB42" i="11"/>
  <c r="CD42" i="11" s="1"/>
  <c r="BY43" i="11"/>
  <c r="BZ74" i="11"/>
  <c r="CC73" i="11"/>
  <c r="CA50" i="11"/>
  <c r="CE50" i="11" s="1"/>
  <c r="CF50" i="11" s="1"/>
  <c r="BW21" i="11"/>
  <c r="BY22" i="11"/>
  <c r="CB21" i="11"/>
  <c r="CD21" i="11" s="1"/>
  <c r="BU79" i="10"/>
  <c r="BV79" i="10"/>
  <c r="BU75" i="10"/>
  <c r="BV75" i="10"/>
  <c r="BV32" i="10"/>
  <c r="BU32" i="10"/>
  <c r="BV52" i="10"/>
  <c r="BU52" i="10"/>
  <c r="BU37" i="10"/>
  <c r="BV37" i="10"/>
  <c r="BV77" i="10"/>
  <c r="BT78" i="10"/>
  <c r="BW28" i="10"/>
  <c r="BW46" i="10"/>
  <c r="BU92" i="10"/>
  <c r="BV92" i="10"/>
  <c r="BV51" i="10"/>
  <c r="BU51" i="10"/>
  <c r="BW30" i="10"/>
  <c r="BW48" i="10"/>
  <c r="BU74" i="10"/>
  <c r="BV74" i="10"/>
  <c r="BV31" i="10"/>
  <c r="BU31" i="10"/>
  <c r="BV38" i="10"/>
  <c r="BW38" i="10" s="1"/>
  <c r="AP71" i="1"/>
  <c r="AR38" i="1"/>
  <c r="AS38" i="1" s="1"/>
  <c r="AT38" i="1" s="1"/>
  <c r="AP57" i="1"/>
  <c r="AQ57" i="1"/>
  <c r="AU85" i="1"/>
  <c r="AV85" i="1"/>
  <c r="AV82" i="1"/>
  <c r="AU82" i="1"/>
  <c r="AU27" i="1"/>
  <c r="AV27" i="1"/>
  <c r="AQ25" i="1"/>
  <c r="AP25" i="1"/>
  <c r="AV80" i="1"/>
  <c r="AU80" i="1"/>
  <c r="AU33" i="1"/>
  <c r="AM76" i="1"/>
  <c r="AN76" i="1" s="1"/>
  <c r="AO76" i="1" s="1"/>
  <c r="AR62" i="1"/>
  <c r="AS62" i="1" s="1"/>
  <c r="AT62" i="1" s="1"/>
  <c r="AV62" i="1" s="1"/>
  <c r="AR31" i="1"/>
  <c r="AS31" i="1" s="1"/>
  <c r="AT31" i="1" s="1"/>
  <c r="AR61" i="1"/>
  <c r="AS61" i="1" s="1"/>
  <c r="AT61" i="1" s="1"/>
  <c r="AM83" i="1"/>
  <c r="AN83" i="1" s="1"/>
  <c r="AO83" i="1" s="1"/>
  <c r="AR88" i="1"/>
  <c r="AS88" i="1" s="1"/>
  <c r="AT88" i="1" s="1"/>
  <c r="AU88" i="1" s="1"/>
  <c r="AR75" i="1"/>
  <c r="AS75" i="1" s="1"/>
  <c r="AT75" i="1" s="1"/>
  <c r="AW44" i="1"/>
  <c r="AX44" i="1" s="1"/>
  <c r="AM91" i="1"/>
  <c r="AN91" i="1" s="1"/>
  <c r="AO91" i="1" s="1"/>
  <c r="AR89" i="1"/>
  <c r="AS89" i="1" s="1"/>
  <c r="AT89" i="1" s="1"/>
  <c r="AU89" i="1" s="1"/>
  <c r="AM45" i="1"/>
  <c r="AN45" i="1" s="1"/>
  <c r="AO45" i="1" s="1"/>
  <c r="AV55" i="1"/>
  <c r="AU55" i="1"/>
  <c r="AU69" i="1"/>
  <c r="AV69" i="1"/>
  <c r="AR19" i="1"/>
  <c r="AS19" i="1" s="1"/>
  <c r="AT19" i="1" s="1"/>
  <c r="AR39" i="1"/>
  <c r="AS39" i="1" s="1"/>
  <c r="AT39" i="1" s="1"/>
  <c r="AW48" i="1"/>
  <c r="AX48" i="1" s="1"/>
  <c r="AW60" i="1"/>
  <c r="AX60" i="1" s="1"/>
  <c r="AR70" i="1"/>
  <c r="AS70" i="1" s="1"/>
  <c r="AT70" i="1" s="1"/>
  <c r="AM17" i="1"/>
  <c r="AN17" i="1" s="1"/>
  <c r="AO17" i="1" s="1"/>
  <c r="AW26" i="1"/>
  <c r="AX26" i="1" s="1"/>
  <c r="AR24" i="1"/>
  <c r="AS24" i="1" s="1"/>
  <c r="AT24" i="1" s="1"/>
  <c r="AM20" i="1"/>
  <c r="AN20" i="1" s="1"/>
  <c r="AO20" i="1" s="1"/>
  <c r="AM79" i="1"/>
  <c r="AN79" i="1" s="1"/>
  <c r="AO79" i="1" s="1"/>
  <c r="AR86" i="1"/>
  <c r="AS86" i="1" s="1"/>
  <c r="AT86" i="1" s="1"/>
  <c r="AR18" i="1"/>
  <c r="AS18" i="1" s="1"/>
  <c r="AT18" i="1" s="1"/>
  <c r="AR49" i="1"/>
  <c r="AS49" i="1" s="1"/>
  <c r="AT49" i="1" s="1"/>
  <c r="AP77" i="1"/>
  <c r="AQ77" i="1"/>
  <c r="AV68" i="1"/>
  <c r="AU68" i="1"/>
  <c r="AP53" i="1"/>
  <c r="AQ53" i="1"/>
  <c r="AR74" i="1"/>
  <c r="AS74" i="1" s="1"/>
  <c r="AT74" i="1" s="1"/>
  <c r="AR71" i="1"/>
  <c r="AS71" i="1" s="1"/>
  <c r="AT71" i="1" s="1"/>
  <c r="AP76" i="1"/>
  <c r="AQ76" i="1"/>
  <c r="AU62" i="1"/>
  <c r="AV31" i="1"/>
  <c r="AU31" i="1"/>
  <c r="AP83" i="1"/>
  <c r="AQ83" i="1"/>
  <c r="AV88" i="1"/>
  <c r="AV75" i="1"/>
  <c r="AU75" i="1"/>
  <c r="AQ91" i="1"/>
  <c r="AP91" i="1"/>
  <c r="AV89" i="1"/>
  <c r="AQ45" i="1"/>
  <c r="AP45" i="1"/>
  <c r="AP67" i="1"/>
  <c r="AQ67" i="1"/>
  <c r="AV51" i="1"/>
  <c r="AU51" i="1"/>
  <c r="AP23" i="1"/>
  <c r="AQ23" i="1"/>
  <c r="AU42" i="1"/>
  <c r="AV42" i="1"/>
  <c r="AW30" i="1"/>
  <c r="AX30" i="1" s="1"/>
  <c r="BA30" i="1"/>
  <c r="AW33" i="1"/>
  <c r="AX33" i="1" s="1"/>
  <c r="AU73" i="1"/>
  <c r="AV73" i="1"/>
  <c r="CA27" i="11" l="1"/>
  <c r="AU43" i="1"/>
  <c r="AV43" i="1"/>
  <c r="BA31" i="1"/>
  <c r="AR35" i="1"/>
  <c r="AS35" i="1" s="1"/>
  <c r="AT35" i="1" s="1"/>
  <c r="AU63" i="1"/>
  <c r="AV63" i="1"/>
  <c r="CB64" i="13"/>
  <c r="CD64" i="13" s="1"/>
  <c r="CE102" i="13"/>
  <c r="CF102" i="13" s="1"/>
  <c r="AV148" i="13"/>
  <c r="AU148" i="13"/>
  <c r="BB170" i="12"/>
  <c r="BR150" i="12"/>
  <c r="AU148" i="12"/>
  <c r="BX173" i="12"/>
  <c r="AW173" i="12"/>
  <c r="AX173" i="12" s="1"/>
  <c r="CA24" i="11"/>
  <c r="CE24" i="11" s="1"/>
  <c r="CF24" i="11" s="1"/>
  <c r="BX121" i="13"/>
  <c r="AW121" i="13"/>
  <c r="AX121" i="13" s="1"/>
  <c r="BA121" i="13"/>
  <c r="BD120" i="13"/>
  <c r="BR120" i="13" s="1"/>
  <c r="BH120" i="13"/>
  <c r="BM120" i="13" s="1"/>
  <c r="BQ120" i="13" s="1"/>
  <c r="BB121" i="13"/>
  <c r="BF121" i="13"/>
  <c r="BK121" i="13" s="1"/>
  <c r="BO121" i="13" s="1"/>
  <c r="CA31" i="10"/>
  <c r="CA43" i="10"/>
  <c r="BR121" i="13"/>
  <c r="BE120" i="13"/>
  <c r="BS120" i="13" s="1"/>
  <c r="BG121" i="13"/>
  <c r="BJ121" i="13" s="1"/>
  <c r="BN121" i="13" s="1"/>
  <c r="BC121" i="13"/>
  <c r="BS121" i="13" s="1"/>
  <c r="BT121" i="13" s="1"/>
  <c r="BI120" i="13"/>
  <c r="BL120" i="13" s="1"/>
  <c r="BP120" i="13" s="1"/>
  <c r="CA30" i="10"/>
  <c r="CE83" i="10"/>
  <c r="CF83" i="10" s="1"/>
  <c r="CE22" i="10"/>
  <c r="CF22" i="10" s="1"/>
  <c r="CD28" i="10"/>
  <c r="CE28" i="10" s="1"/>
  <c r="CF28" i="10" s="1"/>
  <c r="CD39" i="10"/>
  <c r="CD30" i="10"/>
  <c r="CD42" i="10"/>
  <c r="CE60" i="10"/>
  <c r="CF60" i="10" s="1"/>
  <c r="CE43" i="10"/>
  <c r="CF43" i="10" s="1"/>
  <c r="CD22" i="11"/>
  <c r="BX122" i="12"/>
  <c r="BD121" i="12"/>
  <c r="BA122" i="12"/>
  <c r="BF122" i="12"/>
  <c r="BK122" i="12" s="1"/>
  <c r="BO122" i="12" s="1"/>
  <c r="BH121" i="12"/>
  <c r="BM121" i="12" s="1"/>
  <c r="BQ121" i="12" s="1"/>
  <c r="BB122" i="12"/>
  <c r="AW122" i="12"/>
  <c r="AX122" i="12" s="1"/>
  <c r="BI121" i="12"/>
  <c r="BL121" i="12" s="1"/>
  <c r="BP121" i="12" s="1"/>
  <c r="BC122" i="12"/>
  <c r="BG122" i="12"/>
  <c r="BJ122" i="12" s="1"/>
  <c r="BN122" i="12" s="1"/>
  <c r="BE121" i="12"/>
  <c r="BF144" i="12"/>
  <c r="BK144" i="12" s="1"/>
  <c r="BO144" i="12" s="1"/>
  <c r="BH143" i="12"/>
  <c r="BM143" i="12" s="1"/>
  <c r="BQ143" i="12" s="1"/>
  <c r="AW144" i="12"/>
  <c r="AX144" i="12" s="1"/>
  <c r="BX144" i="12"/>
  <c r="BB144" i="12"/>
  <c r="BD143" i="12"/>
  <c r="BA144" i="12"/>
  <c r="AU123" i="12"/>
  <c r="AV123" i="12"/>
  <c r="BG144" i="12"/>
  <c r="BJ144" i="12" s="1"/>
  <c r="BN144" i="12" s="1"/>
  <c r="BC144" i="12"/>
  <c r="BI143" i="12"/>
  <c r="BL143" i="12" s="1"/>
  <c r="BP143" i="12" s="1"/>
  <c r="BE143" i="12"/>
  <c r="CA42" i="12"/>
  <c r="BC127" i="12"/>
  <c r="BS127" i="12" s="1"/>
  <c r="BG126" i="12"/>
  <c r="BJ126" i="12" s="1"/>
  <c r="BN126" i="12" s="1"/>
  <c r="BG127" i="12"/>
  <c r="BJ127" i="12" s="1"/>
  <c r="BN127" i="12" s="1"/>
  <c r="BC126" i="12"/>
  <c r="BI126" i="12"/>
  <c r="BL126" i="12" s="1"/>
  <c r="BP126" i="12" s="1"/>
  <c r="BI125" i="12"/>
  <c r="BL125" i="12" s="1"/>
  <c r="BP125" i="12" s="1"/>
  <c r="BE126" i="12"/>
  <c r="BE125" i="12"/>
  <c r="BX137" i="12"/>
  <c r="AW137" i="12"/>
  <c r="AX137" i="12" s="1"/>
  <c r="BD161" i="12"/>
  <c r="BB162" i="12"/>
  <c r="BR162" i="12" s="1"/>
  <c r="BX161" i="12"/>
  <c r="BF162" i="12"/>
  <c r="BK162" i="12" s="1"/>
  <c r="BO162" i="12" s="1"/>
  <c r="BB161" i="12"/>
  <c r="AW161" i="12"/>
  <c r="AX161" i="12" s="1"/>
  <c r="BA162" i="12"/>
  <c r="BF161" i="12"/>
  <c r="BK161" i="12" s="1"/>
  <c r="BO161" i="12" s="1"/>
  <c r="BH160" i="12"/>
  <c r="BM160" i="12" s="1"/>
  <c r="BQ160" i="12" s="1"/>
  <c r="BH161" i="12"/>
  <c r="BM161" i="12" s="1"/>
  <c r="BQ161" i="12" s="1"/>
  <c r="BD160" i="12"/>
  <c r="BA161" i="12"/>
  <c r="BS138" i="12"/>
  <c r="BA127" i="12"/>
  <c r="BD125" i="12"/>
  <c r="BF126" i="12"/>
  <c r="BK126" i="12" s="1"/>
  <c r="BO126" i="12" s="1"/>
  <c r="BH125" i="12"/>
  <c r="BM125" i="12" s="1"/>
  <c r="BQ125" i="12" s="1"/>
  <c r="BF127" i="12"/>
  <c r="BK127" i="12" s="1"/>
  <c r="BO127" i="12" s="1"/>
  <c r="AW126" i="12"/>
  <c r="AX126" i="12" s="1"/>
  <c r="BB126" i="12"/>
  <c r="BD126" i="12"/>
  <c r="BX126" i="12"/>
  <c r="BB127" i="12"/>
  <c r="BR127" i="12" s="1"/>
  <c r="BH126" i="12"/>
  <c r="BM126" i="12" s="1"/>
  <c r="BQ126" i="12" s="1"/>
  <c r="BA126" i="12"/>
  <c r="BE160" i="12"/>
  <c r="BI160" i="12"/>
  <c r="BL160" i="12" s="1"/>
  <c r="BP160" i="12" s="1"/>
  <c r="BG161" i="12"/>
  <c r="BJ161" i="12" s="1"/>
  <c r="BN161" i="12" s="1"/>
  <c r="BI161" i="12"/>
  <c r="BL161" i="12" s="1"/>
  <c r="BP161" i="12" s="1"/>
  <c r="BC161" i="12"/>
  <c r="BE161" i="12"/>
  <c r="BC162" i="12"/>
  <c r="BS162" i="12" s="1"/>
  <c r="BG162" i="12"/>
  <c r="BJ162" i="12" s="1"/>
  <c r="BN162" i="12" s="1"/>
  <c r="BB138" i="12"/>
  <c r="BR138" i="12" s="1"/>
  <c r="AV167" i="12"/>
  <c r="AU167" i="12"/>
  <c r="BT110" i="12"/>
  <c r="BX145" i="12"/>
  <c r="AW145" i="12"/>
  <c r="AX145" i="12" s="1"/>
  <c r="BA145" i="12"/>
  <c r="BD144" i="12"/>
  <c r="BR144" i="12" s="1"/>
  <c r="BB145" i="12"/>
  <c r="BF145" i="12"/>
  <c r="BK145" i="12" s="1"/>
  <c r="BO145" i="12" s="1"/>
  <c r="BH144" i="12"/>
  <c r="BM144" i="12" s="1"/>
  <c r="BQ144" i="12" s="1"/>
  <c r="BF149" i="12"/>
  <c r="BK149" i="12" s="1"/>
  <c r="BO149" i="12" s="1"/>
  <c r="BD148" i="12"/>
  <c r="BX148" i="12"/>
  <c r="AW148" i="12"/>
  <c r="AX148" i="12" s="1"/>
  <c r="BH148" i="12"/>
  <c r="BM148" i="12" s="1"/>
  <c r="BQ148" i="12" s="1"/>
  <c r="BB149" i="12"/>
  <c r="AV114" i="12"/>
  <c r="AU114" i="12"/>
  <c r="BT173" i="12"/>
  <c r="BG145" i="12"/>
  <c r="BJ145" i="12" s="1"/>
  <c r="BN145" i="12" s="1"/>
  <c r="BC145" i="12"/>
  <c r="BI144" i="12"/>
  <c r="BL144" i="12" s="1"/>
  <c r="BP144" i="12" s="1"/>
  <c r="BE144" i="12"/>
  <c r="BS144" i="12" s="1"/>
  <c r="BA149" i="12"/>
  <c r="BC149" i="12"/>
  <c r="BS149" i="12" s="1"/>
  <c r="BI148" i="12"/>
  <c r="BL148" i="12" s="1"/>
  <c r="BP148" i="12" s="1"/>
  <c r="BE148" i="12"/>
  <c r="BG149" i="12"/>
  <c r="BJ149" i="12" s="1"/>
  <c r="BN149" i="12" s="1"/>
  <c r="AU146" i="12"/>
  <c r="BD145" i="12" s="1"/>
  <c r="AV146" i="12"/>
  <c r="BC146" i="12" s="1"/>
  <c r="BT174" i="12"/>
  <c r="BX169" i="12"/>
  <c r="BA169" i="12"/>
  <c r="AW169" i="12"/>
  <c r="AX169" i="12" s="1"/>
  <c r="BH168" i="12"/>
  <c r="BM168" i="12" s="1"/>
  <c r="BQ168" i="12" s="1"/>
  <c r="BB169" i="12"/>
  <c r="BR169" i="12" s="1"/>
  <c r="BF169" i="12"/>
  <c r="BK169" i="12" s="1"/>
  <c r="BO169" i="12" s="1"/>
  <c r="BD168" i="12"/>
  <c r="BI164" i="12"/>
  <c r="BL164" i="12" s="1"/>
  <c r="BP164" i="12" s="1"/>
  <c r="BC164" i="12"/>
  <c r="BI163" i="12"/>
  <c r="BL163" i="12" s="1"/>
  <c r="BP163" i="12" s="1"/>
  <c r="BE164" i="12"/>
  <c r="BS164" i="12" s="1"/>
  <c r="BE163" i="12"/>
  <c r="BS163" i="12" s="1"/>
  <c r="BC166" i="12"/>
  <c r="BG164" i="12"/>
  <c r="BJ164" i="12" s="1"/>
  <c r="BN164" i="12" s="1"/>
  <c r="BG166" i="12"/>
  <c r="BJ166" i="12" s="1"/>
  <c r="BN166" i="12" s="1"/>
  <c r="BB120" i="12"/>
  <c r="BD120" i="12"/>
  <c r="BX120" i="12"/>
  <c r="BB121" i="12"/>
  <c r="BR121" i="12" s="1"/>
  <c r="BH120" i="12"/>
  <c r="BM120" i="12" s="1"/>
  <c r="BQ120" i="12" s="1"/>
  <c r="AW120" i="12"/>
  <c r="AX120" i="12" s="1"/>
  <c r="BD119" i="12"/>
  <c r="BR119" i="12" s="1"/>
  <c r="BA121" i="12"/>
  <c r="BF120" i="12"/>
  <c r="BK120" i="12" s="1"/>
  <c r="BO120" i="12" s="1"/>
  <c r="BH119" i="12"/>
  <c r="BM119" i="12" s="1"/>
  <c r="BQ119" i="12" s="1"/>
  <c r="BF121" i="12"/>
  <c r="BK121" i="12" s="1"/>
  <c r="BO121" i="12" s="1"/>
  <c r="BA120" i="12"/>
  <c r="AU158" i="12"/>
  <c r="AV158" i="12"/>
  <c r="BC169" i="12"/>
  <c r="BS169" i="12" s="1"/>
  <c r="BI168" i="12"/>
  <c r="BL168" i="12" s="1"/>
  <c r="BP168" i="12" s="1"/>
  <c r="BE168" i="12"/>
  <c r="BG169" i="12"/>
  <c r="BJ169" i="12" s="1"/>
  <c r="BN169" i="12" s="1"/>
  <c r="BA166" i="12"/>
  <c r="BD163" i="12"/>
  <c r="BR163" i="12" s="1"/>
  <c r="BF164" i="12"/>
  <c r="BK164" i="12" s="1"/>
  <c r="BO164" i="12" s="1"/>
  <c r="BH163" i="12"/>
  <c r="BM163" i="12" s="1"/>
  <c r="BQ163" i="12" s="1"/>
  <c r="BH164" i="12"/>
  <c r="BM164" i="12" s="1"/>
  <c r="BQ164" i="12" s="1"/>
  <c r="BF166" i="12"/>
  <c r="BK166" i="12" s="1"/>
  <c r="BO166" i="12" s="1"/>
  <c r="AW164" i="12"/>
  <c r="AX164" i="12" s="1"/>
  <c r="BB164" i="12"/>
  <c r="BD164" i="12"/>
  <c r="BX164" i="12"/>
  <c r="BB166" i="12"/>
  <c r="BA164" i="12"/>
  <c r="BE119" i="12"/>
  <c r="BS119" i="12" s="1"/>
  <c r="BC121" i="12"/>
  <c r="BS121" i="12" s="1"/>
  <c r="BE120" i="12"/>
  <c r="BI120" i="12"/>
  <c r="BL120" i="12" s="1"/>
  <c r="BP120" i="12" s="1"/>
  <c r="BC120" i="12"/>
  <c r="BI119" i="12"/>
  <c r="BL119" i="12" s="1"/>
  <c r="BP119" i="12" s="1"/>
  <c r="BG120" i="12"/>
  <c r="BJ120" i="12" s="1"/>
  <c r="BN120" i="12" s="1"/>
  <c r="BG121" i="12"/>
  <c r="BJ121" i="12" s="1"/>
  <c r="BN121" i="12" s="1"/>
  <c r="CD37" i="12"/>
  <c r="BW61" i="12"/>
  <c r="CB61" i="12"/>
  <c r="BY62" i="12"/>
  <c r="BZ62" i="12"/>
  <c r="CC61" i="12"/>
  <c r="CD50" i="12"/>
  <c r="CD102" i="12"/>
  <c r="CD40" i="12"/>
  <c r="CE40" i="12" s="1"/>
  <c r="CF40" i="12" s="1"/>
  <c r="BR156" i="13"/>
  <c r="BU110" i="13"/>
  <c r="BV110" i="13"/>
  <c r="BI169" i="13"/>
  <c r="BL169" i="13" s="1"/>
  <c r="BP169" i="13" s="1"/>
  <c r="BE170" i="13"/>
  <c r="BG172" i="13"/>
  <c r="BJ172" i="13" s="1"/>
  <c r="BN172" i="13" s="1"/>
  <c r="BE169" i="13"/>
  <c r="BS169" i="13" s="1"/>
  <c r="BC172" i="13"/>
  <c r="BS172" i="13" s="1"/>
  <c r="BG170" i="13"/>
  <c r="BJ170" i="13" s="1"/>
  <c r="BN170" i="13" s="1"/>
  <c r="BI170" i="13"/>
  <c r="BL170" i="13" s="1"/>
  <c r="BP170" i="13" s="1"/>
  <c r="BC170" i="13"/>
  <c r="AV174" i="13"/>
  <c r="AU174" i="13"/>
  <c r="BD170" i="13"/>
  <c r="BX170" i="13"/>
  <c r="BB172" i="13"/>
  <c r="BR172" i="13" s="1"/>
  <c r="BH170" i="13"/>
  <c r="BM170" i="13" s="1"/>
  <c r="BQ170" i="13" s="1"/>
  <c r="BD169" i="13"/>
  <c r="BR169" i="13" s="1"/>
  <c r="BA170" i="13"/>
  <c r="BF170" i="13"/>
  <c r="BK170" i="13" s="1"/>
  <c r="BO170" i="13" s="1"/>
  <c r="BH169" i="13"/>
  <c r="BM169" i="13" s="1"/>
  <c r="BQ169" i="13" s="1"/>
  <c r="BF172" i="13"/>
  <c r="BK172" i="13" s="1"/>
  <c r="BO172" i="13" s="1"/>
  <c r="BB170" i="13"/>
  <c r="AW170" i="13"/>
  <c r="AX170" i="13" s="1"/>
  <c r="BA172" i="13"/>
  <c r="BU111" i="13"/>
  <c r="BV111" i="13"/>
  <c r="BS155" i="13"/>
  <c r="BT157" i="13"/>
  <c r="AU160" i="13"/>
  <c r="AV160" i="13"/>
  <c r="CA103" i="13"/>
  <c r="CA38" i="13"/>
  <c r="CE38" i="13" s="1"/>
  <c r="CF38" i="13" s="1"/>
  <c r="CD37" i="13"/>
  <c r="CE37" i="13" s="1"/>
  <c r="CF37" i="13" s="1"/>
  <c r="CD33" i="13"/>
  <c r="CE33" i="13" s="1"/>
  <c r="CF33" i="13" s="1"/>
  <c r="BT128" i="13"/>
  <c r="BU128" i="13" s="1"/>
  <c r="BR122" i="13"/>
  <c r="BR155" i="13"/>
  <c r="BT155" i="13" s="1"/>
  <c r="BT127" i="13"/>
  <c r="BV127" i="13" s="1"/>
  <c r="BC142" i="13"/>
  <c r="BE140" i="13"/>
  <c r="BG142" i="13"/>
  <c r="BJ142" i="13" s="1"/>
  <c r="BN142" i="13" s="1"/>
  <c r="BI139" i="13"/>
  <c r="BL139" i="13" s="1"/>
  <c r="BP139" i="13" s="1"/>
  <c r="BG140" i="13"/>
  <c r="BJ140" i="13" s="1"/>
  <c r="BN140" i="13" s="1"/>
  <c r="BE139" i="13"/>
  <c r="BS139" i="13" s="1"/>
  <c r="BC140" i="13"/>
  <c r="BI140" i="13"/>
  <c r="BL140" i="13" s="1"/>
  <c r="BP140" i="13" s="1"/>
  <c r="BS142" i="13"/>
  <c r="BT126" i="13"/>
  <c r="BU126" i="13" s="1"/>
  <c r="CB126" i="13" s="1"/>
  <c r="BH140" i="13"/>
  <c r="BM140" i="13" s="1"/>
  <c r="BQ140" i="13" s="1"/>
  <c r="BF142" i="13"/>
  <c r="BK142" i="13" s="1"/>
  <c r="BO142" i="13" s="1"/>
  <c r="BA142" i="13"/>
  <c r="BD140" i="13"/>
  <c r="BX140" i="13"/>
  <c r="AW140" i="13"/>
  <c r="AX140" i="13" s="1"/>
  <c r="BD139" i="13"/>
  <c r="BR139" i="13" s="1"/>
  <c r="BB140" i="13"/>
  <c r="BH139" i="13"/>
  <c r="BM139" i="13" s="1"/>
  <c r="BQ139" i="13" s="1"/>
  <c r="BF140" i="13"/>
  <c r="BK140" i="13" s="1"/>
  <c r="BO140" i="13" s="1"/>
  <c r="BB142" i="13"/>
  <c r="BA140" i="13"/>
  <c r="CA34" i="13"/>
  <c r="CE34" i="13" s="1"/>
  <c r="CF34" i="13" s="1"/>
  <c r="BE137" i="13"/>
  <c r="BC138" i="13"/>
  <c r="BG138" i="13"/>
  <c r="BJ138" i="13" s="1"/>
  <c r="BN138" i="13" s="1"/>
  <c r="BE136" i="13"/>
  <c r="BS136" i="13" s="1"/>
  <c r="BI136" i="13"/>
  <c r="BL136" i="13" s="1"/>
  <c r="BP136" i="13" s="1"/>
  <c r="BG137" i="13"/>
  <c r="BJ137" i="13" s="1"/>
  <c r="BN137" i="13" s="1"/>
  <c r="BI137" i="13"/>
  <c r="BL137" i="13" s="1"/>
  <c r="BP137" i="13" s="1"/>
  <c r="BC137" i="13"/>
  <c r="BB137" i="13"/>
  <c r="BD137" i="13"/>
  <c r="BB138" i="13"/>
  <c r="BX137" i="13"/>
  <c r="BA138" i="13"/>
  <c r="AW137" i="13"/>
  <c r="AX137" i="13" s="1"/>
  <c r="BD136" i="13"/>
  <c r="BR136" i="13" s="1"/>
  <c r="BF137" i="13"/>
  <c r="BK137" i="13" s="1"/>
  <c r="BO137" i="13" s="1"/>
  <c r="BH136" i="13"/>
  <c r="BM136" i="13" s="1"/>
  <c r="BQ136" i="13" s="1"/>
  <c r="BH137" i="13"/>
  <c r="BM137" i="13" s="1"/>
  <c r="BQ137" i="13" s="1"/>
  <c r="BF138" i="13"/>
  <c r="BK138" i="13" s="1"/>
  <c r="BO138" i="13" s="1"/>
  <c r="BA137" i="13"/>
  <c r="AV161" i="13"/>
  <c r="AU161" i="13"/>
  <c r="BR166" i="13"/>
  <c r="BT154" i="13"/>
  <c r="AU144" i="13"/>
  <c r="AV144" i="13"/>
  <c r="BT156" i="13"/>
  <c r="BV163" i="13"/>
  <c r="BU163" i="13"/>
  <c r="BV125" i="13"/>
  <c r="BU125" i="13"/>
  <c r="BU129" i="13"/>
  <c r="BH115" i="13"/>
  <c r="BM115" i="13" s="1"/>
  <c r="BQ115" i="13" s="1"/>
  <c r="BB117" i="13"/>
  <c r="BF116" i="13"/>
  <c r="BK116" i="13" s="1"/>
  <c r="BO116" i="13" s="1"/>
  <c r="BD116" i="13"/>
  <c r="BX116" i="13"/>
  <c r="BD115" i="13"/>
  <c r="BR115" i="13" s="1"/>
  <c r="BB116" i="13"/>
  <c r="AW116" i="13"/>
  <c r="AX116" i="13" s="1"/>
  <c r="BA116" i="13"/>
  <c r="BF117" i="13"/>
  <c r="BK117" i="13" s="1"/>
  <c r="BO117" i="13" s="1"/>
  <c r="BH116" i="13"/>
  <c r="BM116" i="13" s="1"/>
  <c r="BQ116" i="13" s="1"/>
  <c r="BA117" i="13"/>
  <c r="BW113" i="13"/>
  <c r="CB113" i="13"/>
  <c r="BY114" i="13"/>
  <c r="BS166" i="13"/>
  <c r="BT150" i="13"/>
  <c r="BV119" i="13"/>
  <c r="BW119" i="13" s="1"/>
  <c r="BT167" i="13"/>
  <c r="BU167" i="13" s="1"/>
  <c r="BS151" i="13"/>
  <c r="BW114" i="13"/>
  <c r="BY115" i="13"/>
  <c r="CB114" i="13"/>
  <c r="BY120" i="13"/>
  <c r="CB119" i="13"/>
  <c r="BU157" i="13"/>
  <c r="BV157" i="13"/>
  <c r="BI115" i="13"/>
  <c r="BL115" i="13" s="1"/>
  <c r="BP115" i="13" s="1"/>
  <c r="BE116" i="13"/>
  <c r="BG116" i="13"/>
  <c r="BJ116" i="13" s="1"/>
  <c r="BN116" i="13" s="1"/>
  <c r="BC117" i="13"/>
  <c r="BS117" i="13" s="1"/>
  <c r="BE115" i="13"/>
  <c r="BS115" i="13" s="1"/>
  <c r="BC116" i="13"/>
  <c r="BG117" i="13"/>
  <c r="BJ117" i="13" s="1"/>
  <c r="BN117" i="13" s="1"/>
  <c r="BI116" i="13"/>
  <c r="BL116" i="13" s="1"/>
  <c r="BP116" i="13" s="1"/>
  <c r="BY127" i="13"/>
  <c r="BS122" i="13"/>
  <c r="BT122" i="13" s="1"/>
  <c r="BV122" i="13" s="1"/>
  <c r="CC113" i="13"/>
  <c r="BZ114" i="13"/>
  <c r="BZ136" i="13"/>
  <c r="CC129" i="13"/>
  <c r="BR151" i="13"/>
  <c r="BS123" i="13"/>
  <c r="BT123" i="13" s="1"/>
  <c r="BV126" i="13"/>
  <c r="BT168" i="13"/>
  <c r="BT164" i="13"/>
  <c r="BS152" i="13"/>
  <c r="BT152" i="13" s="1"/>
  <c r="BZ115" i="13"/>
  <c r="CC114" i="13"/>
  <c r="BR128" i="12"/>
  <c r="BT150" i="12"/>
  <c r="BT111" i="12"/>
  <c r="BU111" i="12" s="1"/>
  <c r="BB136" i="12"/>
  <c r="BH129" i="12"/>
  <c r="BM129" i="12" s="1"/>
  <c r="BQ129" i="12" s="1"/>
  <c r="AW136" i="12"/>
  <c r="AX136" i="12" s="1"/>
  <c r="BD129" i="12"/>
  <c r="BR129" i="12" s="1"/>
  <c r="BF136" i="12"/>
  <c r="BK136" i="12" s="1"/>
  <c r="BO136" i="12" s="1"/>
  <c r="BX136" i="12"/>
  <c r="BA136" i="12"/>
  <c r="BH136" i="12"/>
  <c r="BM136" i="12" s="1"/>
  <c r="BQ136" i="12" s="1"/>
  <c r="BB137" i="12"/>
  <c r="BR137" i="12" s="1"/>
  <c r="BA137" i="12"/>
  <c r="BF137" i="12"/>
  <c r="BK137" i="12" s="1"/>
  <c r="BO137" i="12" s="1"/>
  <c r="BD136" i="12"/>
  <c r="BS128" i="12"/>
  <c r="BA155" i="12"/>
  <c r="BD154" i="12"/>
  <c r="BX154" i="12"/>
  <c r="BF155" i="12"/>
  <c r="BK155" i="12" s="1"/>
  <c r="BO155" i="12" s="1"/>
  <c r="AW154" i="12"/>
  <c r="AX154" i="12" s="1"/>
  <c r="BB155" i="12"/>
  <c r="BR155" i="12" s="1"/>
  <c r="BH154" i="12"/>
  <c r="BM154" i="12" s="1"/>
  <c r="BQ154" i="12" s="1"/>
  <c r="BG136" i="12"/>
  <c r="BJ136" i="12" s="1"/>
  <c r="BN136" i="12" s="1"/>
  <c r="BC136" i="12"/>
  <c r="BI129" i="12"/>
  <c r="BL129" i="12" s="1"/>
  <c r="BP129" i="12" s="1"/>
  <c r="BE129" i="12"/>
  <c r="BS129" i="12" s="1"/>
  <c r="BI136" i="12"/>
  <c r="BL136" i="12" s="1"/>
  <c r="BP136" i="12" s="1"/>
  <c r="BE136" i="12"/>
  <c r="BS136" i="12" s="1"/>
  <c r="BG137" i="12"/>
  <c r="BJ137" i="12" s="1"/>
  <c r="BN137" i="12" s="1"/>
  <c r="BC137" i="12"/>
  <c r="BS137" i="12" s="1"/>
  <c r="AU140" i="12"/>
  <c r="BH140" i="12" s="1"/>
  <c r="BM140" i="12" s="1"/>
  <c r="BQ140" i="12" s="1"/>
  <c r="AV140" i="12"/>
  <c r="BE140" i="12" s="1"/>
  <c r="BC155" i="12"/>
  <c r="BI154" i="12"/>
  <c r="BL154" i="12" s="1"/>
  <c r="BP154" i="12" s="1"/>
  <c r="BE154" i="12"/>
  <c r="BG155" i="12"/>
  <c r="BJ155" i="12" s="1"/>
  <c r="BN155" i="12" s="1"/>
  <c r="BD142" i="12"/>
  <c r="BX142" i="12"/>
  <c r="BB143" i="12"/>
  <c r="BR143" i="12" s="1"/>
  <c r="AW142" i="12"/>
  <c r="AX142" i="12" s="1"/>
  <c r="BH142" i="12"/>
  <c r="BM142" i="12" s="1"/>
  <c r="BQ142" i="12" s="1"/>
  <c r="BA143" i="12"/>
  <c r="BF143" i="12"/>
  <c r="BK143" i="12" s="1"/>
  <c r="BO143" i="12" s="1"/>
  <c r="BH151" i="12"/>
  <c r="BM151" i="12" s="1"/>
  <c r="BQ151" i="12" s="1"/>
  <c r="BD152" i="12"/>
  <c r="BF152" i="12"/>
  <c r="BK152" i="12" s="1"/>
  <c r="BO152" i="12" s="1"/>
  <c r="BX152" i="12"/>
  <c r="BB154" i="12"/>
  <c r="BA152" i="12"/>
  <c r="BD151" i="12"/>
  <c r="BR151" i="12" s="1"/>
  <c r="BB152" i="12"/>
  <c r="AW152" i="12"/>
  <c r="AX152" i="12" s="1"/>
  <c r="BH152" i="12"/>
  <c r="BM152" i="12" s="1"/>
  <c r="BQ152" i="12" s="1"/>
  <c r="BF154" i="12"/>
  <c r="BK154" i="12" s="1"/>
  <c r="BO154" i="12" s="1"/>
  <c r="BA154" i="12"/>
  <c r="BR172" i="12"/>
  <c r="BT172" i="12" s="1"/>
  <c r="BV172" i="12" s="1"/>
  <c r="BV156" i="12"/>
  <c r="BU156" i="12"/>
  <c r="BH115" i="12"/>
  <c r="BM115" i="12" s="1"/>
  <c r="BQ115" i="12" s="1"/>
  <c r="BB117" i="12"/>
  <c r="BD116" i="12"/>
  <c r="BX116" i="12"/>
  <c r="BF116" i="12"/>
  <c r="BK116" i="12" s="1"/>
  <c r="BO116" i="12" s="1"/>
  <c r="BD115" i="12"/>
  <c r="BB116" i="12"/>
  <c r="BA116" i="12"/>
  <c r="BA117" i="12"/>
  <c r="BF117" i="12"/>
  <c r="BK117" i="12" s="1"/>
  <c r="BO117" i="12" s="1"/>
  <c r="BH116" i="12"/>
  <c r="BM116" i="12" s="1"/>
  <c r="BQ116" i="12" s="1"/>
  <c r="AW116" i="12"/>
  <c r="AX116" i="12" s="1"/>
  <c r="BS170" i="12"/>
  <c r="CD43" i="12"/>
  <c r="CA44" i="12"/>
  <c r="CE44" i="12" s="1"/>
  <c r="CF44" i="12" s="1"/>
  <c r="BC143" i="12"/>
  <c r="BE142" i="12"/>
  <c r="BG143" i="12"/>
  <c r="BJ143" i="12" s="1"/>
  <c r="BN143" i="12" s="1"/>
  <c r="BI142" i="12"/>
  <c r="BL142" i="12" s="1"/>
  <c r="BP142" i="12" s="1"/>
  <c r="BC154" i="12"/>
  <c r="BI151" i="12"/>
  <c r="BL151" i="12" s="1"/>
  <c r="BP151" i="12" s="1"/>
  <c r="BE152" i="12"/>
  <c r="BG152" i="12"/>
  <c r="BJ152" i="12" s="1"/>
  <c r="BN152" i="12" s="1"/>
  <c r="BE151" i="12"/>
  <c r="BS151" i="12" s="1"/>
  <c r="BC152" i="12"/>
  <c r="BI152" i="12"/>
  <c r="BL152" i="12" s="1"/>
  <c r="BP152" i="12" s="1"/>
  <c r="BG154" i="12"/>
  <c r="BJ154" i="12" s="1"/>
  <c r="BN154" i="12" s="1"/>
  <c r="BR170" i="12"/>
  <c r="BV111" i="12"/>
  <c r="BE116" i="12"/>
  <c r="BG116" i="12"/>
  <c r="BJ116" i="12" s="1"/>
  <c r="BN116" i="12" s="1"/>
  <c r="BI115" i="12"/>
  <c r="BL115" i="12" s="1"/>
  <c r="BP115" i="12" s="1"/>
  <c r="BC117" i="12"/>
  <c r="BS117" i="12" s="1"/>
  <c r="BC116" i="12"/>
  <c r="BE115" i="12"/>
  <c r="BG117" i="12"/>
  <c r="BJ117" i="12" s="1"/>
  <c r="BN117" i="12" s="1"/>
  <c r="BI116" i="12"/>
  <c r="BL116" i="12" s="1"/>
  <c r="BP116" i="12" s="1"/>
  <c r="CE81" i="10"/>
  <c r="CF81" i="10" s="1"/>
  <c r="AP37" i="1"/>
  <c r="AR37" i="1" s="1"/>
  <c r="AS37" i="1" s="1"/>
  <c r="AT37" i="1" s="1"/>
  <c r="AQ37" i="1"/>
  <c r="AQ59" i="1"/>
  <c r="AP59" i="1"/>
  <c r="BA43" i="1"/>
  <c r="AU21" i="1"/>
  <c r="AV21" i="1"/>
  <c r="AW69" i="1"/>
  <c r="AX69" i="1" s="1"/>
  <c r="AW85" i="1"/>
  <c r="AX85" i="1" s="1"/>
  <c r="AR57" i="1"/>
  <c r="AS57" i="1" s="1"/>
  <c r="AT57" i="1" s="1"/>
  <c r="AV32" i="1"/>
  <c r="AU32" i="1"/>
  <c r="AP56" i="1"/>
  <c r="AQ56" i="1"/>
  <c r="CC31" i="10"/>
  <c r="BZ32" i="10"/>
  <c r="BW51" i="10"/>
  <c r="CB51" i="10"/>
  <c r="BY52" i="10"/>
  <c r="BW37" i="10"/>
  <c r="CB37" i="10"/>
  <c r="BY38" i="10"/>
  <c r="BZ33" i="10"/>
  <c r="CC32" i="10"/>
  <c r="BW31" i="10"/>
  <c r="CB31" i="10"/>
  <c r="BY32" i="10"/>
  <c r="BW74" i="10"/>
  <c r="CB74" i="10"/>
  <c r="BY75" i="10"/>
  <c r="CC51" i="10"/>
  <c r="BZ52" i="10"/>
  <c r="BY93" i="10"/>
  <c r="CB92" i="10"/>
  <c r="CC37" i="10"/>
  <c r="BZ38" i="10"/>
  <c r="BY54" i="10"/>
  <c r="CB52" i="10"/>
  <c r="BY33" i="10"/>
  <c r="CA33" i="10" s="1"/>
  <c r="CB32" i="10"/>
  <c r="CD32" i="10" s="1"/>
  <c r="BZ77" i="10"/>
  <c r="CC75" i="10"/>
  <c r="BZ80" i="10"/>
  <c r="CC79" i="10"/>
  <c r="CE50" i="10"/>
  <c r="CF50" i="10" s="1"/>
  <c r="CE40" i="10"/>
  <c r="CF40" i="10" s="1"/>
  <c r="CE42" i="10"/>
  <c r="CF42" i="10" s="1"/>
  <c r="CA49" i="10"/>
  <c r="CE49" i="10" s="1"/>
  <c r="CF49" i="10" s="1"/>
  <c r="CA72" i="10"/>
  <c r="CE72" i="10" s="1"/>
  <c r="CF72" i="10" s="1"/>
  <c r="CA92" i="10"/>
  <c r="CA71" i="10"/>
  <c r="BW54" i="10"/>
  <c r="CB54" i="10"/>
  <c r="CD54" i="10" s="1"/>
  <c r="BY55" i="10"/>
  <c r="CA48" i="10"/>
  <c r="CE30" i="10"/>
  <c r="CF30" i="10" s="1"/>
  <c r="BY39" i="10"/>
  <c r="CB38" i="10"/>
  <c r="BW33" i="10"/>
  <c r="BY34" i="10"/>
  <c r="CA34" i="10" s="1"/>
  <c r="CB33" i="10"/>
  <c r="CD33" i="10" s="1"/>
  <c r="CE33" i="10" s="1"/>
  <c r="CF33" i="10" s="1"/>
  <c r="CD24" i="10"/>
  <c r="CE24" i="10" s="1"/>
  <c r="CF24" i="10" s="1"/>
  <c r="BZ39" i="10"/>
  <c r="CA39" i="10" s="1"/>
  <c r="CC38" i="10"/>
  <c r="CC74" i="10"/>
  <c r="CD74" i="10" s="1"/>
  <c r="BZ75" i="10"/>
  <c r="BZ93" i="10"/>
  <c r="CC92" i="10"/>
  <c r="BW77" i="10"/>
  <c r="CC77" i="10"/>
  <c r="CD77" i="10" s="1"/>
  <c r="BZ78" i="10"/>
  <c r="CA78" i="10" s="1"/>
  <c r="BZ54" i="10"/>
  <c r="CC52" i="10"/>
  <c r="BW75" i="10"/>
  <c r="BY77" i="10"/>
  <c r="CB75" i="10"/>
  <c r="BW79" i="10"/>
  <c r="BY80" i="10"/>
  <c r="CB79" i="10"/>
  <c r="CD48" i="10"/>
  <c r="CD71" i="10"/>
  <c r="CD91" i="10"/>
  <c r="CE91" i="10" s="1"/>
  <c r="CF91" i="10" s="1"/>
  <c r="CD64" i="10"/>
  <c r="CE64" i="10" s="1"/>
  <c r="CF64" i="10" s="1"/>
  <c r="CE44" i="10"/>
  <c r="CF44" i="10" s="1"/>
  <c r="CD46" i="10"/>
  <c r="CE46" i="10" s="1"/>
  <c r="CF46" i="10" s="1"/>
  <c r="CA25" i="10"/>
  <c r="CE25" i="10" s="1"/>
  <c r="CF25" i="10" s="1"/>
  <c r="CE55" i="13"/>
  <c r="CF55" i="13" s="1"/>
  <c r="CE39" i="13"/>
  <c r="CF39" i="13" s="1"/>
  <c r="CA71" i="13"/>
  <c r="BW52" i="13"/>
  <c r="CB52" i="13"/>
  <c r="BY54" i="13"/>
  <c r="CC50" i="13"/>
  <c r="BZ51" i="13"/>
  <c r="BZ57" i="13"/>
  <c r="CC56" i="13"/>
  <c r="CA77" i="13"/>
  <c r="CE77" i="13" s="1"/>
  <c r="CF77" i="13" s="1"/>
  <c r="CD31" i="13"/>
  <c r="CE31" i="13" s="1"/>
  <c r="CF31" i="13" s="1"/>
  <c r="CE81" i="13"/>
  <c r="CF81" i="13" s="1"/>
  <c r="CD103" i="13"/>
  <c r="CE103" i="13" s="1"/>
  <c r="CF103" i="13" s="1"/>
  <c r="CA80" i="13"/>
  <c r="CE80" i="13" s="1"/>
  <c r="CF80" i="13" s="1"/>
  <c r="BW71" i="13"/>
  <c r="CB71" i="13"/>
  <c r="BY72" i="13"/>
  <c r="CA64" i="13"/>
  <c r="CE64" i="13" s="1"/>
  <c r="CF64" i="13" s="1"/>
  <c r="CE75" i="13"/>
  <c r="CF75" i="13" s="1"/>
  <c r="CA83" i="13"/>
  <c r="CE83" i="13" s="1"/>
  <c r="CF83" i="13" s="1"/>
  <c r="BZ54" i="13"/>
  <c r="CC52" i="13"/>
  <c r="BW50" i="13"/>
  <c r="BY51" i="13"/>
  <c r="CB50" i="13"/>
  <c r="BW56" i="13"/>
  <c r="CB56" i="13"/>
  <c r="BY57" i="13"/>
  <c r="CA32" i="13"/>
  <c r="CE32" i="13" s="1"/>
  <c r="CF32" i="13" s="1"/>
  <c r="CA104" i="13"/>
  <c r="CE104" i="13" s="1"/>
  <c r="CF104" i="13" s="1"/>
  <c r="CD79" i="13"/>
  <c r="CE79" i="13" s="1"/>
  <c r="CF79" i="13" s="1"/>
  <c r="BZ72" i="13"/>
  <c r="CC71" i="13"/>
  <c r="CD63" i="13"/>
  <c r="CE63" i="13" s="1"/>
  <c r="CF63" i="13" s="1"/>
  <c r="CE105" i="12"/>
  <c r="CF105" i="12" s="1"/>
  <c r="CA38" i="12"/>
  <c r="CE38" i="12" s="1"/>
  <c r="CF38" i="12" s="1"/>
  <c r="CA21" i="12"/>
  <c r="CE21" i="12" s="1"/>
  <c r="CF21" i="12" s="1"/>
  <c r="CA103" i="12"/>
  <c r="CE103" i="12" s="1"/>
  <c r="CF103" i="12" s="1"/>
  <c r="BW87" i="12"/>
  <c r="BY89" i="12"/>
  <c r="CB87" i="12"/>
  <c r="CE102" i="12"/>
  <c r="CF102" i="12" s="1"/>
  <c r="CD60" i="12"/>
  <c r="CE60" i="12" s="1"/>
  <c r="CF60" i="12" s="1"/>
  <c r="BZ63" i="12"/>
  <c r="CC62" i="12"/>
  <c r="BW54" i="12"/>
  <c r="CB54" i="12"/>
  <c r="BY55" i="12"/>
  <c r="CD104" i="12"/>
  <c r="CE104" i="12" s="1"/>
  <c r="CF104" i="12" s="1"/>
  <c r="CD42" i="12"/>
  <c r="CE42" i="12" s="1"/>
  <c r="CF42" i="12" s="1"/>
  <c r="CA83" i="12"/>
  <c r="CA52" i="12"/>
  <c r="CE52" i="12" s="1"/>
  <c r="CF52" i="12" s="1"/>
  <c r="CA22" i="12"/>
  <c r="CE22" i="12" s="1"/>
  <c r="CF22" i="12" s="1"/>
  <c r="CD49" i="12"/>
  <c r="CE49" i="12" s="1"/>
  <c r="CF49" i="12" s="1"/>
  <c r="CA81" i="12"/>
  <c r="BW27" i="12"/>
  <c r="BY28" i="12"/>
  <c r="CB27" i="12"/>
  <c r="CA26" i="12"/>
  <c r="CE26" i="12" s="1"/>
  <c r="CF26" i="12" s="1"/>
  <c r="CA84" i="12"/>
  <c r="CE84" i="12" s="1"/>
  <c r="CF84" i="12" s="1"/>
  <c r="CA51" i="12"/>
  <c r="CD20" i="12"/>
  <c r="CE20" i="12" s="1"/>
  <c r="CF20" i="12" s="1"/>
  <c r="BZ89" i="12"/>
  <c r="CC87" i="12"/>
  <c r="CA36" i="12"/>
  <c r="CE36" i="12" s="1"/>
  <c r="CF36" i="12" s="1"/>
  <c r="CA61" i="12"/>
  <c r="BW62" i="12"/>
  <c r="BY63" i="12"/>
  <c r="CB62" i="12"/>
  <c r="CC54" i="12"/>
  <c r="BZ55" i="12"/>
  <c r="CA43" i="12"/>
  <c r="CD81" i="12"/>
  <c r="CE81" i="12" s="1"/>
  <c r="CF81" i="12" s="1"/>
  <c r="CD51" i="12"/>
  <c r="CA50" i="12"/>
  <c r="CE50" i="12" s="1"/>
  <c r="CF50" i="12" s="1"/>
  <c r="CD80" i="12"/>
  <c r="CE80" i="12" s="1"/>
  <c r="CF80" i="12" s="1"/>
  <c r="CE37" i="12"/>
  <c r="CF37" i="12" s="1"/>
  <c r="BZ28" i="12"/>
  <c r="CC27" i="12"/>
  <c r="CD25" i="12"/>
  <c r="CE25" i="12" s="1"/>
  <c r="CF25" i="12" s="1"/>
  <c r="CD83" i="12"/>
  <c r="CE83" i="12" s="1"/>
  <c r="CF83" i="12" s="1"/>
  <c r="CE34" i="12"/>
  <c r="CF34" i="12" s="1"/>
  <c r="CE25" i="11"/>
  <c r="CF25" i="11" s="1"/>
  <c r="CA90" i="11"/>
  <c r="CE90" i="11" s="1"/>
  <c r="CF90" i="11" s="1"/>
  <c r="CD89" i="11"/>
  <c r="CE39" i="11"/>
  <c r="CF39" i="11" s="1"/>
  <c r="CA43" i="11"/>
  <c r="CA22" i="11"/>
  <c r="CE22" i="11" s="1"/>
  <c r="CF22" i="11" s="1"/>
  <c r="CA28" i="11"/>
  <c r="CE28" i="11" s="1"/>
  <c r="CF28" i="11" s="1"/>
  <c r="BZ60" i="11"/>
  <c r="CC58" i="11"/>
  <c r="CD73" i="11"/>
  <c r="CA79" i="11"/>
  <c r="CE79" i="11" s="1"/>
  <c r="CF79" i="11" s="1"/>
  <c r="CA73" i="11"/>
  <c r="CD32" i="11"/>
  <c r="CE32" i="11" s="1"/>
  <c r="CF32" i="11" s="1"/>
  <c r="CA89" i="11"/>
  <c r="CA21" i="11"/>
  <c r="CE21" i="11" s="1"/>
  <c r="CF21" i="11" s="1"/>
  <c r="BW57" i="11"/>
  <c r="BY58" i="11"/>
  <c r="CB57" i="11"/>
  <c r="BW44" i="11"/>
  <c r="BY45" i="11"/>
  <c r="CB44" i="11"/>
  <c r="CD43" i="11"/>
  <c r="CD27" i="11"/>
  <c r="CE27" i="11" s="1"/>
  <c r="CF27" i="11" s="1"/>
  <c r="BW58" i="11"/>
  <c r="BY60" i="11"/>
  <c r="CB58" i="11"/>
  <c r="CA74" i="11"/>
  <c r="CE74" i="11" s="1"/>
  <c r="CF74" i="11" s="1"/>
  <c r="CE42" i="11"/>
  <c r="CF42" i="11" s="1"/>
  <c r="CD78" i="11"/>
  <c r="CE78" i="11" s="1"/>
  <c r="CF78" i="11" s="1"/>
  <c r="CD72" i="11"/>
  <c r="CE72" i="11" s="1"/>
  <c r="CF72" i="11" s="1"/>
  <c r="CA33" i="11"/>
  <c r="CE33" i="11" s="1"/>
  <c r="CF33" i="11" s="1"/>
  <c r="CD87" i="11"/>
  <c r="CE87" i="11" s="1"/>
  <c r="CF87" i="11" s="1"/>
  <c r="BZ58" i="11"/>
  <c r="CC57" i="11"/>
  <c r="BZ45" i="11"/>
  <c r="CC44" i="11"/>
  <c r="CE20" i="11"/>
  <c r="CF20" i="11" s="1"/>
  <c r="CA44" i="11"/>
  <c r="BW92" i="10"/>
  <c r="BU78" i="10"/>
  <c r="BV78" i="10"/>
  <c r="BW52" i="10"/>
  <c r="BW32" i="10"/>
  <c r="BA81" i="1"/>
  <c r="AW80" i="1"/>
  <c r="AX80" i="1" s="1"/>
  <c r="AR25" i="1"/>
  <c r="AS25" i="1" s="1"/>
  <c r="AT25" i="1" s="1"/>
  <c r="BA82" i="1"/>
  <c r="AW82" i="1"/>
  <c r="AX82" i="1" s="1"/>
  <c r="AV38" i="1"/>
  <c r="AU38" i="1"/>
  <c r="BA29" i="1"/>
  <c r="AW27" i="1"/>
  <c r="AX27" i="1" s="1"/>
  <c r="BA27" i="1"/>
  <c r="AV57" i="1"/>
  <c r="AU57" i="1"/>
  <c r="AR45" i="1"/>
  <c r="AS45" i="1" s="1"/>
  <c r="AT45" i="1" s="1"/>
  <c r="AR91" i="1"/>
  <c r="AS91" i="1" s="1"/>
  <c r="AT91" i="1" s="1"/>
  <c r="AV91" i="1" s="1"/>
  <c r="AW31" i="1"/>
  <c r="AX31" i="1" s="1"/>
  <c r="AW62" i="1"/>
  <c r="AX62" i="1" s="1"/>
  <c r="AW55" i="1"/>
  <c r="AX55" i="1" s="1"/>
  <c r="BA55" i="1"/>
  <c r="AV61" i="1"/>
  <c r="AU61" i="1"/>
  <c r="AR23" i="1"/>
  <c r="AS23" i="1" s="1"/>
  <c r="AT23" i="1" s="1"/>
  <c r="AR67" i="1"/>
  <c r="AS67" i="1" s="1"/>
  <c r="AT67" i="1" s="1"/>
  <c r="BA89" i="1"/>
  <c r="AW89" i="1"/>
  <c r="AX89" i="1" s="1"/>
  <c r="AW88" i="1"/>
  <c r="AX88" i="1" s="1"/>
  <c r="BA88" i="1"/>
  <c r="AR83" i="1"/>
  <c r="AS83" i="1" s="1"/>
  <c r="AT83" i="1" s="1"/>
  <c r="AR76" i="1"/>
  <c r="AS76" i="1" s="1"/>
  <c r="AT76" i="1" s="1"/>
  <c r="AV74" i="1"/>
  <c r="AU74" i="1"/>
  <c r="AR53" i="1"/>
  <c r="AS53" i="1" s="1"/>
  <c r="AT53" i="1" s="1"/>
  <c r="AR77" i="1"/>
  <c r="AS77" i="1" s="1"/>
  <c r="AT77" i="1" s="1"/>
  <c r="AV18" i="1"/>
  <c r="AU18" i="1"/>
  <c r="AQ79" i="1"/>
  <c r="AP79" i="1"/>
  <c r="AU70" i="1"/>
  <c r="AV70" i="1"/>
  <c r="AU19" i="1"/>
  <c r="AV19" i="1"/>
  <c r="BA51" i="1"/>
  <c r="AW51" i="1"/>
  <c r="AX51" i="1" s="1"/>
  <c r="AV45" i="1"/>
  <c r="AU45" i="1"/>
  <c r="AU91" i="1"/>
  <c r="AW75" i="1"/>
  <c r="AX75" i="1" s="1"/>
  <c r="BA75" i="1"/>
  <c r="AV71" i="1"/>
  <c r="AU71" i="1"/>
  <c r="BA73" i="1" s="1"/>
  <c r="BA69" i="1"/>
  <c r="AW68" i="1"/>
  <c r="AX68" i="1" s="1"/>
  <c r="AU49" i="1"/>
  <c r="AV49" i="1"/>
  <c r="AU86" i="1"/>
  <c r="AV86" i="1"/>
  <c r="AQ20" i="1"/>
  <c r="AP20" i="1"/>
  <c r="AR20" i="1" s="1"/>
  <c r="AS20" i="1" s="1"/>
  <c r="AT20" i="1" s="1"/>
  <c r="AU20" i="1" s="1"/>
  <c r="AU24" i="1"/>
  <c r="AV24" i="1"/>
  <c r="AP17" i="1"/>
  <c r="AQ17" i="1"/>
  <c r="AU39" i="1"/>
  <c r="AV39" i="1"/>
  <c r="AW42" i="1"/>
  <c r="AX42" i="1" s="1"/>
  <c r="BA42" i="1"/>
  <c r="AW73" i="1"/>
  <c r="AX73" i="1" s="1"/>
  <c r="BA74" i="1"/>
  <c r="AU37" i="1"/>
  <c r="AV37" i="1"/>
  <c r="AW63" i="1" l="1"/>
  <c r="AX63" i="1" s="1"/>
  <c r="BA44" i="1"/>
  <c r="AW43" i="1"/>
  <c r="AX43" i="1" s="1"/>
  <c r="AV35" i="1"/>
  <c r="AU35" i="1"/>
  <c r="BA63" i="1"/>
  <c r="BH146" i="13"/>
  <c r="BM146" i="13" s="1"/>
  <c r="BQ146" i="13" s="1"/>
  <c r="BD148" i="13"/>
  <c r="BX148" i="13"/>
  <c r="BH148" i="13"/>
  <c r="BM148" i="13" s="1"/>
  <c r="BQ148" i="13" s="1"/>
  <c r="BB149" i="13"/>
  <c r="BR149" i="13" s="1"/>
  <c r="BF148" i="13"/>
  <c r="BK148" i="13" s="1"/>
  <c r="BO148" i="13" s="1"/>
  <c r="BF149" i="13"/>
  <c r="BK149" i="13" s="1"/>
  <c r="BO149" i="13" s="1"/>
  <c r="BD146" i="13"/>
  <c r="BR146" i="13" s="1"/>
  <c r="AW148" i="13"/>
  <c r="AX148" i="13" s="1"/>
  <c r="BA149" i="13"/>
  <c r="BB148" i="13"/>
  <c r="BA148" i="13"/>
  <c r="BC148" i="13"/>
  <c r="BI146" i="13"/>
  <c r="BL146" i="13" s="1"/>
  <c r="BP146" i="13" s="1"/>
  <c r="BG148" i="13"/>
  <c r="BJ148" i="13" s="1"/>
  <c r="BN148" i="13" s="1"/>
  <c r="BC149" i="13"/>
  <c r="BS149" i="13" s="1"/>
  <c r="BI148" i="13"/>
  <c r="BL148" i="13" s="1"/>
  <c r="BP148" i="13" s="1"/>
  <c r="BE146" i="13"/>
  <c r="BS146" i="13" s="1"/>
  <c r="BE148" i="13"/>
  <c r="BS148" i="13" s="1"/>
  <c r="BG149" i="13"/>
  <c r="BJ149" i="13" s="1"/>
  <c r="BN149" i="13" s="1"/>
  <c r="BT120" i="13"/>
  <c r="CE48" i="10"/>
  <c r="CF48" i="10" s="1"/>
  <c r="CA54" i="10"/>
  <c r="CD51" i="10"/>
  <c r="CE51" i="10" s="1"/>
  <c r="CF51" i="10" s="1"/>
  <c r="CA32" i="10"/>
  <c r="CD58" i="11"/>
  <c r="CE89" i="11"/>
  <c r="CF89" i="11" s="1"/>
  <c r="BW99" i="11"/>
  <c r="BW100" i="11"/>
  <c r="BT138" i="12"/>
  <c r="BU138" i="12" s="1"/>
  <c r="BH122" i="12"/>
  <c r="BM122" i="12" s="1"/>
  <c r="BQ122" i="12" s="1"/>
  <c r="BF123" i="12"/>
  <c r="BK123" i="12" s="1"/>
  <c r="BO123" i="12" s="1"/>
  <c r="BB125" i="12"/>
  <c r="BH123" i="12"/>
  <c r="BM123" i="12" s="1"/>
  <c r="BQ123" i="12" s="1"/>
  <c r="BB123" i="12"/>
  <c r="AW123" i="12"/>
  <c r="AX123" i="12" s="1"/>
  <c r="BA125" i="12"/>
  <c r="BD123" i="12"/>
  <c r="BX123" i="12"/>
  <c r="BF125" i="12"/>
  <c r="BK125" i="12" s="1"/>
  <c r="BO125" i="12" s="1"/>
  <c r="BD122" i="12"/>
  <c r="BR122" i="12" s="1"/>
  <c r="BA123" i="12"/>
  <c r="BR125" i="12"/>
  <c r="BE122" i="12"/>
  <c r="BS122" i="12" s="1"/>
  <c r="BC125" i="12"/>
  <c r="BS125" i="12" s="1"/>
  <c r="BE123" i="12"/>
  <c r="BG125" i="12"/>
  <c r="BJ125" i="12" s="1"/>
  <c r="BN125" i="12" s="1"/>
  <c r="BI122" i="12"/>
  <c r="BL122" i="12" s="1"/>
  <c r="BP122" i="12" s="1"/>
  <c r="BG123" i="12"/>
  <c r="BJ123" i="12" s="1"/>
  <c r="BN123" i="12" s="1"/>
  <c r="BI123" i="12"/>
  <c r="BL123" i="12" s="1"/>
  <c r="BP123" i="12" s="1"/>
  <c r="BC123" i="12"/>
  <c r="CE43" i="12"/>
  <c r="CF43" i="12" s="1"/>
  <c r="BT162" i="12"/>
  <c r="BV162" i="12" s="1"/>
  <c r="CC162" i="12" s="1"/>
  <c r="BV138" i="12"/>
  <c r="BR145" i="12"/>
  <c r="BS126" i="12"/>
  <c r="BT127" i="12"/>
  <c r="BG142" i="12"/>
  <c r="BJ142" i="12" s="1"/>
  <c r="BN142" i="12" s="1"/>
  <c r="BI140" i="12"/>
  <c r="BL140" i="12" s="1"/>
  <c r="BP140" i="12" s="1"/>
  <c r="BS161" i="12"/>
  <c r="BR126" i="12"/>
  <c r="BT126" i="12" s="1"/>
  <c r="BR161" i="12"/>
  <c r="BC142" i="12"/>
  <c r="BS142" i="12" s="1"/>
  <c r="BH167" i="12"/>
  <c r="BM167" i="12" s="1"/>
  <c r="BQ167" i="12" s="1"/>
  <c r="BD167" i="12"/>
  <c r="BX167" i="12"/>
  <c r="BB168" i="12"/>
  <c r="BR168" i="12" s="1"/>
  <c r="BD166" i="12"/>
  <c r="AW167" i="12"/>
  <c r="AX167" i="12" s="1"/>
  <c r="BA168" i="12"/>
  <c r="BF167" i="12"/>
  <c r="BK167" i="12" s="1"/>
  <c r="BO167" i="12" s="1"/>
  <c r="BH166" i="12"/>
  <c r="BM166" i="12" s="1"/>
  <c r="BQ166" i="12" s="1"/>
  <c r="BB167" i="12"/>
  <c r="BF168" i="12"/>
  <c r="BK168" i="12" s="1"/>
  <c r="BO168" i="12" s="1"/>
  <c r="BA167" i="12"/>
  <c r="BR166" i="12"/>
  <c r="BI166" i="12"/>
  <c r="BL166" i="12" s="1"/>
  <c r="BP166" i="12" s="1"/>
  <c r="BE167" i="12"/>
  <c r="BC167" i="12"/>
  <c r="BG168" i="12"/>
  <c r="BJ168" i="12" s="1"/>
  <c r="BN168" i="12" s="1"/>
  <c r="BC168" i="12"/>
  <c r="BS168" i="12" s="1"/>
  <c r="BG167" i="12"/>
  <c r="BJ167" i="12" s="1"/>
  <c r="BN167" i="12" s="1"/>
  <c r="BE166" i="12"/>
  <c r="BS166" i="12" s="1"/>
  <c r="BI167" i="12"/>
  <c r="BL167" i="12" s="1"/>
  <c r="BP167" i="12" s="1"/>
  <c r="BS154" i="12"/>
  <c r="BA142" i="12"/>
  <c r="BR164" i="12"/>
  <c r="BT164" i="12" s="1"/>
  <c r="BV164" i="12" s="1"/>
  <c r="CC164" i="12" s="1"/>
  <c r="BI146" i="12"/>
  <c r="BL146" i="12" s="1"/>
  <c r="BP146" i="12" s="1"/>
  <c r="BG148" i="12"/>
  <c r="BJ148" i="12" s="1"/>
  <c r="BN148" i="12" s="1"/>
  <c r="BU110" i="12"/>
  <c r="BV110" i="12"/>
  <c r="BT170" i="12"/>
  <c r="BV170" i="12" s="1"/>
  <c r="BU172" i="12"/>
  <c r="BW172" i="12" s="1"/>
  <c r="BD140" i="12"/>
  <c r="BT128" i="12"/>
  <c r="BU128" i="12" s="1"/>
  <c r="BC148" i="12"/>
  <c r="BS148" i="12" s="1"/>
  <c r="BG146" i="12"/>
  <c r="BJ146" i="12" s="1"/>
  <c r="BN146" i="12" s="1"/>
  <c r="BI145" i="12"/>
  <c r="BL145" i="12" s="1"/>
  <c r="BP145" i="12" s="1"/>
  <c r="BE146" i="12"/>
  <c r="BS146" i="12" s="1"/>
  <c r="BE145" i="12"/>
  <c r="BB115" i="12"/>
  <c r="BR115" i="12" s="1"/>
  <c r="BX114" i="12"/>
  <c r="BH114" i="12"/>
  <c r="BM114" i="12" s="1"/>
  <c r="BQ114" i="12" s="1"/>
  <c r="AW114" i="12"/>
  <c r="AX114" i="12" s="1"/>
  <c r="BA115" i="12"/>
  <c r="BD114" i="12"/>
  <c r="BF115" i="12"/>
  <c r="BK115" i="12" s="1"/>
  <c r="BO115" i="12" s="1"/>
  <c r="BH113" i="12"/>
  <c r="BM113" i="12" s="1"/>
  <c r="BQ113" i="12" s="1"/>
  <c r="BD113" i="12"/>
  <c r="BR113" i="12" s="1"/>
  <c r="BB114" i="12"/>
  <c r="BR114" i="12" s="1"/>
  <c r="BA114" i="12"/>
  <c r="BF114" i="12"/>
  <c r="BK114" i="12" s="1"/>
  <c r="BO114" i="12" s="1"/>
  <c r="BA148" i="12"/>
  <c r="BR149" i="12"/>
  <c r="BT149" i="12" s="1"/>
  <c r="BV149" i="12" s="1"/>
  <c r="BT144" i="12"/>
  <c r="BT169" i="12"/>
  <c r="BV169" i="12" s="1"/>
  <c r="BV174" i="12"/>
  <c r="CC174" i="12" s="1"/>
  <c r="BU174" i="12"/>
  <c r="CB174" i="12" s="1"/>
  <c r="BF146" i="12"/>
  <c r="BK146" i="12" s="1"/>
  <c r="BO146" i="12" s="1"/>
  <c r="BH145" i="12"/>
  <c r="BM145" i="12" s="1"/>
  <c r="BQ145" i="12" s="1"/>
  <c r="AW146" i="12"/>
  <c r="AX146" i="12" s="1"/>
  <c r="BD146" i="12"/>
  <c r="BX146" i="12"/>
  <c r="BB148" i="12"/>
  <c r="BR148" i="12" s="1"/>
  <c r="BA146" i="12"/>
  <c r="BS145" i="12"/>
  <c r="BU173" i="12"/>
  <c r="BV173" i="12"/>
  <c r="BI114" i="12"/>
  <c r="BL114" i="12" s="1"/>
  <c r="BP114" i="12" s="1"/>
  <c r="BE114" i="12"/>
  <c r="BG115" i="12"/>
  <c r="BJ115" i="12" s="1"/>
  <c r="BN115" i="12" s="1"/>
  <c r="BC115" i="12"/>
  <c r="BS115" i="12" s="1"/>
  <c r="BE113" i="12"/>
  <c r="BS113" i="12" s="1"/>
  <c r="BI113" i="12"/>
  <c r="BL113" i="12" s="1"/>
  <c r="BP113" i="12" s="1"/>
  <c r="BC114" i="12"/>
  <c r="BG114" i="12"/>
  <c r="BJ114" i="12" s="1"/>
  <c r="BN114" i="12" s="1"/>
  <c r="BF148" i="12"/>
  <c r="BK148" i="12" s="1"/>
  <c r="BO148" i="12" s="1"/>
  <c r="BH146" i="12"/>
  <c r="BM146" i="12" s="1"/>
  <c r="BQ146" i="12" s="1"/>
  <c r="BB146" i="12"/>
  <c r="BU169" i="12"/>
  <c r="BY170" i="12" s="1"/>
  <c r="BB142" i="12"/>
  <c r="BR142" i="12" s="1"/>
  <c r="CD61" i="12"/>
  <c r="CE61" i="12" s="1"/>
  <c r="CF61" i="12" s="1"/>
  <c r="BT163" i="12"/>
  <c r="BI157" i="12"/>
  <c r="BL157" i="12" s="1"/>
  <c r="BP157" i="12" s="1"/>
  <c r="BC160" i="12"/>
  <c r="BI158" i="12"/>
  <c r="BL158" i="12" s="1"/>
  <c r="BP158" i="12" s="1"/>
  <c r="BG158" i="12"/>
  <c r="BJ158" i="12" s="1"/>
  <c r="BN158" i="12" s="1"/>
  <c r="BE158" i="12"/>
  <c r="BG160" i="12"/>
  <c r="BJ160" i="12" s="1"/>
  <c r="BN160" i="12" s="1"/>
  <c r="BE157" i="12"/>
  <c r="BS157" i="12" s="1"/>
  <c r="BC158" i="12"/>
  <c r="BT121" i="12"/>
  <c r="BR120" i="12"/>
  <c r="BS120" i="12"/>
  <c r="BB158" i="12"/>
  <c r="BD158" i="12"/>
  <c r="BX158" i="12"/>
  <c r="BB160" i="12"/>
  <c r="BR160" i="12" s="1"/>
  <c r="BF160" i="12"/>
  <c r="BK160" i="12" s="1"/>
  <c r="BO160" i="12" s="1"/>
  <c r="AW158" i="12"/>
  <c r="AX158" i="12" s="1"/>
  <c r="BA160" i="12"/>
  <c r="BD157" i="12"/>
  <c r="BR157" i="12" s="1"/>
  <c r="BF158" i="12"/>
  <c r="BK158" i="12" s="1"/>
  <c r="BO158" i="12" s="1"/>
  <c r="BH157" i="12"/>
  <c r="BM157" i="12" s="1"/>
  <c r="BQ157" i="12" s="1"/>
  <c r="BH158" i="12"/>
  <c r="BM158" i="12" s="1"/>
  <c r="BQ158" i="12" s="1"/>
  <c r="BA158" i="12"/>
  <c r="BT119" i="12"/>
  <c r="CA62" i="12"/>
  <c r="BV128" i="13"/>
  <c r="BU127" i="13"/>
  <c r="CC110" i="13"/>
  <c r="BZ111" i="13"/>
  <c r="BW110" i="13"/>
  <c r="BY111" i="13"/>
  <c r="CA111" i="13" s="1"/>
  <c r="CB110" i="13"/>
  <c r="CD110" i="13" s="1"/>
  <c r="CE110" i="13" s="1"/>
  <c r="CF110" i="13" s="1"/>
  <c r="BT151" i="13"/>
  <c r="BT166" i="13"/>
  <c r="BV166" i="13" s="1"/>
  <c r="BY113" i="13"/>
  <c r="CB111" i="13"/>
  <c r="BW111" i="13"/>
  <c r="BT169" i="13"/>
  <c r="BR170" i="13"/>
  <c r="BE174" i="13"/>
  <c r="BI174" i="13"/>
  <c r="BL174" i="13" s="1"/>
  <c r="BP174" i="13" s="1"/>
  <c r="BE173" i="13"/>
  <c r="BS173" i="13" s="1"/>
  <c r="BG174" i="13"/>
  <c r="BJ174" i="13" s="1"/>
  <c r="BN174" i="13" s="1"/>
  <c r="BI173" i="13"/>
  <c r="BL173" i="13" s="1"/>
  <c r="BP173" i="13" s="1"/>
  <c r="BC174" i="13"/>
  <c r="BT172" i="13"/>
  <c r="BZ113" i="13"/>
  <c r="CA113" i="13" s="1"/>
  <c r="CC111" i="13"/>
  <c r="BH173" i="13"/>
  <c r="BM173" i="13" s="1"/>
  <c r="BQ173" i="13" s="1"/>
  <c r="BF174" i="13"/>
  <c r="BK174" i="13" s="1"/>
  <c r="BO174" i="13" s="1"/>
  <c r="BX174" i="13"/>
  <c r="BB174" i="13"/>
  <c r="BA174" i="13"/>
  <c r="BD174" i="13"/>
  <c r="BR174" i="13" s="1"/>
  <c r="BH174" i="13"/>
  <c r="BM174" i="13" s="1"/>
  <c r="BQ174" i="13" s="1"/>
  <c r="BD173" i="13"/>
  <c r="BR173" i="13" s="1"/>
  <c r="AW174" i="13"/>
  <c r="AX174" i="13" s="1"/>
  <c r="BS170" i="13"/>
  <c r="BV167" i="13"/>
  <c r="BF160" i="13"/>
  <c r="BK160" i="13" s="1"/>
  <c r="BO160" i="13" s="1"/>
  <c r="BD158" i="13"/>
  <c r="BR158" i="13" s="1"/>
  <c r="BB160" i="13"/>
  <c r="BA160" i="13"/>
  <c r="BH158" i="13"/>
  <c r="BM158" i="13" s="1"/>
  <c r="BQ158" i="13" s="1"/>
  <c r="BX160" i="13"/>
  <c r="AW160" i="13"/>
  <c r="AX160" i="13" s="1"/>
  <c r="BG160" i="13"/>
  <c r="BJ160" i="13" s="1"/>
  <c r="BN160" i="13" s="1"/>
  <c r="BI158" i="13"/>
  <c r="BL158" i="13" s="1"/>
  <c r="BP158" i="13" s="1"/>
  <c r="BE158" i="13"/>
  <c r="BS158" i="13" s="1"/>
  <c r="BC160" i="13"/>
  <c r="BS137" i="13"/>
  <c r="BR140" i="13"/>
  <c r="BS140" i="13"/>
  <c r="BR142" i="13"/>
  <c r="BT142" i="13" s="1"/>
  <c r="BV142" i="13" s="1"/>
  <c r="BT139" i="13"/>
  <c r="BH160" i="13"/>
  <c r="BM160" i="13" s="1"/>
  <c r="BQ160" i="13" s="1"/>
  <c r="BD161" i="13"/>
  <c r="BB162" i="13"/>
  <c r="BR162" i="13" s="1"/>
  <c r="BF162" i="13"/>
  <c r="BK162" i="13" s="1"/>
  <c r="BO162" i="13" s="1"/>
  <c r="AW161" i="13"/>
  <c r="AX161" i="13" s="1"/>
  <c r="BA162" i="13"/>
  <c r="BX161" i="13"/>
  <c r="BF161" i="13"/>
  <c r="BK161" i="13" s="1"/>
  <c r="BO161" i="13" s="1"/>
  <c r="BH161" i="13"/>
  <c r="BM161" i="13" s="1"/>
  <c r="BQ161" i="13" s="1"/>
  <c r="BB161" i="13"/>
  <c r="BD160" i="13"/>
  <c r="BR160" i="13" s="1"/>
  <c r="BA161" i="13"/>
  <c r="BR137" i="13"/>
  <c r="BT137" i="13" s="1"/>
  <c r="BV137" i="13" s="1"/>
  <c r="BS138" i="13"/>
  <c r="BC161" i="13"/>
  <c r="BE161" i="13"/>
  <c r="BC162" i="13"/>
  <c r="BS162" i="13" s="1"/>
  <c r="BI161" i="13"/>
  <c r="BL161" i="13" s="1"/>
  <c r="BP161" i="13" s="1"/>
  <c r="BE160" i="13"/>
  <c r="BG161" i="13"/>
  <c r="BJ161" i="13" s="1"/>
  <c r="BN161" i="13" s="1"/>
  <c r="BI160" i="13"/>
  <c r="BL160" i="13" s="1"/>
  <c r="BP160" i="13" s="1"/>
  <c r="BG162" i="13"/>
  <c r="BJ162" i="13" s="1"/>
  <c r="BN162" i="13" s="1"/>
  <c r="BT136" i="13"/>
  <c r="BR138" i="13"/>
  <c r="BT138" i="13" s="1"/>
  <c r="BV138" i="13" s="1"/>
  <c r="BU152" i="13"/>
  <c r="BY154" i="13" s="1"/>
  <c r="BV152" i="13"/>
  <c r="BZ154" i="13" s="1"/>
  <c r="BV156" i="13"/>
  <c r="BU156" i="13"/>
  <c r="BD143" i="13"/>
  <c r="BR143" i="13" s="1"/>
  <c r="BA145" i="13"/>
  <c r="BX144" i="13"/>
  <c r="BD144" i="13"/>
  <c r="BB145" i="13"/>
  <c r="BB144" i="13"/>
  <c r="BH144" i="13"/>
  <c r="BM144" i="13" s="1"/>
  <c r="BQ144" i="13" s="1"/>
  <c r="AW144" i="13"/>
  <c r="AX144" i="13" s="1"/>
  <c r="BH143" i="13"/>
  <c r="BM143" i="13" s="1"/>
  <c r="BQ143" i="13" s="1"/>
  <c r="BF144" i="13"/>
  <c r="BK144" i="13" s="1"/>
  <c r="BO144" i="13" s="1"/>
  <c r="BF145" i="13"/>
  <c r="BK145" i="13" s="1"/>
  <c r="BO145" i="13" s="1"/>
  <c r="BA144" i="13"/>
  <c r="BV155" i="13"/>
  <c r="BU155" i="13"/>
  <c r="BE144" i="13"/>
  <c r="BC145" i="13"/>
  <c r="BG145" i="13"/>
  <c r="BJ145" i="13" s="1"/>
  <c r="BN145" i="13" s="1"/>
  <c r="BC144" i="13"/>
  <c r="BI143" i="13"/>
  <c r="BL143" i="13" s="1"/>
  <c r="BP143" i="13" s="1"/>
  <c r="BG144" i="13"/>
  <c r="BJ144" i="13" s="1"/>
  <c r="BN144" i="13" s="1"/>
  <c r="BI144" i="13"/>
  <c r="BL144" i="13" s="1"/>
  <c r="BP144" i="13" s="1"/>
  <c r="BE143" i="13"/>
  <c r="BS143" i="13" s="1"/>
  <c r="BU154" i="13"/>
  <c r="BV154" i="13"/>
  <c r="BU123" i="13"/>
  <c r="BV123" i="13"/>
  <c r="BV151" i="13"/>
  <c r="BU151" i="13"/>
  <c r="BZ167" i="13"/>
  <c r="CC166" i="13"/>
  <c r="BV168" i="13"/>
  <c r="BU168" i="13"/>
  <c r="CC167" i="13"/>
  <c r="BZ168" i="13"/>
  <c r="BS116" i="13"/>
  <c r="CC157" i="13"/>
  <c r="BZ158" i="13"/>
  <c r="CA115" i="13"/>
  <c r="BU166" i="13"/>
  <c r="BU122" i="13"/>
  <c r="BW167" i="13"/>
  <c r="CB167" i="13"/>
  <c r="BY168" i="13"/>
  <c r="BW127" i="13"/>
  <c r="CB127" i="13"/>
  <c r="BY128" i="13"/>
  <c r="BZ120" i="13"/>
  <c r="CA120" i="13" s="1"/>
  <c r="CC119" i="13"/>
  <c r="CD119" i="13" s="1"/>
  <c r="BU150" i="13"/>
  <c r="BV150" i="13"/>
  <c r="CD113" i="13"/>
  <c r="CE113" i="13" s="1"/>
  <c r="CF113" i="13" s="1"/>
  <c r="BR116" i="13"/>
  <c r="BR117" i="13"/>
  <c r="BT117" i="13" s="1"/>
  <c r="BV117" i="13" s="1"/>
  <c r="BW129" i="13"/>
  <c r="BY136" i="13"/>
  <c r="CA136" i="13" s="1"/>
  <c r="CB129" i="13"/>
  <c r="CD129" i="13" s="1"/>
  <c r="BZ126" i="13"/>
  <c r="CC125" i="13"/>
  <c r="BW163" i="13"/>
  <c r="BY164" i="13"/>
  <c r="CB163" i="13"/>
  <c r="BZ129" i="13"/>
  <c r="CC128" i="13"/>
  <c r="CC152" i="13"/>
  <c r="BU164" i="13"/>
  <c r="BV164" i="13"/>
  <c r="BW126" i="13"/>
  <c r="CC126" i="13"/>
  <c r="CD126" i="13" s="1"/>
  <c r="BZ127" i="13"/>
  <c r="CA127" i="13" s="1"/>
  <c r="CB152" i="13"/>
  <c r="CD152" i="13" s="1"/>
  <c r="BZ123" i="13"/>
  <c r="CC122" i="13"/>
  <c r="BW157" i="13"/>
  <c r="CB157" i="13"/>
  <c r="BY158" i="13"/>
  <c r="CD114" i="13"/>
  <c r="BU121" i="13"/>
  <c r="BV121" i="13"/>
  <c r="CC127" i="13"/>
  <c r="BZ128" i="13"/>
  <c r="CA114" i="13"/>
  <c r="BT115" i="13"/>
  <c r="BW125" i="13"/>
  <c r="BY126" i="13"/>
  <c r="CB125" i="13"/>
  <c r="BZ164" i="13"/>
  <c r="CC163" i="13"/>
  <c r="BW128" i="13"/>
  <c r="BY129" i="13"/>
  <c r="CB128" i="13"/>
  <c r="BF142" i="12"/>
  <c r="BK142" i="12" s="1"/>
  <c r="BO142" i="12" s="1"/>
  <c r="BT129" i="12"/>
  <c r="BV129" i="12" s="1"/>
  <c r="BU150" i="12"/>
  <c r="BV150" i="12"/>
  <c r="BT137" i="12"/>
  <c r="BV137" i="12" s="1"/>
  <c r="BS155" i="12"/>
  <c r="BT155" i="12" s="1"/>
  <c r="BU155" i="12" s="1"/>
  <c r="BF140" i="12"/>
  <c r="BK140" i="12" s="1"/>
  <c r="BO140" i="12" s="1"/>
  <c r="BX140" i="12"/>
  <c r="BB140" i="12"/>
  <c r="AW140" i="12"/>
  <c r="AX140" i="12" s="1"/>
  <c r="BH139" i="12"/>
  <c r="BM139" i="12" s="1"/>
  <c r="BQ139" i="12" s="1"/>
  <c r="BD139" i="12"/>
  <c r="BR139" i="12" s="1"/>
  <c r="BA140" i="12"/>
  <c r="BR136" i="12"/>
  <c r="BT136" i="12" s="1"/>
  <c r="BE139" i="12"/>
  <c r="BS139" i="12" s="1"/>
  <c r="BI139" i="12"/>
  <c r="BL139" i="12" s="1"/>
  <c r="BP139" i="12" s="1"/>
  <c r="BG140" i="12"/>
  <c r="BJ140" i="12" s="1"/>
  <c r="BN140" i="12" s="1"/>
  <c r="BC140" i="12"/>
  <c r="BS140" i="12" s="1"/>
  <c r="BV128" i="12"/>
  <c r="BU170" i="12"/>
  <c r="CC111" i="12"/>
  <c r="BZ113" i="12"/>
  <c r="BS152" i="12"/>
  <c r="BS143" i="12"/>
  <c r="BT143" i="12" s="1"/>
  <c r="BU143" i="12" s="1"/>
  <c r="BR116" i="12"/>
  <c r="CC156" i="12"/>
  <c r="BZ157" i="12"/>
  <c r="BZ173" i="12"/>
  <c r="CC172" i="12"/>
  <c r="BT151" i="12"/>
  <c r="BR154" i="12"/>
  <c r="BT154" i="12" s="1"/>
  <c r="BV154" i="12" s="1"/>
  <c r="BS116" i="12"/>
  <c r="BW111" i="12"/>
  <c r="CB111" i="12"/>
  <c r="BY113" i="12"/>
  <c r="CB169" i="12"/>
  <c r="BR117" i="12"/>
  <c r="BT117" i="12" s="1"/>
  <c r="BV117" i="12" s="1"/>
  <c r="BW156" i="12"/>
  <c r="CB156" i="12"/>
  <c r="BY157" i="12"/>
  <c r="CB172" i="12"/>
  <c r="BR152" i="12"/>
  <c r="CD52" i="10"/>
  <c r="CE71" i="10"/>
  <c r="CF71" i="10" s="1"/>
  <c r="CD92" i="10"/>
  <c r="AW38" i="1"/>
  <c r="AX38" i="1" s="1"/>
  <c r="AR59" i="1"/>
  <c r="AS59" i="1" s="1"/>
  <c r="AT59" i="1" s="1"/>
  <c r="AW21" i="1"/>
  <c r="AX21" i="1" s="1"/>
  <c r="AR56" i="1"/>
  <c r="AS56" i="1" s="1"/>
  <c r="AT56" i="1" s="1"/>
  <c r="AW32" i="1"/>
  <c r="AX32" i="1" s="1"/>
  <c r="BA32" i="1"/>
  <c r="BA33" i="1"/>
  <c r="BZ79" i="10"/>
  <c r="CC78" i="10"/>
  <c r="BY79" i="10"/>
  <c r="CB78" i="10"/>
  <c r="CE92" i="10"/>
  <c r="CF92" i="10" s="1"/>
  <c r="CD75" i="10"/>
  <c r="CA75" i="10"/>
  <c r="CE75" i="10" s="1"/>
  <c r="CF75" i="10" s="1"/>
  <c r="CD38" i="10"/>
  <c r="CE39" i="10"/>
  <c r="CF39" i="10" s="1"/>
  <c r="CA80" i="10"/>
  <c r="CE80" i="10" s="1"/>
  <c r="CF80" i="10" s="1"/>
  <c r="CE54" i="10"/>
  <c r="CF54" i="10" s="1"/>
  <c r="CA93" i="10"/>
  <c r="CE93" i="10" s="1"/>
  <c r="CF93" i="10" s="1"/>
  <c r="CE74" i="10"/>
  <c r="CF74" i="10" s="1"/>
  <c r="CE32" i="10"/>
  <c r="CF32" i="10" s="1"/>
  <c r="CD37" i="10"/>
  <c r="CE37" i="10" s="1"/>
  <c r="CF37" i="10" s="1"/>
  <c r="CA52" i="10"/>
  <c r="CD31" i="10"/>
  <c r="CE31" i="10" s="1"/>
  <c r="CF31" i="10" s="1"/>
  <c r="CA77" i="10"/>
  <c r="CE77" i="10" s="1"/>
  <c r="CF77" i="10" s="1"/>
  <c r="CE34" i="10"/>
  <c r="CF34" i="10" s="1"/>
  <c r="CA55" i="10"/>
  <c r="CE55" i="10" s="1"/>
  <c r="CF55" i="10" s="1"/>
  <c r="CD79" i="10"/>
  <c r="CA38" i="10"/>
  <c r="CD71" i="13"/>
  <c r="CE71" i="13" s="1"/>
  <c r="CF71" i="13" s="1"/>
  <c r="CA57" i="13"/>
  <c r="CE57" i="13" s="1"/>
  <c r="CF57" i="13" s="1"/>
  <c r="CA51" i="13"/>
  <c r="CE51" i="13" s="1"/>
  <c r="CF51" i="13" s="1"/>
  <c r="CA72" i="13"/>
  <c r="CE72" i="13" s="1"/>
  <c r="CF72" i="13" s="1"/>
  <c r="CD52" i="13"/>
  <c r="CE52" i="13" s="1"/>
  <c r="CF52" i="13" s="1"/>
  <c r="CD56" i="13"/>
  <c r="CE56" i="13" s="1"/>
  <c r="CF56" i="13" s="1"/>
  <c r="CD50" i="13"/>
  <c r="CE50" i="13" s="1"/>
  <c r="CF50" i="13" s="1"/>
  <c r="CA54" i="13"/>
  <c r="CE54" i="13" s="1"/>
  <c r="CF54" i="13" s="1"/>
  <c r="CE51" i="12"/>
  <c r="CF51" i="12" s="1"/>
  <c r="CD62" i="12"/>
  <c r="CE62" i="12" s="1"/>
  <c r="CF62" i="12" s="1"/>
  <c r="CA28" i="12"/>
  <c r="CE28" i="12" s="1"/>
  <c r="CF28" i="12" s="1"/>
  <c r="CD54" i="12"/>
  <c r="CE54" i="12" s="1"/>
  <c r="CF54" i="12" s="1"/>
  <c r="CA89" i="12"/>
  <c r="CE89" i="12" s="1"/>
  <c r="CF89" i="12" s="1"/>
  <c r="CA63" i="12"/>
  <c r="CE63" i="12" s="1"/>
  <c r="CF63" i="12" s="1"/>
  <c r="CD27" i="12"/>
  <c r="CE27" i="12" s="1"/>
  <c r="CF27" i="12" s="1"/>
  <c r="CA55" i="12"/>
  <c r="CE55" i="12" s="1"/>
  <c r="CF55" i="12" s="1"/>
  <c r="CD87" i="12"/>
  <c r="CE87" i="12" s="1"/>
  <c r="CF87" i="12" s="1"/>
  <c r="CE73" i="11"/>
  <c r="CF73" i="11" s="1"/>
  <c r="CE43" i="11"/>
  <c r="CF43" i="11" s="1"/>
  <c r="CA45" i="11"/>
  <c r="CE45" i="11" s="1"/>
  <c r="CF45" i="11" s="1"/>
  <c r="CD57" i="11"/>
  <c r="CE57" i="11" s="1"/>
  <c r="CF57" i="11" s="1"/>
  <c r="CA60" i="11"/>
  <c r="CE60" i="11" s="1"/>
  <c r="CF60" i="11" s="1"/>
  <c r="CD44" i="11"/>
  <c r="CE44" i="11" s="1"/>
  <c r="CF44" i="11" s="1"/>
  <c r="CA58" i="11"/>
  <c r="CE58" i="11" s="1"/>
  <c r="CF58" i="11" s="1"/>
  <c r="BW78" i="10"/>
  <c r="BW100" i="10" s="1"/>
  <c r="AW57" i="1"/>
  <c r="AX57" i="1" s="1"/>
  <c r="AU25" i="1"/>
  <c r="AV25" i="1"/>
  <c r="AV20" i="1"/>
  <c r="BA20" i="1" s="1"/>
  <c r="BA61" i="1"/>
  <c r="BA62" i="1"/>
  <c r="AW61" i="1"/>
  <c r="AX61" i="1" s="1"/>
  <c r="BA39" i="1"/>
  <c r="AW39" i="1"/>
  <c r="AX39" i="1" s="1"/>
  <c r="BA41" i="1"/>
  <c r="AR17" i="1"/>
  <c r="AS17" i="1" s="1"/>
  <c r="AT17" i="1" s="1"/>
  <c r="AW24" i="1"/>
  <c r="AX24" i="1" s="1"/>
  <c r="BA86" i="1"/>
  <c r="AW86" i="1"/>
  <c r="AX86" i="1" s="1"/>
  <c r="BA87" i="1"/>
  <c r="AW49" i="1"/>
  <c r="AX49" i="1" s="1"/>
  <c r="BA50" i="1"/>
  <c r="BA49" i="1"/>
  <c r="BA71" i="1"/>
  <c r="AW71" i="1"/>
  <c r="AX71" i="1" s="1"/>
  <c r="AW91" i="1"/>
  <c r="AX91" i="1" s="1"/>
  <c r="BA91" i="1"/>
  <c r="BA45" i="1"/>
  <c r="AW45" i="1"/>
  <c r="AX45" i="1" s="1"/>
  <c r="BA47" i="1"/>
  <c r="AR79" i="1"/>
  <c r="AS79" i="1" s="1"/>
  <c r="AT79" i="1" s="1"/>
  <c r="AW18" i="1"/>
  <c r="AX18" i="1" s="1"/>
  <c r="AU77" i="1"/>
  <c r="AV77" i="1"/>
  <c r="AW74" i="1"/>
  <c r="AX74" i="1" s="1"/>
  <c r="AV76" i="1"/>
  <c r="AU76" i="1"/>
  <c r="AW19" i="1"/>
  <c r="AX19" i="1" s="1"/>
  <c r="BA19" i="1"/>
  <c r="AW70" i="1"/>
  <c r="AX70" i="1" s="1"/>
  <c r="BA70" i="1"/>
  <c r="AV53" i="1"/>
  <c r="AU53" i="1"/>
  <c r="AV83" i="1"/>
  <c r="AU83" i="1"/>
  <c r="AV67" i="1"/>
  <c r="AU67" i="1"/>
  <c r="AV23" i="1"/>
  <c r="AU23" i="1"/>
  <c r="AW37" i="1"/>
  <c r="AX37" i="1" s="1"/>
  <c r="BA37" i="1"/>
  <c r="BA38" i="1"/>
  <c r="AW20" i="1"/>
  <c r="AX20" i="1" s="1"/>
  <c r="BA21" i="1"/>
  <c r="AW35" i="1" l="1"/>
  <c r="AX35" i="1" s="1"/>
  <c r="BA36" i="1"/>
  <c r="BA35" i="1"/>
  <c r="CD128" i="13"/>
  <c r="BT146" i="13"/>
  <c r="BR148" i="13"/>
  <c r="BT148" i="13" s="1"/>
  <c r="BT149" i="13"/>
  <c r="BR140" i="12"/>
  <c r="BT140" i="12" s="1"/>
  <c r="BU140" i="12" s="1"/>
  <c r="BZ163" i="12"/>
  <c r="CE52" i="10"/>
  <c r="CF52" i="10" s="1"/>
  <c r="BV120" i="13"/>
  <c r="BU120" i="13"/>
  <c r="BW99" i="10"/>
  <c r="BW101" i="11"/>
  <c r="BW138" i="12"/>
  <c r="BY139" i="12"/>
  <c r="CB138" i="12"/>
  <c r="BT122" i="12"/>
  <c r="BT125" i="12"/>
  <c r="BU125" i="12" s="1"/>
  <c r="CB125" i="12" s="1"/>
  <c r="BZ166" i="12"/>
  <c r="BU164" i="12"/>
  <c r="BW164" i="12" s="1"/>
  <c r="BU162" i="12"/>
  <c r="BS123" i="12"/>
  <c r="BR123" i="12"/>
  <c r="BT166" i="12"/>
  <c r="BV166" i="12" s="1"/>
  <c r="BZ139" i="12"/>
  <c r="CC138" i="12"/>
  <c r="BU126" i="12"/>
  <c r="BV126" i="12"/>
  <c r="BY163" i="12"/>
  <c r="CA163" i="12" s="1"/>
  <c r="BW162" i="12"/>
  <c r="CB162" i="12"/>
  <c r="CD162" i="12" s="1"/>
  <c r="BY173" i="12"/>
  <c r="CA173" i="12" s="1"/>
  <c r="CD111" i="12"/>
  <c r="BU129" i="12"/>
  <c r="CB129" i="12" s="1"/>
  <c r="BT161" i="12"/>
  <c r="BV127" i="12"/>
  <c r="BU127" i="12"/>
  <c r="BS167" i="12"/>
  <c r="BT168" i="12"/>
  <c r="BV168" i="12" s="1"/>
  <c r="CA157" i="12"/>
  <c r="BR167" i="12"/>
  <c r="BZ170" i="12"/>
  <c r="CA170" i="12" s="1"/>
  <c r="CC169" i="12"/>
  <c r="BW169" i="12"/>
  <c r="BU137" i="12"/>
  <c r="BT115" i="12"/>
  <c r="BV115" i="12" s="1"/>
  <c r="CC110" i="12"/>
  <c r="BZ111" i="12"/>
  <c r="BT145" i="12"/>
  <c r="BV145" i="12" s="1"/>
  <c r="BT113" i="12"/>
  <c r="BV113" i="12" s="1"/>
  <c r="BT148" i="12"/>
  <c r="BU148" i="12" s="1"/>
  <c r="CB110" i="12"/>
  <c r="BW110" i="12"/>
  <c r="BY111" i="12"/>
  <c r="CA111" i="12" s="1"/>
  <c r="BU166" i="12"/>
  <c r="BU145" i="12"/>
  <c r="BT152" i="12"/>
  <c r="BU152" i="12" s="1"/>
  <c r="BY154" i="12" s="1"/>
  <c r="CD172" i="12"/>
  <c r="CD156" i="12"/>
  <c r="BT120" i="12"/>
  <c r="BV120" i="12" s="1"/>
  <c r="BZ121" i="12" s="1"/>
  <c r="BS114" i="12"/>
  <c r="BT114" i="12" s="1"/>
  <c r="BU114" i="12" s="1"/>
  <c r="CC173" i="12"/>
  <c r="BZ174" i="12"/>
  <c r="BR146" i="12"/>
  <c r="BT146" i="12" s="1"/>
  <c r="BV146" i="12" s="1"/>
  <c r="CD174" i="12"/>
  <c r="BV144" i="12"/>
  <c r="BU144" i="12"/>
  <c r="BU149" i="12"/>
  <c r="CB173" i="12"/>
  <c r="BY174" i="12"/>
  <c r="BW173" i="12"/>
  <c r="CC149" i="12"/>
  <c r="BZ150" i="12"/>
  <c r="BT142" i="12"/>
  <c r="BT157" i="12"/>
  <c r="BR158" i="12"/>
  <c r="BU168" i="12"/>
  <c r="BU121" i="12"/>
  <c r="BV121" i="12"/>
  <c r="BS158" i="12"/>
  <c r="BY166" i="12"/>
  <c r="CA166" i="12" s="1"/>
  <c r="CB164" i="12"/>
  <c r="CD164" i="12" s="1"/>
  <c r="BU119" i="12"/>
  <c r="BV119" i="12"/>
  <c r="CC120" i="12"/>
  <c r="BS160" i="12"/>
  <c r="BT160" i="12" s="1"/>
  <c r="BU163" i="12"/>
  <c r="BV163" i="12"/>
  <c r="BT116" i="13"/>
  <c r="BU116" i="13" s="1"/>
  <c r="BS161" i="13"/>
  <c r="BT173" i="13"/>
  <c r="BS174" i="13"/>
  <c r="BT174" i="13" s="1"/>
  <c r="CD125" i="13"/>
  <c r="BT170" i="13"/>
  <c r="CA126" i="13"/>
  <c r="BV172" i="13"/>
  <c r="BU172" i="13"/>
  <c r="BU169" i="13"/>
  <c r="BV169" i="13"/>
  <c r="CD111" i="13"/>
  <c r="CE111" i="13" s="1"/>
  <c r="CF111" i="13" s="1"/>
  <c r="CE114" i="13"/>
  <c r="CF114" i="13" s="1"/>
  <c r="CD157" i="13"/>
  <c r="BW152" i="13"/>
  <c r="BS160" i="13"/>
  <c r="BT160" i="13" s="1"/>
  <c r="BU142" i="13"/>
  <c r="CB142" i="13" s="1"/>
  <c r="BT158" i="13"/>
  <c r="BU137" i="13"/>
  <c r="BW137" i="13" s="1"/>
  <c r="BV139" i="13"/>
  <c r="BU139" i="13"/>
  <c r="CC142" i="13"/>
  <c r="BZ143" i="13"/>
  <c r="BT140" i="13"/>
  <c r="BW142" i="13"/>
  <c r="BZ139" i="13"/>
  <c r="CC138" i="13"/>
  <c r="BS144" i="13"/>
  <c r="BU138" i="13"/>
  <c r="BU136" i="13"/>
  <c r="BV136" i="13"/>
  <c r="BT162" i="13"/>
  <c r="BZ138" i="13"/>
  <c r="CC137" i="13"/>
  <c r="BR161" i="13"/>
  <c r="BZ155" i="13"/>
  <c r="CC154" i="13"/>
  <c r="BS145" i="13"/>
  <c r="BW155" i="13"/>
  <c r="BY156" i="13"/>
  <c r="CB155" i="13"/>
  <c r="BR144" i="13"/>
  <c r="BY157" i="13"/>
  <c r="BW156" i="13"/>
  <c r="CB156" i="13"/>
  <c r="BY155" i="13"/>
  <c r="BW154" i="13"/>
  <c r="CB154" i="13"/>
  <c r="CC155" i="13"/>
  <c r="BZ156" i="13"/>
  <c r="BT143" i="13"/>
  <c r="BR145" i="13"/>
  <c r="CC156" i="13"/>
  <c r="BZ157" i="13"/>
  <c r="CA129" i="13"/>
  <c r="CE129" i="13" s="1"/>
  <c r="CF129" i="13" s="1"/>
  <c r="BV115" i="13"/>
  <c r="BU115" i="13"/>
  <c r="CB121" i="13"/>
  <c r="BY122" i="13"/>
  <c r="CA154" i="13"/>
  <c r="CC164" i="13"/>
  <c r="BZ166" i="13"/>
  <c r="CA164" i="13"/>
  <c r="BU117" i="13"/>
  <c r="BW150" i="13"/>
  <c r="CC150" i="13"/>
  <c r="BZ151" i="13"/>
  <c r="CA128" i="13"/>
  <c r="CE128" i="13" s="1"/>
  <c r="CF128" i="13" s="1"/>
  <c r="CD167" i="13"/>
  <c r="BW122" i="13"/>
  <c r="BY123" i="13"/>
  <c r="CA123" i="13" s="1"/>
  <c r="CB122" i="13"/>
  <c r="CD122" i="13" s="1"/>
  <c r="BV116" i="13"/>
  <c r="CA168" i="13"/>
  <c r="BZ169" i="13"/>
  <c r="CC168" i="13"/>
  <c r="BW151" i="13"/>
  <c r="BY152" i="13"/>
  <c r="CB151" i="13"/>
  <c r="CC123" i="13"/>
  <c r="BZ125" i="13"/>
  <c r="CE126" i="13"/>
  <c r="CF126" i="13" s="1"/>
  <c r="BY117" i="13"/>
  <c r="CB116" i="13"/>
  <c r="BW121" i="13"/>
  <c r="CC121" i="13"/>
  <c r="BZ122" i="13"/>
  <c r="BW164" i="13"/>
  <c r="CB164" i="13"/>
  <c r="BY166" i="13"/>
  <c r="CD163" i="13"/>
  <c r="CC117" i="13"/>
  <c r="BZ119" i="13"/>
  <c r="CB150" i="13"/>
  <c r="BY151" i="13"/>
  <c r="CD127" i="13"/>
  <c r="CE127" i="13" s="1"/>
  <c r="CF127" i="13" s="1"/>
  <c r="BW166" i="13"/>
  <c r="BY167" i="13"/>
  <c r="CA167" i="13" s="1"/>
  <c r="CB166" i="13"/>
  <c r="CD166" i="13" s="1"/>
  <c r="CA158" i="13"/>
  <c r="BW168" i="13"/>
  <c r="BY169" i="13"/>
  <c r="CB168" i="13"/>
  <c r="BZ152" i="13"/>
  <c r="CC151" i="13"/>
  <c r="BW123" i="13"/>
  <c r="BY125" i="13"/>
  <c r="CB123" i="13"/>
  <c r="CD123" i="13" s="1"/>
  <c r="BU154" i="12"/>
  <c r="BY155" i="12" s="1"/>
  <c r="BT139" i="12"/>
  <c r="BY151" i="12"/>
  <c r="BW150" i="12"/>
  <c r="CB150" i="12"/>
  <c r="CC150" i="12"/>
  <c r="BZ151" i="12"/>
  <c r="BZ136" i="12"/>
  <c r="CC129" i="12"/>
  <c r="BW129" i="12"/>
  <c r="BY136" i="12"/>
  <c r="CC128" i="12"/>
  <c r="BZ129" i="12"/>
  <c r="CB155" i="12"/>
  <c r="BY156" i="12"/>
  <c r="BY129" i="12"/>
  <c r="BW128" i="12"/>
  <c r="CB128" i="12"/>
  <c r="BU136" i="12"/>
  <c r="BV136" i="12"/>
  <c r="BV155" i="12"/>
  <c r="CB143" i="12"/>
  <c r="BY144" i="12"/>
  <c r="CB152" i="12"/>
  <c r="BW137" i="12"/>
  <c r="CC137" i="12"/>
  <c r="BZ138" i="12"/>
  <c r="BU117" i="12"/>
  <c r="CA139" i="12"/>
  <c r="BV152" i="12"/>
  <c r="CD169" i="12"/>
  <c r="CA113" i="12"/>
  <c r="BZ155" i="12"/>
  <c r="CC154" i="12"/>
  <c r="BV151" i="12"/>
  <c r="BU151" i="12"/>
  <c r="BU115" i="12"/>
  <c r="BZ172" i="12"/>
  <c r="CC170" i="12"/>
  <c r="CB137" i="12"/>
  <c r="BY138" i="12"/>
  <c r="BZ119" i="12"/>
  <c r="CC117" i="12"/>
  <c r="BW154" i="12"/>
  <c r="BT116" i="12"/>
  <c r="BV143" i="12"/>
  <c r="BW170" i="12"/>
  <c r="BY172" i="12"/>
  <c r="CB170" i="12"/>
  <c r="AU59" i="1"/>
  <c r="AV59" i="1"/>
  <c r="AV56" i="1"/>
  <c r="AU56" i="1"/>
  <c r="CE38" i="10"/>
  <c r="CF38" i="10" s="1"/>
  <c r="CA79" i="10"/>
  <c r="CE79" i="10" s="1"/>
  <c r="CF79" i="10" s="1"/>
  <c r="CD78" i="10"/>
  <c r="CE78" i="10" s="1"/>
  <c r="CF78" i="10" s="1"/>
  <c r="BA26" i="1"/>
  <c r="AW25" i="1"/>
  <c r="AX25" i="1" s="1"/>
  <c r="BA25" i="1"/>
  <c r="BA23" i="1"/>
  <c r="AW23" i="1"/>
  <c r="AX23" i="1" s="1"/>
  <c r="AW67" i="1"/>
  <c r="AX67" i="1" s="1"/>
  <c r="BA67" i="1"/>
  <c r="BA68" i="1"/>
  <c r="AW83" i="1"/>
  <c r="AX83" i="1" s="1"/>
  <c r="BA85" i="1"/>
  <c r="BA83" i="1"/>
  <c r="AW53" i="1"/>
  <c r="AX53" i="1" s="1"/>
  <c r="BA53" i="1"/>
  <c r="BA54" i="1"/>
  <c r="BA76" i="1"/>
  <c r="AW76" i="1"/>
  <c r="AX76" i="1" s="1"/>
  <c r="AW77" i="1"/>
  <c r="AX77" i="1" s="1"/>
  <c r="BA77" i="1"/>
  <c r="AU17" i="1"/>
  <c r="AV17" i="1"/>
  <c r="AV79" i="1"/>
  <c r="AU79" i="1"/>
  <c r="BA24" i="1"/>
  <c r="BV149" i="13" l="1"/>
  <c r="BU149" i="13"/>
  <c r="BU146" i="13"/>
  <c r="BV146" i="13"/>
  <c r="BV148" i="13"/>
  <c r="BU148" i="13"/>
  <c r="BU113" i="12"/>
  <c r="BW113" i="12" s="1"/>
  <c r="BZ121" i="13"/>
  <c r="CC120" i="13"/>
  <c r="BW102" i="11"/>
  <c r="E6" i="15"/>
  <c r="BY121" i="13"/>
  <c r="CA121" i="13" s="1"/>
  <c r="BW120" i="13"/>
  <c r="CB120" i="13"/>
  <c r="BW101" i="10"/>
  <c r="CD138" i="12"/>
  <c r="BV125" i="12"/>
  <c r="BU122" i="12"/>
  <c r="BV122" i="12"/>
  <c r="BY126" i="12"/>
  <c r="BT123" i="12"/>
  <c r="BU120" i="12"/>
  <c r="BY121" i="12" s="1"/>
  <c r="CA121" i="12" s="1"/>
  <c r="BT167" i="12"/>
  <c r="CB154" i="12"/>
  <c r="CD154" i="12" s="1"/>
  <c r="BV148" i="12"/>
  <c r="CE111" i="12"/>
  <c r="CF111" i="12" s="1"/>
  <c r="CC125" i="12"/>
  <c r="CD125" i="12" s="1"/>
  <c r="BZ126" i="12"/>
  <c r="CA126" i="12" s="1"/>
  <c r="BW125" i="12"/>
  <c r="CC127" i="12"/>
  <c r="BZ128" i="12"/>
  <c r="CC126" i="12"/>
  <c r="BZ127" i="12"/>
  <c r="CB127" i="12"/>
  <c r="CD127" i="12" s="1"/>
  <c r="BW127" i="12"/>
  <c r="BY128" i="12"/>
  <c r="BV161" i="12"/>
  <c r="BU161" i="12"/>
  <c r="BY127" i="12"/>
  <c r="CA127" i="12" s="1"/>
  <c r="BW126" i="12"/>
  <c r="CB126" i="12"/>
  <c r="BV140" i="12"/>
  <c r="CC140" i="12" s="1"/>
  <c r="CD110" i="12"/>
  <c r="CE110" i="12" s="1"/>
  <c r="CF110" i="12" s="1"/>
  <c r="BV167" i="12"/>
  <c r="BU167" i="12"/>
  <c r="CD170" i="12"/>
  <c r="CE170" i="12" s="1"/>
  <c r="CF170" i="12" s="1"/>
  <c r="CD137" i="12"/>
  <c r="CA174" i="12"/>
  <c r="CE174" i="12" s="1"/>
  <c r="BU146" i="12"/>
  <c r="CC166" i="12"/>
  <c r="BZ167" i="12"/>
  <c r="CB166" i="12"/>
  <c r="CD166" i="12" s="1"/>
  <c r="CE166" i="12" s="1"/>
  <c r="CF166" i="12" s="1"/>
  <c r="BW166" i="12"/>
  <c r="BY167" i="12"/>
  <c r="BT158" i="12"/>
  <c r="BY115" i="12"/>
  <c r="CB114" i="12"/>
  <c r="BV114" i="12"/>
  <c r="BW149" i="12"/>
  <c r="CB149" i="12"/>
  <c r="CD149" i="12" s="1"/>
  <c r="BY150" i="12"/>
  <c r="CA150" i="12" s="1"/>
  <c r="CC144" i="12"/>
  <c r="BZ145" i="12"/>
  <c r="BZ148" i="12"/>
  <c r="CC146" i="12"/>
  <c r="CC145" i="12"/>
  <c r="BZ146" i="12"/>
  <c r="BZ149" i="12"/>
  <c r="CC148" i="12"/>
  <c r="CB146" i="12"/>
  <c r="BY148" i="12"/>
  <c r="BW146" i="12"/>
  <c r="BW144" i="12"/>
  <c r="BY145" i="12"/>
  <c r="CB144" i="12"/>
  <c r="BY149" i="12"/>
  <c r="CA149" i="12" s="1"/>
  <c r="CE149" i="12" s="1"/>
  <c r="CF149" i="12" s="1"/>
  <c r="BW148" i="12"/>
  <c r="CB148" i="12"/>
  <c r="CD173" i="12"/>
  <c r="CE173" i="12" s="1"/>
  <c r="CF173" i="12" s="1"/>
  <c r="CB145" i="12"/>
  <c r="BW145" i="12"/>
  <c r="BY146" i="12"/>
  <c r="BU160" i="12"/>
  <c r="BV160" i="12"/>
  <c r="CC113" i="12"/>
  <c r="BZ114" i="12"/>
  <c r="CB163" i="12"/>
  <c r="BY164" i="12"/>
  <c r="BW163" i="12"/>
  <c r="BW119" i="12"/>
  <c r="CB119" i="12"/>
  <c r="BY120" i="12"/>
  <c r="CC121" i="12"/>
  <c r="BZ122" i="12"/>
  <c r="BZ169" i="12"/>
  <c r="CC168" i="12"/>
  <c r="BU157" i="12"/>
  <c r="BV157" i="12"/>
  <c r="BU142" i="12"/>
  <c r="BV142" i="12"/>
  <c r="CA155" i="12"/>
  <c r="CA136" i="12"/>
  <c r="BY114" i="12"/>
  <c r="CB113" i="12"/>
  <c r="CD113" i="12" s="1"/>
  <c r="CC163" i="12"/>
  <c r="BZ164" i="12"/>
  <c r="BZ120" i="12"/>
  <c r="CC119" i="12"/>
  <c r="BW121" i="12"/>
  <c r="BY122" i="12"/>
  <c r="CB121" i="12"/>
  <c r="BY169" i="12"/>
  <c r="CA169" i="12" s="1"/>
  <c r="CB168" i="12"/>
  <c r="BW168" i="12"/>
  <c r="BW120" i="12"/>
  <c r="BT144" i="13"/>
  <c r="BV144" i="13" s="1"/>
  <c r="BY138" i="13"/>
  <c r="BT161" i="13"/>
  <c r="BV161" i="13" s="1"/>
  <c r="CC161" i="13" s="1"/>
  <c r="CB137" i="13"/>
  <c r="CD137" i="13" s="1"/>
  <c r="BU174" i="13"/>
  <c r="CB174" i="13" s="1"/>
  <c r="BV174" i="13"/>
  <c r="CC174" i="13" s="1"/>
  <c r="CD168" i="13"/>
  <c r="CE168" i="13" s="1"/>
  <c r="CF168" i="13" s="1"/>
  <c r="CD164" i="13"/>
  <c r="CE164" i="13" s="1"/>
  <c r="CF164" i="13" s="1"/>
  <c r="CA122" i="13"/>
  <c r="CE122" i="13" s="1"/>
  <c r="CF122" i="13" s="1"/>
  <c r="BU173" i="13"/>
  <c r="BV173" i="13"/>
  <c r="CD150" i="13"/>
  <c r="CA166" i="13"/>
  <c r="CE166" i="13" s="1"/>
  <c r="CF166" i="13" s="1"/>
  <c r="CD142" i="13"/>
  <c r="BY143" i="13"/>
  <c r="CA143" i="13" s="1"/>
  <c r="CB169" i="13"/>
  <c r="BY170" i="13"/>
  <c r="BW169" i="13"/>
  <c r="BZ173" i="13"/>
  <c r="CC172" i="13"/>
  <c r="BU170" i="13"/>
  <c r="BV170" i="13"/>
  <c r="BZ170" i="13"/>
  <c r="CC169" i="13"/>
  <c r="CD169" i="13" s="1"/>
  <c r="BY173" i="13"/>
  <c r="CA173" i="13" s="1"/>
  <c r="BW172" i="13"/>
  <c r="CB172" i="13"/>
  <c r="BV158" i="13"/>
  <c r="BU158" i="13"/>
  <c r="CD154" i="13"/>
  <c r="CE154" i="13" s="1"/>
  <c r="CF154" i="13" s="1"/>
  <c r="BU161" i="13"/>
  <c r="BY162" i="13" s="1"/>
  <c r="BU140" i="13"/>
  <c r="BV140" i="13"/>
  <c r="CC139" i="13"/>
  <c r="BZ140" i="13"/>
  <c r="BW139" i="13"/>
  <c r="BY140" i="13"/>
  <c r="CA140" i="13" s="1"/>
  <c r="CB139" i="13"/>
  <c r="CD139" i="13" s="1"/>
  <c r="BZ162" i="13"/>
  <c r="CA138" i="13"/>
  <c r="BU160" i="13"/>
  <c r="BV160" i="13"/>
  <c r="CB136" i="13"/>
  <c r="BY137" i="13"/>
  <c r="BW136" i="13"/>
  <c r="BU162" i="13"/>
  <c r="BV162" i="13"/>
  <c r="BZ137" i="13"/>
  <c r="CC136" i="13"/>
  <c r="BW138" i="13"/>
  <c r="BY139" i="13"/>
  <c r="CB138" i="13"/>
  <c r="CD138" i="13" s="1"/>
  <c r="CE167" i="13"/>
  <c r="CF167" i="13" s="1"/>
  <c r="CA155" i="13"/>
  <c r="CD156" i="13"/>
  <c r="CA157" i="13"/>
  <c r="CE157" i="13" s="1"/>
  <c r="BU144" i="13"/>
  <c r="CA156" i="13"/>
  <c r="BU143" i="13"/>
  <c r="BV143" i="13"/>
  <c r="CC144" i="13"/>
  <c r="BZ145" i="13"/>
  <c r="CD155" i="13"/>
  <c r="BT145" i="13"/>
  <c r="CA169" i="13"/>
  <c r="CA152" i="13"/>
  <c r="CE152" i="13" s="1"/>
  <c r="CF152" i="13" s="1"/>
  <c r="BW116" i="13"/>
  <c r="BZ117" i="13"/>
  <c r="CA117" i="13" s="1"/>
  <c r="CC116" i="13"/>
  <c r="CD116" i="13" s="1"/>
  <c r="BW117" i="13"/>
  <c r="BY119" i="13"/>
  <c r="CA119" i="13" s="1"/>
  <c r="CE119" i="13" s="1"/>
  <c r="CF119" i="13" s="1"/>
  <c r="CB117" i="13"/>
  <c r="CD117" i="13" s="1"/>
  <c r="CD121" i="13"/>
  <c r="CE121" i="13" s="1"/>
  <c r="CF121" i="13" s="1"/>
  <c r="CC115" i="13"/>
  <c r="BZ116" i="13"/>
  <c r="CA125" i="13"/>
  <c r="CE125" i="13" s="1"/>
  <c r="CF125" i="13" s="1"/>
  <c r="CD151" i="13"/>
  <c r="CE123" i="13"/>
  <c r="CF123" i="13" s="1"/>
  <c r="CA151" i="13"/>
  <c r="BW115" i="13"/>
  <c r="CB115" i="13"/>
  <c r="BY116" i="13"/>
  <c r="BV139" i="12"/>
  <c r="BU139" i="12"/>
  <c r="CA129" i="12"/>
  <c r="CD129" i="12"/>
  <c r="CD150" i="12"/>
  <c r="CE150" i="12" s="1"/>
  <c r="CF150" i="12" s="1"/>
  <c r="CA151" i="12"/>
  <c r="CE113" i="12"/>
  <c r="CF113" i="12" s="1"/>
  <c r="BW155" i="12"/>
  <c r="CC155" i="12"/>
  <c r="CD155" i="12" s="1"/>
  <c r="BZ156" i="12"/>
  <c r="CB136" i="12"/>
  <c r="BW136" i="12"/>
  <c r="BY137" i="12"/>
  <c r="BZ137" i="12"/>
  <c r="CC136" i="12"/>
  <c r="CD128" i="12"/>
  <c r="CA172" i="12"/>
  <c r="CE172" i="12" s="1"/>
  <c r="CF172" i="12" s="1"/>
  <c r="CC143" i="12"/>
  <c r="CD143" i="12" s="1"/>
  <c r="BZ144" i="12"/>
  <c r="BZ142" i="12"/>
  <c r="BW115" i="12"/>
  <c r="CB115" i="12"/>
  <c r="BY116" i="12"/>
  <c r="BW151" i="12"/>
  <c r="CB151" i="12"/>
  <c r="BY152" i="12"/>
  <c r="BZ154" i="12"/>
  <c r="CA154" i="12" s="1"/>
  <c r="CC152" i="12"/>
  <c r="CD152" i="12" s="1"/>
  <c r="BW117" i="12"/>
  <c r="BY119" i="12"/>
  <c r="CB117" i="12"/>
  <c r="CD117" i="12" s="1"/>
  <c r="BW152" i="12"/>
  <c r="BU116" i="12"/>
  <c r="BV116" i="12"/>
  <c r="BW140" i="12"/>
  <c r="CB140" i="12"/>
  <c r="BY142" i="12"/>
  <c r="CA142" i="12" s="1"/>
  <c r="CC115" i="12"/>
  <c r="BZ116" i="12"/>
  <c r="CC151" i="12"/>
  <c r="BZ152" i="12"/>
  <c r="CA138" i="12"/>
  <c r="CA144" i="12"/>
  <c r="BW143" i="12"/>
  <c r="AW59" i="1"/>
  <c r="AX59" i="1" s="1"/>
  <c r="BA60" i="1"/>
  <c r="BA59" i="1"/>
  <c r="AW56" i="1"/>
  <c r="AX56" i="1" s="1"/>
  <c r="BA56" i="1"/>
  <c r="BA57" i="1"/>
  <c r="AW79" i="1"/>
  <c r="AX79" i="1" s="1"/>
  <c r="BA79" i="1"/>
  <c r="BA80" i="1"/>
  <c r="AW17" i="1"/>
  <c r="AX17" i="1" s="1"/>
  <c r="BA18" i="1"/>
  <c r="BW148" i="13" l="1"/>
  <c r="CB148" i="13"/>
  <c r="BY149" i="13"/>
  <c r="CA149" i="13" s="1"/>
  <c r="BZ148" i="13"/>
  <c r="CC146" i="13"/>
  <c r="BY150" i="13"/>
  <c r="BW149" i="13"/>
  <c r="CB149" i="13"/>
  <c r="BZ149" i="13"/>
  <c r="CC148" i="13"/>
  <c r="CB146" i="13"/>
  <c r="BW146" i="13"/>
  <c r="BY148" i="13"/>
  <c r="CA148" i="13" s="1"/>
  <c r="CC149" i="13"/>
  <c r="BZ150" i="13"/>
  <c r="CE154" i="12"/>
  <c r="CF154" i="12" s="1"/>
  <c r="CE138" i="12"/>
  <c r="CF138" i="12" s="1"/>
  <c r="CB120" i="12"/>
  <c r="CD120" i="12" s="1"/>
  <c r="BW102" i="10"/>
  <c r="B6" i="15"/>
  <c r="E7" i="15"/>
  <c r="E27" i="15" s="1"/>
  <c r="E12" i="15"/>
  <c r="CD140" i="12"/>
  <c r="CD120" i="13"/>
  <c r="CE120" i="13" s="1"/>
  <c r="CF120" i="13" s="1"/>
  <c r="CC122" i="12"/>
  <c r="BZ123" i="12"/>
  <c r="BW122" i="12"/>
  <c r="CB122" i="12"/>
  <c r="BY123" i="12"/>
  <c r="BV123" i="12"/>
  <c r="BU123" i="12"/>
  <c r="CD121" i="12"/>
  <c r="CE121" i="12" s="1"/>
  <c r="CF121" i="12" s="1"/>
  <c r="CD163" i="12"/>
  <c r="CA128" i="12"/>
  <c r="CE128" i="12" s="1"/>
  <c r="CF128" i="12" s="1"/>
  <c r="CA167" i="12"/>
  <c r="CD126" i="12"/>
  <c r="CE126" i="12" s="1"/>
  <c r="CF126" i="12" s="1"/>
  <c r="CE127" i="12"/>
  <c r="CF127" i="12" s="1"/>
  <c r="CC161" i="12"/>
  <c r="BZ162" i="12"/>
  <c r="BY162" i="12"/>
  <c r="BW161" i="12"/>
  <c r="CB161" i="12"/>
  <c r="CB167" i="12"/>
  <c r="BY168" i="12"/>
  <c r="BW167" i="12"/>
  <c r="BZ168" i="12"/>
  <c r="CC167" i="12"/>
  <c r="CD144" i="12"/>
  <c r="CE144" i="12" s="1"/>
  <c r="CF144" i="12" s="1"/>
  <c r="CA148" i="12"/>
  <c r="CA146" i="12"/>
  <c r="CD148" i="12"/>
  <c r="CA145" i="12"/>
  <c r="CD146" i="12"/>
  <c r="CD145" i="12"/>
  <c r="BZ115" i="12"/>
  <c r="CA115" i="12" s="1"/>
  <c r="CC114" i="12"/>
  <c r="BW114" i="12"/>
  <c r="CD114" i="12"/>
  <c r="BU158" i="12"/>
  <c r="BV158" i="12"/>
  <c r="CE129" i="12"/>
  <c r="CF129" i="12" s="1"/>
  <c r="CA122" i="12"/>
  <c r="CA114" i="12"/>
  <c r="BY143" i="12"/>
  <c r="BW142" i="12"/>
  <c r="CB142" i="12"/>
  <c r="BW157" i="12"/>
  <c r="CB157" i="12"/>
  <c r="BY158" i="12"/>
  <c r="CD119" i="12"/>
  <c r="CE163" i="12"/>
  <c r="CF163" i="12" s="1"/>
  <c r="CE169" i="12"/>
  <c r="CF169" i="12" s="1"/>
  <c r="BZ161" i="12"/>
  <c r="CC160" i="12"/>
  <c r="BZ143" i="12"/>
  <c r="CC142" i="12"/>
  <c r="CC157" i="12"/>
  <c r="BZ158" i="12"/>
  <c r="CD168" i="12"/>
  <c r="CA120" i="12"/>
  <c r="CE120" i="12" s="1"/>
  <c r="CF120" i="12" s="1"/>
  <c r="CA164" i="12"/>
  <c r="CE164" i="12" s="1"/>
  <c r="CF164" i="12" s="1"/>
  <c r="BY161" i="12"/>
  <c r="BW160" i="12"/>
  <c r="CB160" i="12"/>
  <c r="BW161" i="13"/>
  <c r="CE169" i="13"/>
  <c r="CF169" i="13" s="1"/>
  <c r="CD174" i="13"/>
  <c r="CB161" i="13"/>
  <c r="CB173" i="13"/>
  <c r="BW173" i="13"/>
  <c r="BY174" i="13"/>
  <c r="BZ174" i="13"/>
  <c r="CC173" i="13"/>
  <c r="CD172" i="13"/>
  <c r="CA162" i="13"/>
  <c r="BZ172" i="13"/>
  <c r="CC170" i="13"/>
  <c r="BY172" i="13"/>
  <c r="CA172" i="13" s="1"/>
  <c r="BW170" i="13"/>
  <c r="CB170" i="13"/>
  <c r="CA170" i="13"/>
  <c r="BZ160" i="13"/>
  <c r="CC158" i="13"/>
  <c r="BY160" i="13"/>
  <c r="CA160" i="13" s="1"/>
  <c r="BW158" i="13"/>
  <c r="CB158" i="13"/>
  <c r="BZ142" i="13"/>
  <c r="CC140" i="13"/>
  <c r="BY142" i="13"/>
  <c r="BW140" i="13"/>
  <c r="CB140" i="13"/>
  <c r="CE117" i="13"/>
  <c r="CF117" i="13" s="1"/>
  <c r="CE156" i="13"/>
  <c r="CF156" i="13" s="1"/>
  <c r="CA139" i="13"/>
  <c r="CE139" i="13" s="1"/>
  <c r="CF139" i="13" s="1"/>
  <c r="BW162" i="13"/>
  <c r="CC162" i="13"/>
  <c r="BZ163" i="13"/>
  <c r="CD161" i="13"/>
  <c r="CD136" i="13"/>
  <c r="CE136" i="13" s="1"/>
  <c r="CF136" i="13" s="1"/>
  <c r="CB160" i="13"/>
  <c r="BY161" i="13"/>
  <c r="BW160" i="13"/>
  <c r="CE138" i="13"/>
  <c r="CF138" i="13" s="1"/>
  <c r="BY163" i="13"/>
  <c r="CB162" i="13"/>
  <c r="CA137" i="13"/>
  <c r="CE137" i="13" s="1"/>
  <c r="CF137" i="13" s="1"/>
  <c r="CC160" i="13"/>
  <c r="BZ161" i="13"/>
  <c r="CE151" i="13"/>
  <c r="CF151" i="13" s="1"/>
  <c r="CE155" i="13"/>
  <c r="CF155" i="13" s="1"/>
  <c r="BW143" i="13"/>
  <c r="BY144" i="13"/>
  <c r="CB143" i="13"/>
  <c r="BW144" i="13"/>
  <c r="CB144" i="13"/>
  <c r="CD144" i="13" s="1"/>
  <c r="BY145" i="13"/>
  <c r="BU145" i="13"/>
  <c r="BV145" i="13"/>
  <c r="CC143" i="13"/>
  <c r="BZ144" i="13"/>
  <c r="CD115" i="13"/>
  <c r="CE115" i="13" s="1"/>
  <c r="CF115" i="13" s="1"/>
  <c r="CA116" i="13"/>
  <c r="CE116" i="13" s="1"/>
  <c r="CF116" i="13" s="1"/>
  <c r="CE155" i="12"/>
  <c r="CF155" i="12" s="1"/>
  <c r="CB139" i="12"/>
  <c r="BW139" i="12"/>
  <c r="BY140" i="12"/>
  <c r="BZ140" i="12"/>
  <c r="CC139" i="12"/>
  <c r="CA152" i="12"/>
  <c r="CE152" i="12" s="1"/>
  <c r="CF152" i="12" s="1"/>
  <c r="CA137" i="12"/>
  <c r="CE137" i="12" s="1"/>
  <c r="CF137" i="12" s="1"/>
  <c r="CD136" i="12"/>
  <c r="CE136" i="12" s="1"/>
  <c r="CF136" i="12" s="1"/>
  <c r="CA156" i="12"/>
  <c r="CE156" i="12" s="1"/>
  <c r="CF156" i="12" s="1"/>
  <c r="BW116" i="12"/>
  <c r="BY117" i="12"/>
  <c r="CB116" i="12"/>
  <c r="BZ117" i="12"/>
  <c r="CC116" i="12"/>
  <c r="CD116" i="12" s="1"/>
  <c r="CA119" i="12"/>
  <c r="CD151" i="12"/>
  <c r="CE151" i="12" s="1"/>
  <c r="CF151" i="12" s="1"/>
  <c r="CA116" i="12"/>
  <c r="CD115" i="12"/>
  <c r="E13" i="15" l="1"/>
  <c r="E17" i="15"/>
  <c r="CD146" i="13"/>
  <c r="CD149" i="13"/>
  <c r="CE149" i="13" s="1"/>
  <c r="CF149" i="13" s="1"/>
  <c r="CA150" i="13"/>
  <c r="CE150" i="13" s="1"/>
  <c r="CF150" i="13" s="1"/>
  <c r="CD148" i="13"/>
  <c r="CE148" i="13" s="1"/>
  <c r="CF148" i="13" s="1"/>
  <c r="E15" i="15"/>
  <c r="E21" i="15"/>
  <c r="E11" i="15"/>
  <c r="E16" i="15"/>
  <c r="E22" i="15"/>
  <c r="E20" i="15"/>
  <c r="E19" i="15"/>
  <c r="E25" i="15"/>
  <c r="E24" i="15"/>
  <c r="E23" i="15"/>
  <c r="E26" i="15"/>
  <c r="E14" i="15"/>
  <c r="E18" i="15"/>
  <c r="E37" i="15"/>
  <c r="E33" i="15"/>
  <c r="E29" i="15"/>
  <c r="E34" i="15"/>
  <c r="E30" i="15"/>
  <c r="B7" i="15"/>
  <c r="B13" i="15" s="1"/>
  <c r="B12" i="15"/>
  <c r="B26" i="15"/>
  <c r="CA123" i="12"/>
  <c r="E35" i="15"/>
  <c r="E31" i="15"/>
  <c r="E36" i="15"/>
  <c r="E32" i="15"/>
  <c r="E28" i="15"/>
  <c r="CD122" i="12"/>
  <c r="CE122" i="12" s="1"/>
  <c r="CF122" i="12" s="1"/>
  <c r="BY125" i="12"/>
  <c r="BW123" i="12"/>
  <c r="CB123" i="12"/>
  <c r="BZ125" i="12"/>
  <c r="CC123" i="12"/>
  <c r="CD161" i="12"/>
  <c r="CA162" i="12"/>
  <c r="CE162" i="12" s="1"/>
  <c r="CF162" i="12" s="1"/>
  <c r="CE119" i="12"/>
  <c r="CF119" i="12" s="1"/>
  <c r="CD160" i="12"/>
  <c r="CE146" i="12"/>
  <c r="CF146" i="12" s="1"/>
  <c r="CE148" i="12"/>
  <c r="CF148" i="12" s="1"/>
  <c r="CE115" i="12"/>
  <c r="CF115" i="12" s="1"/>
  <c r="CD167" i="12"/>
  <c r="CE167" i="12" s="1"/>
  <c r="CF167" i="12" s="1"/>
  <c r="CA168" i="12"/>
  <c r="CE168" i="12" s="1"/>
  <c r="CF168" i="12" s="1"/>
  <c r="CA117" i="12"/>
  <c r="CE117" i="12" s="1"/>
  <c r="CF117" i="12" s="1"/>
  <c r="CE114" i="12"/>
  <c r="CF114" i="12" s="1"/>
  <c r="CE116" i="12"/>
  <c r="CF116" i="12" s="1"/>
  <c r="BZ160" i="12"/>
  <c r="CC158" i="12"/>
  <c r="BY160" i="12"/>
  <c r="CB158" i="12"/>
  <c r="BW158" i="12"/>
  <c r="BW177" i="12" s="1"/>
  <c r="CE145" i="12"/>
  <c r="CF145" i="12" s="1"/>
  <c r="CA161" i="12"/>
  <c r="CE161" i="12" s="1"/>
  <c r="CF161" i="12" s="1"/>
  <c r="CD157" i="12"/>
  <c r="CE157" i="12" s="1"/>
  <c r="CF157" i="12" s="1"/>
  <c r="CD142" i="12"/>
  <c r="CE142" i="12" s="1"/>
  <c r="CF142" i="12" s="1"/>
  <c r="CA143" i="12"/>
  <c r="CE143" i="12" s="1"/>
  <c r="CF143" i="12" s="1"/>
  <c r="CA158" i="12"/>
  <c r="CA142" i="13"/>
  <c r="CE142" i="13" s="1"/>
  <c r="CF142" i="13" s="1"/>
  <c r="CA174" i="13"/>
  <c r="CE174" i="13" s="1"/>
  <c r="CD173" i="13"/>
  <c r="CE173" i="13" s="1"/>
  <c r="CF173" i="13" s="1"/>
  <c r="CE172" i="13"/>
  <c r="CF172" i="13" s="1"/>
  <c r="CD170" i="13"/>
  <c r="CE170" i="13" s="1"/>
  <c r="CF170" i="13" s="1"/>
  <c r="CD140" i="13"/>
  <c r="CE140" i="13" s="1"/>
  <c r="CF140" i="13" s="1"/>
  <c r="CD158" i="13"/>
  <c r="CE158" i="13" s="1"/>
  <c r="CF158" i="13" s="1"/>
  <c r="CA161" i="13"/>
  <c r="CD162" i="13"/>
  <c r="CE162" i="13" s="1"/>
  <c r="CF162" i="13" s="1"/>
  <c r="CE161" i="13"/>
  <c r="CF161" i="13" s="1"/>
  <c r="CD160" i="13"/>
  <c r="CE160" i="13" s="1"/>
  <c r="CF160" i="13" s="1"/>
  <c r="CA163" i="13"/>
  <c r="CE163" i="13" s="1"/>
  <c r="CF163" i="13" s="1"/>
  <c r="CC145" i="13"/>
  <c r="BZ146" i="13"/>
  <c r="CA145" i="13"/>
  <c r="CA144" i="13"/>
  <c r="CE144" i="13" s="1"/>
  <c r="CF144" i="13" s="1"/>
  <c r="CB145" i="13"/>
  <c r="BW145" i="13"/>
  <c r="BW176" i="13" s="1"/>
  <c r="BY146" i="13"/>
  <c r="CD143" i="13"/>
  <c r="CE143" i="13" s="1"/>
  <c r="CF143" i="13" s="1"/>
  <c r="CA140" i="12"/>
  <c r="CE140" i="12" s="1"/>
  <c r="CF140" i="12" s="1"/>
  <c r="CD139" i="12"/>
  <c r="CE139" i="12" s="1"/>
  <c r="CF139" i="12" s="1"/>
  <c r="B22" i="15" l="1"/>
  <c r="B11" i="15"/>
  <c r="B15" i="15"/>
  <c r="B24" i="15"/>
  <c r="B27" i="15"/>
  <c r="B25" i="15"/>
  <c r="B18" i="15"/>
  <c r="B16" i="15"/>
  <c r="B23" i="15"/>
  <c r="B17" i="15"/>
  <c r="B14" i="15"/>
  <c r="B20" i="15"/>
  <c r="B19" i="15"/>
  <c r="B21" i="15"/>
  <c r="CA125" i="12"/>
  <c r="CE125" i="12" s="1"/>
  <c r="CF125" i="12" s="1"/>
  <c r="CD123" i="12"/>
  <c r="CE123" i="12" s="1"/>
  <c r="CF123" i="12" s="1"/>
  <c r="BW176" i="12"/>
  <c r="BW178" i="12" s="1"/>
  <c r="CD158" i="12"/>
  <c r="CE158" i="12" s="1"/>
  <c r="CF158" i="12" s="1"/>
  <c r="CA160" i="12"/>
  <c r="CE160" i="12" s="1"/>
  <c r="CF160" i="12" s="1"/>
  <c r="CD145" i="13"/>
  <c r="BW177" i="13"/>
  <c r="BW178" i="13" s="1"/>
  <c r="CE145" i="13"/>
  <c r="CF145" i="13" s="1"/>
  <c r="CA146" i="13"/>
  <c r="CE146" i="13" s="1"/>
  <c r="CF146" i="13" s="1"/>
  <c r="BW179" i="13" l="1"/>
  <c r="K6" i="15"/>
  <c r="BW179" i="12"/>
  <c r="H6" i="15"/>
  <c r="K7" i="15" l="1"/>
  <c r="K27" i="15" s="1"/>
  <c r="K23" i="15"/>
  <c r="H7" i="15"/>
  <c r="H28" i="15" s="1"/>
  <c r="H30" i="15"/>
  <c r="H32" i="15"/>
  <c r="H34" i="15"/>
  <c r="H36" i="15"/>
  <c r="H29" i="15"/>
  <c r="H31" i="15"/>
  <c r="H33" i="15"/>
  <c r="H35" i="15"/>
  <c r="H37" i="15"/>
  <c r="H26" i="15"/>
  <c r="H14" i="15"/>
  <c r="H18" i="15"/>
  <c r="H22" i="15"/>
  <c r="H11" i="15"/>
  <c r="H15" i="15"/>
  <c r="H19" i="15"/>
  <c r="H23" i="15"/>
  <c r="H27" i="15"/>
  <c r="H12" i="15"/>
  <c r="H16" i="15"/>
  <c r="H20" i="15"/>
  <c r="H24" i="15"/>
  <c r="H13" i="15"/>
  <c r="H17" i="15"/>
  <c r="H21" i="15"/>
  <c r="H25" i="15"/>
  <c r="K13" i="15" l="1"/>
  <c r="K17" i="15"/>
  <c r="K14" i="15"/>
  <c r="K12" i="15"/>
  <c r="K26" i="15"/>
  <c r="K11" i="15"/>
  <c r="K16" i="15"/>
  <c r="K21" i="15"/>
  <c r="K15" i="15"/>
  <c r="K18" i="15"/>
  <c r="K24" i="15"/>
  <c r="K25" i="15"/>
  <c r="K19" i="15"/>
  <c r="K22" i="15"/>
  <c r="K20" i="15"/>
  <c r="K47" i="15"/>
  <c r="K43" i="15"/>
  <c r="K39" i="15"/>
  <c r="K35" i="15"/>
  <c r="K31" i="15"/>
  <c r="K46" i="15"/>
  <c r="K42" i="15"/>
  <c r="K38" i="15"/>
  <c r="K34" i="15"/>
  <c r="K30" i="15"/>
  <c r="K45" i="15"/>
  <c r="K41" i="15"/>
  <c r="K37" i="15"/>
  <c r="K33" i="15"/>
  <c r="K29" i="15"/>
  <c r="K44" i="15"/>
  <c r="K40" i="15"/>
  <c r="K36" i="15"/>
  <c r="K32" i="15"/>
  <c r="K28" i="15"/>
</calcChain>
</file>

<file path=xl/sharedStrings.xml><?xml version="1.0" encoding="utf-8"?>
<sst xmlns="http://schemas.openxmlformats.org/spreadsheetml/2006/main" count="1691" uniqueCount="114">
  <si>
    <t>Merkur</t>
  </si>
  <si>
    <t>Große Halbachse  a [AE]:</t>
  </si>
  <si>
    <r>
      <t xml:space="preserve">numerische Exzentrizität </t>
    </r>
    <r>
      <rPr>
        <sz val="11"/>
        <color theme="1"/>
        <rFont val="Symbol"/>
        <family val="1"/>
        <charset val="2"/>
      </rPr>
      <t>e</t>
    </r>
    <r>
      <rPr>
        <sz val="11"/>
        <color theme="1"/>
        <rFont val="Calibri"/>
        <family val="2"/>
        <scheme val="minor"/>
      </rPr>
      <t xml:space="preserve"> der Bahn:</t>
    </r>
  </si>
  <si>
    <t>Abstand der Brennpunkte [AE]:</t>
  </si>
  <si>
    <t xml:space="preserve">x </t>
  </si>
  <si>
    <t>y</t>
  </si>
  <si>
    <t>Probe</t>
  </si>
  <si>
    <t>Koordinaten der Sonne (x|y):</t>
  </si>
  <si>
    <r>
      <t>Koordinaten des 2. Brennpunktes (x</t>
    </r>
    <r>
      <rPr>
        <vertAlign val="subscript"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>|y</t>
    </r>
    <r>
      <rPr>
        <vertAlign val="subscript"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>):</t>
    </r>
  </si>
  <si>
    <t>(alle Daten: Stand 7.Juli 2013, Ahnerts Jahrbuch 2013, S. 174)</t>
  </si>
  <si>
    <r>
      <t>(</t>
    </r>
    <r>
      <rPr>
        <sz val="11"/>
        <color theme="1"/>
        <rFont val="Symbol"/>
        <family val="1"/>
        <charset val="2"/>
      </rPr>
      <t xml:space="preserve">w </t>
    </r>
    <r>
      <rPr>
        <sz val="11"/>
        <color theme="1"/>
        <rFont val="Calibri"/>
        <family val="2"/>
        <scheme val="minor"/>
      </rPr>
      <t xml:space="preserve">+ </t>
    </r>
    <r>
      <rPr>
        <sz val="11"/>
        <color theme="1"/>
        <rFont val="Symbol"/>
        <family val="1"/>
        <charset val="2"/>
      </rPr>
      <t>W</t>
    </r>
    <r>
      <rPr>
        <sz val="11"/>
        <color theme="1"/>
        <rFont val="Calibri"/>
        <family val="2"/>
        <scheme val="minor"/>
      </rPr>
      <t xml:space="preserve">  aus Ahnerts Jahrbuch)</t>
    </r>
  </si>
  <si>
    <r>
      <t xml:space="preserve">Länge des Perihels  </t>
    </r>
    <r>
      <rPr>
        <sz val="11"/>
        <color theme="1"/>
        <rFont val="Symbol"/>
        <family val="1"/>
        <charset val="2"/>
      </rPr>
      <t>v</t>
    </r>
    <r>
      <rPr>
        <sz val="11"/>
        <color theme="1"/>
        <rFont val="Calibri"/>
        <family val="2"/>
        <scheme val="minor"/>
      </rPr>
      <t xml:space="preserve"> [Grad]:</t>
    </r>
  </si>
  <si>
    <t>[Grad]</t>
  </si>
  <si>
    <r>
      <t xml:space="preserve">Winkel </t>
    </r>
    <r>
      <rPr>
        <sz val="11"/>
        <color theme="1"/>
        <rFont val="Symbol"/>
        <family val="1"/>
        <charset val="2"/>
      </rPr>
      <t>a</t>
    </r>
  </si>
  <si>
    <t>x0</t>
  </si>
  <si>
    <t>y0</t>
  </si>
  <si>
    <t>l1+l2</t>
  </si>
  <si>
    <t>(l1+l2)/2a</t>
  </si>
  <si>
    <t>l1</t>
  </si>
  <si>
    <t>x1</t>
  </si>
  <si>
    <t>y1</t>
  </si>
  <si>
    <t>x2</t>
  </si>
  <si>
    <t>y2</t>
  </si>
  <si>
    <t>x3</t>
  </si>
  <si>
    <t>y3</t>
  </si>
  <si>
    <t>x4</t>
  </si>
  <si>
    <t>y4</t>
  </si>
  <si>
    <t>x5</t>
  </si>
  <si>
    <t>y5</t>
  </si>
  <si>
    <t>x6</t>
  </si>
  <si>
    <t>y6</t>
  </si>
  <si>
    <t>x7</t>
  </si>
  <si>
    <t>y7</t>
  </si>
  <si>
    <t>x8</t>
  </si>
  <si>
    <t>y8</t>
  </si>
  <si>
    <t>x9</t>
  </si>
  <si>
    <t>y9</t>
  </si>
  <si>
    <t>Abstand</t>
  </si>
  <si>
    <t>[m]</t>
  </si>
  <si>
    <t>Venus</t>
  </si>
  <si>
    <t>Erde</t>
  </si>
  <si>
    <t>Mars</t>
  </si>
  <si>
    <t>Jupiter</t>
  </si>
  <si>
    <t>Saturn</t>
  </si>
  <si>
    <t>Uranus</t>
  </si>
  <si>
    <t>Neptun</t>
  </si>
  <si>
    <t>Berechnung der Krümmungsradien</t>
  </si>
  <si>
    <r>
      <t>(b-a)</t>
    </r>
    <r>
      <rPr>
        <vertAlign val="subscript"/>
        <sz val="11"/>
        <color theme="1"/>
        <rFont val="Calibri"/>
        <family val="2"/>
        <scheme val="minor"/>
      </rPr>
      <t>x</t>
    </r>
  </si>
  <si>
    <r>
      <t>(b-a)</t>
    </r>
    <r>
      <rPr>
        <vertAlign val="subscript"/>
        <sz val="11"/>
        <color theme="1"/>
        <rFont val="Calibri"/>
        <family val="2"/>
        <scheme val="minor"/>
      </rPr>
      <t>y</t>
    </r>
  </si>
  <si>
    <r>
      <t>M1</t>
    </r>
    <r>
      <rPr>
        <vertAlign val="subscript"/>
        <sz val="11"/>
        <color theme="1"/>
        <rFont val="Calibri"/>
        <family val="2"/>
        <scheme val="minor"/>
      </rPr>
      <t>x</t>
    </r>
  </si>
  <si>
    <r>
      <t>M1</t>
    </r>
    <r>
      <rPr>
        <vertAlign val="subscript"/>
        <sz val="11"/>
        <color theme="1"/>
        <rFont val="Calibri"/>
        <family val="2"/>
        <scheme val="minor"/>
      </rPr>
      <t>y</t>
    </r>
  </si>
  <si>
    <r>
      <t>M2</t>
    </r>
    <r>
      <rPr>
        <vertAlign val="subscript"/>
        <sz val="11"/>
        <color theme="1"/>
        <rFont val="Calibri"/>
        <family val="2"/>
        <scheme val="minor"/>
      </rPr>
      <t>x</t>
    </r>
  </si>
  <si>
    <r>
      <t>M2</t>
    </r>
    <r>
      <rPr>
        <vertAlign val="subscript"/>
        <sz val="11"/>
        <color theme="1"/>
        <rFont val="Calibri"/>
        <family val="2"/>
        <scheme val="minor"/>
      </rPr>
      <t>y</t>
    </r>
  </si>
  <si>
    <t>Mittelpunkt von AB</t>
  </si>
  <si>
    <t>Mittelpunkt von BC</t>
  </si>
  <si>
    <r>
      <t>(c-b)</t>
    </r>
    <r>
      <rPr>
        <vertAlign val="subscript"/>
        <sz val="11"/>
        <color theme="1"/>
        <rFont val="Calibri"/>
        <family val="2"/>
        <scheme val="minor"/>
      </rPr>
      <t>x</t>
    </r>
  </si>
  <si>
    <r>
      <t>(c-b)</t>
    </r>
    <r>
      <rPr>
        <vertAlign val="subscript"/>
        <sz val="11"/>
        <color theme="1"/>
        <rFont val="Calibri"/>
        <family val="2"/>
        <scheme val="minor"/>
      </rPr>
      <t>y</t>
    </r>
  </si>
  <si>
    <t>Richtungsvektor zu M1</t>
  </si>
  <si>
    <r>
      <t>u</t>
    </r>
    <r>
      <rPr>
        <vertAlign val="subscript"/>
        <sz val="11"/>
        <color theme="1"/>
        <rFont val="Calibri"/>
        <family val="2"/>
        <scheme val="minor"/>
      </rPr>
      <t>x</t>
    </r>
  </si>
  <si>
    <r>
      <t>u</t>
    </r>
    <r>
      <rPr>
        <vertAlign val="subscript"/>
        <sz val="11"/>
        <color theme="1"/>
        <rFont val="Calibri"/>
        <family val="2"/>
        <scheme val="minor"/>
      </rPr>
      <t>y</t>
    </r>
  </si>
  <si>
    <r>
      <t>v</t>
    </r>
    <r>
      <rPr>
        <vertAlign val="subscript"/>
        <sz val="11"/>
        <color theme="1"/>
        <rFont val="Calibri"/>
        <family val="2"/>
        <scheme val="minor"/>
      </rPr>
      <t>x</t>
    </r>
  </si>
  <si>
    <r>
      <t>v</t>
    </r>
    <r>
      <rPr>
        <vertAlign val="subscript"/>
        <sz val="11"/>
        <color theme="1"/>
        <rFont val="Calibri"/>
        <family val="2"/>
        <scheme val="minor"/>
      </rPr>
      <t>y</t>
    </r>
  </si>
  <si>
    <t>Richtungsvektor zu M2</t>
  </si>
  <si>
    <t>Koeffizienten a, b, c, d, e, f des 2x2 LGS</t>
  </si>
  <si>
    <t>a</t>
  </si>
  <si>
    <t>b</t>
  </si>
  <si>
    <t>c</t>
  </si>
  <si>
    <t>d</t>
  </si>
  <si>
    <t>e</t>
  </si>
  <si>
    <t>f</t>
  </si>
  <si>
    <t>lambda</t>
  </si>
  <si>
    <r>
      <t>S</t>
    </r>
    <r>
      <rPr>
        <vertAlign val="subscript"/>
        <sz val="11"/>
        <color theme="1"/>
        <rFont val="Calibri"/>
        <family val="2"/>
        <scheme val="minor"/>
      </rPr>
      <t>x</t>
    </r>
  </si>
  <si>
    <r>
      <t>S</t>
    </r>
    <r>
      <rPr>
        <vertAlign val="subscript"/>
        <sz val="11"/>
        <color theme="1"/>
        <rFont val="Calibri"/>
        <family val="2"/>
        <scheme val="minor"/>
      </rPr>
      <t>y</t>
    </r>
  </si>
  <si>
    <t>r</t>
  </si>
  <si>
    <r>
      <t>Mittelpunkt der Ellipse (x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|y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):</t>
    </r>
  </si>
  <si>
    <t>Knickwinkel</t>
  </si>
  <si>
    <t xml:space="preserve">Abstand </t>
  </si>
  <si>
    <t>vom</t>
  </si>
  <si>
    <t>Mittelpunkt</t>
  </si>
  <si>
    <t>der Ellipse</t>
  </si>
  <si>
    <t>radius</t>
  </si>
  <si>
    <t>Krümmungs-</t>
  </si>
  <si>
    <r>
      <t>d</t>
    </r>
    <r>
      <rPr>
        <vertAlign val="subscript"/>
        <sz val="11"/>
        <color theme="1"/>
        <rFont val="Calibri"/>
        <family val="2"/>
        <scheme val="minor"/>
      </rPr>
      <t>M</t>
    </r>
  </si>
  <si>
    <t>Knickwinkelberechnung</t>
  </si>
  <si>
    <r>
      <t>a</t>
    </r>
    <r>
      <rPr>
        <vertAlign val="subscript"/>
        <sz val="11"/>
        <color theme="1"/>
        <rFont val="Calibri"/>
        <family val="2"/>
        <scheme val="minor"/>
      </rPr>
      <t>x</t>
    </r>
  </si>
  <si>
    <r>
      <t>a</t>
    </r>
    <r>
      <rPr>
        <vertAlign val="subscript"/>
        <sz val="11"/>
        <color theme="1"/>
        <rFont val="Calibri"/>
        <family val="2"/>
        <scheme val="minor"/>
      </rPr>
      <t>y</t>
    </r>
  </si>
  <si>
    <t>|a|</t>
  </si>
  <si>
    <r>
      <t>b</t>
    </r>
    <r>
      <rPr>
        <vertAlign val="subscript"/>
        <sz val="11"/>
        <color theme="1"/>
        <rFont val="Calibri"/>
        <family val="2"/>
        <scheme val="minor"/>
      </rPr>
      <t>x</t>
    </r>
  </si>
  <si>
    <r>
      <t>b</t>
    </r>
    <r>
      <rPr>
        <vertAlign val="subscript"/>
        <sz val="11"/>
        <color theme="1"/>
        <rFont val="Calibri"/>
        <family val="2"/>
        <scheme val="minor"/>
      </rPr>
      <t>y</t>
    </r>
  </si>
  <si>
    <t>|b|</t>
  </si>
  <si>
    <r>
      <t>cos(</t>
    </r>
    <r>
      <rPr>
        <sz val="11"/>
        <color theme="1"/>
        <rFont val="Symbol"/>
        <family val="1"/>
        <charset val="2"/>
      </rPr>
      <t>b</t>
    </r>
    <r>
      <rPr>
        <sz val="11"/>
        <color theme="1"/>
        <rFont val="Calibri"/>
        <family val="2"/>
        <scheme val="minor"/>
      </rPr>
      <t>)</t>
    </r>
  </si>
  <si>
    <t>Max.:</t>
  </si>
  <si>
    <t>Min.:</t>
  </si>
  <si>
    <t>Schablonenkrümmungsradius [m]:</t>
  </si>
  <si>
    <t>Max. Abweichung [m]:</t>
  </si>
  <si>
    <t>Planetenbahnschablonen</t>
  </si>
  <si>
    <t>Radius [m]:</t>
  </si>
  <si>
    <t>[cm]</t>
  </si>
  <si>
    <t>Position</t>
  </si>
  <si>
    <t>Randwert [m]:</t>
  </si>
  <si>
    <t>Einrückung</t>
  </si>
  <si>
    <t>l*</t>
  </si>
  <si>
    <t>l* bezieht sich auf das Maßband (12,7 cm sind schon abgezogen)</t>
  </si>
  <si>
    <t>l**</t>
  </si>
  <si>
    <t>Auf diesem Mastertabellenblatt kann für alle Planeten der Radius um einen festen Wert verkleinert werden.</t>
  </si>
  <si>
    <t>Das wird z.B. beim Einzeichnen des Planetensystems mit permanenten Farben um die Kreidebahnen herum benötigt.</t>
  </si>
  <si>
    <t>Abzuziehender Radius für die äußeren Planetenbahnen (mit Schablone zu zeichnen):</t>
  </si>
  <si>
    <t>cm</t>
  </si>
  <si>
    <t>Abzuziehender Radius für die Planeten bis Mars (mit Gärtnerellipse zu zeichnen):</t>
  </si>
  <si>
    <t>Von l* wurden</t>
  </si>
  <si>
    <t>abgezogen um l** zu erhalten</t>
  </si>
  <si>
    <t>(alle Daten: Stand 7.7.2013, Ahnerts Jahrbuch 2013, S. 174)</t>
  </si>
  <si>
    <t>(vgl. Spalte AT und AY)</t>
  </si>
  <si>
    <t>l1 = l* + 0,127 m ist der wirkliche Abstand vom Sonnenmittelpunkt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</si>
</sst>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0.00000000"/>
    <numFmt numFmtId="165" formatCode="0.0000000"/>
    <numFmt numFmtId="166" formatCode="#,##0.0000000"/>
    <numFmt numFmtId="167" formatCode="0.000"/>
    <numFmt numFmtId="168" formatCode="#,##0.00000"/>
    <numFmt numFmtId="169" formatCode="0.00000"/>
    <numFmt numFmtId="170" formatCode="0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vertAlign val="subscript"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0FF6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66" fontId="0" fillId="0" borderId="0" xfId="0" applyNumberFormat="1"/>
    <xf numFmtId="167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168" fontId="0" fillId="0" borderId="0" xfId="0" applyNumberFormat="1" applyAlignment="1">
      <alignment horizontal="center"/>
    </xf>
    <xf numFmtId="169" fontId="0" fillId="0" borderId="0" xfId="0" applyNumberFormat="1" applyAlignment="1">
      <alignment horizontal="center"/>
    </xf>
    <xf numFmtId="0" fontId="0" fillId="0" borderId="0" xfId="0" applyAlignment="1"/>
    <xf numFmtId="2" fontId="0" fillId="0" borderId="0" xfId="0" applyNumberFormat="1" applyAlignment="1">
      <alignment horizontal="center"/>
    </xf>
    <xf numFmtId="170" fontId="0" fillId="0" borderId="0" xfId="0" applyNumberFormat="1" applyAlignment="1">
      <alignment horizontal="center"/>
    </xf>
    <xf numFmtId="0" fontId="4" fillId="0" borderId="0" xfId="0" applyFont="1"/>
    <xf numFmtId="166" fontId="0" fillId="0" borderId="0" xfId="0" applyNumberFormat="1" applyAlignment="1">
      <alignment horizontal="left"/>
    </xf>
    <xf numFmtId="165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5" fillId="0" borderId="0" xfId="0" applyFont="1"/>
    <xf numFmtId="164" fontId="0" fillId="2" borderId="0" xfId="0" applyNumberForma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B0FF6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103"/>
  <sheetViews>
    <sheetView zoomScaleNormal="100" workbookViewId="0">
      <selection activeCell="BH11" sqref="BH11"/>
    </sheetView>
  </sheetViews>
  <sheetFormatPr baseColWidth="10" defaultRowHeight="14.4" x14ac:dyDescent="0.3"/>
  <cols>
    <col min="1" max="1" width="10.6640625" customWidth="1"/>
    <col min="2" max="3" width="10.6640625" hidden="1" customWidth="1"/>
    <col min="4" max="4" width="10.6640625" style="3" hidden="1" customWidth="1"/>
    <col min="5" max="5" width="10.6640625" hidden="1" customWidth="1"/>
    <col min="6" max="6" width="10.6640625" style="4" hidden="1" customWidth="1"/>
    <col min="7" max="13" width="10.6640625" hidden="1" customWidth="1"/>
    <col min="14" max="46" width="11.44140625" hidden="1" customWidth="1"/>
    <col min="47" max="49" width="0" hidden="1" customWidth="1"/>
    <col min="50" max="50" width="11.44140625" hidden="1" customWidth="1"/>
    <col min="51" max="51" width="11.44140625" style="3" hidden="1" customWidth="1"/>
    <col min="52" max="52" width="11.44140625" style="3" customWidth="1"/>
    <col min="53" max="53" width="8.5546875" customWidth="1"/>
  </cols>
  <sheetData>
    <row r="1" spans="1:56" x14ac:dyDescent="0.3">
      <c r="A1" s="1" t="s">
        <v>0</v>
      </c>
    </row>
    <row r="3" spans="1:56" x14ac:dyDescent="0.3">
      <c r="A3" t="s">
        <v>1</v>
      </c>
      <c r="BC3" s="18">
        <v>0.3870981</v>
      </c>
      <c r="BD3" s="7" t="s">
        <v>111</v>
      </c>
    </row>
    <row r="4" spans="1:56" x14ac:dyDescent="0.3">
      <c r="A4" t="s">
        <v>2</v>
      </c>
      <c r="BC4" s="21">
        <v>0.20564526</v>
      </c>
      <c r="BD4" s="4"/>
    </row>
    <row r="5" spans="1:56" s="3" customFormat="1" x14ac:dyDescent="0.3">
      <c r="A5" s="3" t="s">
        <v>3</v>
      </c>
      <c r="BC5" s="5">
        <f>BC4*BC3*2</f>
        <v>0.159209778840012</v>
      </c>
      <c r="BD5" s="4"/>
    </row>
    <row r="6" spans="1:56" x14ac:dyDescent="0.3">
      <c r="A6" t="s">
        <v>11</v>
      </c>
      <c r="BC6" s="19">
        <v>77.478530000000006</v>
      </c>
      <c r="BD6" s="7" t="s">
        <v>10</v>
      </c>
    </row>
    <row r="7" spans="1:56" s="3" customFormat="1" x14ac:dyDescent="0.3">
      <c r="BC7" s="4"/>
      <c r="BD7" s="4"/>
    </row>
    <row r="8" spans="1:56" x14ac:dyDescent="0.3">
      <c r="BC8" s="4" t="s">
        <v>4</v>
      </c>
      <c r="BD8" s="4" t="s">
        <v>5</v>
      </c>
    </row>
    <row r="9" spans="1:56" x14ac:dyDescent="0.3">
      <c r="A9" t="s">
        <v>7</v>
      </c>
      <c r="BC9" s="4">
        <v>0</v>
      </c>
      <c r="BD9" s="4">
        <v>0</v>
      </c>
    </row>
    <row r="10" spans="1:56" ht="15.6" x14ac:dyDescent="0.35">
      <c r="A10" t="s">
        <v>8</v>
      </c>
      <c r="BC10" s="6">
        <f>BC5*COS((BC6+180)/180*PI())</f>
        <v>-3.4517545916797947E-2</v>
      </c>
      <c r="BD10" s="6">
        <f>BC5*SIN((BC6+180)/180*PI())</f>
        <v>-0.15542294779783092</v>
      </c>
    </row>
    <row r="11" spans="1:56" s="3" customFormat="1" x14ac:dyDescent="0.3">
      <c r="F11" s="4"/>
      <c r="BC11" s="6"/>
      <c r="BD11" s="6"/>
    </row>
    <row r="12" spans="1:56" s="3" customFormat="1" ht="15.6" x14ac:dyDescent="0.35">
      <c r="A12" s="3" t="s">
        <v>109</v>
      </c>
      <c r="F12" s="4"/>
      <c r="G12" s="5"/>
      <c r="BA12" s="3">
        <f>'Master Radiusverkleinerung'!G7</f>
        <v>3.7</v>
      </c>
      <c r="BB12" s="3" t="s">
        <v>107</v>
      </c>
      <c r="BC12" s="17" t="s">
        <v>110</v>
      </c>
      <c r="BD12" s="6"/>
    </row>
    <row r="14" spans="1:56" x14ac:dyDescent="0.3">
      <c r="A14" s="4" t="s">
        <v>13</v>
      </c>
      <c r="B14" s="4" t="s">
        <v>14</v>
      </c>
      <c r="C14" s="4" t="s">
        <v>15</v>
      </c>
      <c r="D14" s="4" t="s">
        <v>16</v>
      </c>
      <c r="E14" s="4" t="s">
        <v>17</v>
      </c>
      <c r="F14" s="4" t="s">
        <v>18</v>
      </c>
      <c r="G14" s="4" t="s">
        <v>19</v>
      </c>
      <c r="H14" s="4" t="s">
        <v>20</v>
      </c>
      <c r="I14" s="4" t="s">
        <v>16</v>
      </c>
      <c r="J14" s="4" t="s">
        <v>17</v>
      </c>
      <c r="K14" s="4" t="s">
        <v>18</v>
      </c>
      <c r="L14" s="4" t="s">
        <v>21</v>
      </c>
      <c r="M14" s="4" t="s">
        <v>22</v>
      </c>
      <c r="N14" s="4" t="s">
        <v>16</v>
      </c>
      <c r="O14" s="4" t="s">
        <v>17</v>
      </c>
      <c r="P14" s="4" t="s">
        <v>18</v>
      </c>
      <c r="Q14" s="4" t="s">
        <v>23</v>
      </c>
      <c r="R14" s="4" t="s">
        <v>24</v>
      </c>
      <c r="S14" s="4" t="s">
        <v>16</v>
      </c>
      <c r="T14" s="4" t="s">
        <v>17</v>
      </c>
      <c r="U14" s="4" t="s">
        <v>18</v>
      </c>
      <c r="V14" s="4" t="s">
        <v>25</v>
      </c>
      <c r="W14" s="4" t="s">
        <v>26</v>
      </c>
      <c r="X14" s="4" t="s">
        <v>16</v>
      </c>
      <c r="Y14" s="4" t="s">
        <v>17</v>
      </c>
      <c r="Z14" s="4" t="s">
        <v>18</v>
      </c>
      <c r="AA14" s="4" t="s">
        <v>27</v>
      </c>
      <c r="AB14" s="4" t="s">
        <v>28</v>
      </c>
      <c r="AC14" s="4" t="s">
        <v>16</v>
      </c>
      <c r="AD14" s="4" t="s">
        <v>17</v>
      </c>
      <c r="AE14" s="4" t="s">
        <v>18</v>
      </c>
      <c r="AF14" s="4" t="s">
        <v>29</v>
      </c>
      <c r="AG14" s="4" t="s">
        <v>30</v>
      </c>
      <c r="AH14" s="4" t="s">
        <v>16</v>
      </c>
      <c r="AI14" s="4" t="s">
        <v>17</v>
      </c>
      <c r="AJ14" s="4" t="s">
        <v>18</v>
      </c>
      <c r="AK14" s="4" t="s">
        <v>31</v>
      </c>
      <c r="AL14" s="4" t="s">
        <v>32</v>
      </c>
      <c r="AM14" s="4" t="s">
        <v>16</v>
      </c>
      <c r="AN14" s="4" t="s">
        <v>17</v>
      </c>
      <c r="AO14" s="4" t="s">
        <v>18</v>
      </c>
      <c r="AP14" s="4" t="s">
        <v>33</v>
      </c>
      <c r="AQ14" s="4" t="s">
        <v>34</v>
      </c>
      <c r="AR14" s="4" t="s">
        <v>16</v>
      </c>
      <c r="AS14" s="4" t="s">
        <v>17</v>
      </c>
      <c r="AT14" s="4" t="s">
        <v>18</v>
      </c>
      <c r="AU14" s="4" t="s">
        <v>35</v>
      </c>
      <c r="AV14" s="4" t="s">
        <v>36</v>
      </c>
      <c r="AW14" s="4" t="s">
        <v>16</v>
      </c>
      <c r="AX14" s="4" t="s">
        <v>17</v>
      </c>
      <c r="AY14" s="4" t="s">
        <v>101</v>
      </c>
      <c r="AZ14" s="4" t="s">
        <v>103</v>
      </c>
      <c r="BA14" s="4" t="s">
        <v>37</v>
      </c>
      <c r="BC14" s="7" t="s">
        <v>102</v>
      </c>
    </row>
    <row r="15" spans="1:56" x14ac:dyDescent="0.3">
      <c r="A15" s="4" t="s">
        <v>12</v>
      </c>
      <c r="AT15" s="4" t="s">
        <v>38</v>
      </c>
      <c r="AY15" s="4" t="s">
        <v>38</v>
      </c>
      <c r="AZ15" s="4" t="s">
        <v>38</v>
      </c>
      <c r="BA15" s="4" t="s">
        <v>38</v>
      </c>
      <c r="BC15" s="3" t="s">
        <v>113</v>
      </c>
    </row>
    <row r="16" spans="1:56" s="3" customFormat="1" x14ac:dyDescent="0.3">
      <c r="A16" s="4"/>
      <c r="F16" s="4"/>
      <c r="AT16" s="4"/>
      <c r="AY16" s="4"/>
      <c r="AZ16" s="4"/>
      <c r="BA16" s="4"/>
      <c r="BC16" s="3" t="s">
        <v>112</v>
      </c>
    </row>
    <row r="17" spans="1:53" x14ac:dyDescent="0.3">
      <c r="A17" s="4">
        <v>0</v>
      </c>
      <c r="B17">
        <f>BC$3*COS(A17/180*PI())</f>
        <v>0.3870981</v>
      </c>
      <c r="C17" s="4">
        <f>BC$3*SIN(A17/180*PI())</f>
        <v>0</v>
      </c>
      <c r="D17" s="6">
        <f>SQRT(B17^2+C17^2)+SQRT((B17-$BC$10)^2+(C17-$BD$10)^2)</f>
        <v>0.83644879331648525</v>
      </c>
      <c r="E17" s="4">
        <f>D17/(2*$BC$3)</f>
        <v>1.0804093242985244</v>
      </c>
      <c r="F17" s="4">
        <f>$BC$3/E17</f>
        <v>0.35828837394691176</v>
      </c>
      <c r="G17" s="4">
        <f>F17*COS(A17/180*PI())</f>
        <v>0.35828837394691176</v>
      </c>
      <c r="H17" s="4">
        <f>F17*SIN(A17/180*PI())</f>
        <v>0</v>
      </c>
      <c r="I17" s="6">
        <f>SQRT(G17^2+H17^2)+SQRT((G17-$BC$10)^2+(H17-$BD$10)^2)</f>
        <v>0.78072509510422594</v>
      </c>
      <c r="J17" s="4">
        <f>I17/(2*$BC$3)</f>
        <v>1.0084331272928309</v>
      </c>
      <c r="K17" s="4">
        <f>F17/J17</f>
        <v>0.35529215001965248</v>
      </c>
      <c r="L17" s="4">
        <f>K17*COS(A17/180*PI())</f>
        <v>0.35529215001965248</v>
      </c>
      <c r="M17" s="4">
        <f>K17*SIN(A17/180*PI())</f>
        <v>0</v>
      </c>
      <c r="N17" s="8">
        <f>SQRT(L17^2+M17^2)+SQRT((L17-$BC$10)^2+(M17-$BD$10)^2)</f>
        <v>0.77494425801892752</v>
      </c>
      <c r="O17">
        <f>N17/(2*$BC$3)</f>
        <v>1.0009662382984152</v>
      </c>
      <c r="P17" s="4">
        <f>K17/O17</f>
        <v>0.35494918452357455</v>
      </c>
      <c r="Q17" s="4">
        <f>P17*COS(A17/180*PI())</f>
        <v>0.35494918452357455</v>
      </c>
      <c r="R17" s="4">
        <f>P17*SIN(A17/180*PI())</f>
        <v>0</v>
      </c>
      <c r="S17" s="6">
        <f>SQRT(Q17^2+R17^2)+SQRT((Q17-$BC$10)^2+(R17-$BD$10)^2)</f>
        <v>0.77428273531826242</v>
      </c>
      <c r="T17" s="4">
        <f>S17/(2*$BC$3)</f>
        <v>1.0001117744032617</v>
      </c>
      <c r="U17">
        <f>P17/T17</f>
        <v>0.35490951472435434</v>
      </c>
      <c r="V17">
        <f>U17*COS(A17/180*PI())</f>
        <v>0.35490951472435434</v>
      </c>
      <c r="W17">
        <f>U17*SIN(A17/180*PI())</f>
        <v>0</v>
      </c>
      <c r="X17">
        <f>SQRT(V17^2+W17^2)+SQRT((V17-$BC$10)^2+(W17-$BD$10)^2)</f>
        <v>0.77420622143903262</v>
      </c>
      <c r="Y17">
        <f>X17/(2*$BC$3)</f>
        <v>1.0000129443144161</v>
      </c>
      <c r="Z17">
        <f>U17/Y17</f>
        <v>0.35490492072347268</v>
      </c>
      <c r="AA17">
        <f>Z17*COS(A17/180*PI())</f>
        <v>0.35490492072347268</v>
      </c>
      <c r="AB17">
        <f>Z17*SIN(A17/180*PI())</f>
        <v>0</v>
      </c>
      <c r="AC17">
        <f>SQRT(AA17^2+AB17^2)+SQRT((AA17-$BC$10)^2+(AB17-$BD$10)^2)</f>
        <v>0.77419736070583145</v>
      </c>
      <c r="AD17">
        <f>AC17/(2*$BC$3)</f>
        <v>1.0000014992398973</v>
      </c>
      <c r="AE17">
        <f>Z17/AD17</f>
        <v>0.35490438863665352</v>
      </c>
      <c r="AF17">
        <f>AE17*COS(A17/180*PI())</f>
        <v>0.35490438863665352</v>
      </c>
      <c r="AG17">
        <f>AE17*SIN(A17/180*PI())</f>
        <v>0</v>
      </c>
      <c r="AH17" s="8">
        <f>SQRT(AF17^2+AG17^2)+SQRT((AF17-$BC$10)^2+(AG17-$BD$10)^2)</f>
        <v>0.77419633443757152</v>
      </c>
      <c r="AI17">
        <f>AH17/(2*$BC$3)</f>
        <v>1.0000001736479351</v>
      </c>
      <c r="AJ17">
        <f>AE17/AI17</f>
        <v>0.35490432700824998</v>
      </c>
      <c r="AK17">
        <f>AJ17*COS(A17/180*PI())</f>
        <v>0.35490432700824998</v>
      </c>
      <c r="AL17">
        <f>AJ17*SIN(A17/180*PI())</f>
        <v>0</v>
      </c>
      <c r="AM17" s="8">
        <f>SQRT(AK17^2+AL17^2)+SQRT((AK17-$BC$10)^2+(AL17-$BD$10)^2)</f>
        <v>0.7741962155711215</v>
      </c>
      <c r="AN17">
        <f>AM17/(2*$BC$3)</f>
        <v>1.0000000201126298</v>
      </c>
      <c r="AO17">
        <f>AJ17/AN17</f>
        <v>0.35490431987019078</v>
      </c>
      <c r="AP17">
        <f>AO17*COS(A17/180*PI())</f>
        <v>0.35490431987019078</v>
      </c>
      <c r="AQ17">
        <f>AO17*SIN(A17/180*PI())</f>
        <v>0</v>
      </c>
      <c r="AR17" s="8">
        <f>SQRT(AP17^2+AQ17^2)+SQRT((AP17-$BC$10)^2+(AQ17-$BD$10)^2)</f>
        <v>0.77419620180351267</v>
      </c>
      <c r="AS17">
        <f>AR17/(2*$BC$3)</f>
        <v>1.0000000023295292</v>
      </c>
      <c r="AT17" s="9">
        <f>AO17/AS17</f>
        <v>0.35490431904343078</v>
      </c>
      <c r="AU17">
        <f>AT17*COS(A17/180*PI())</f>
        <v>0.35490431904343078</v>
      </c>
      <c r="AV17">
        <f>AT17*SIN(A17/180*PI())</f>
        <v>0</v>
      </c>
      <c r="AW17" s="8">
        <f>SQRT(AU17^2+AV17^2)+SQRT((AU17-$BC$10)^2+(AV17-$BD$10)^2)</f>
        <v>0.77419620020889035</v>
      </c>
      <c r="AX17" s="4">
        <f>AW17/(2*$BC$3)</f>
        <v>1.0000000002698157</v>
      </c>
      <c r="AY17" s="9">
        <f>AT17-0.127</f>
        <v>0.22790431904343078</v>
      </c>
      <c r="AZ17" s="9">
        <f>AY17-'Master Radiusverkleinerung'!G7/100</f>
        <v>0.19090431904343078</v>
      </c>
      <c r="BA17" s="9"/>
    </row>
    <row r="18" spans="1:53" x14ac:dyDescent="0.3">
      <c r="A18" s="4">
        <v>6</v>
      </c>
      <c r="B18" s="3">
        <f>BC$3*COS(A18/180*PI())</f>
        <v>0.38497753610545737</v>
      </c>
      <c r="C18" s="4">
        <f>BC$3*SIN(A18/180*PI())</f>
        <v>4.0462769526828445E-2</v>
      </c>
      <c r="D18" s="6">
        <f>SQRT(B18^2+C18^2)+SQRT((B18-$BC$10)^2+(C18-$BD$10)^2)</f>
        <v>0.85007470642051353</v>
      </c>
      <c r="E18" s="4">
        <f>D18/(2*$BC$3)</f>
        <v>1.098009401777629</v>
      </c>
      <c r="F18" s="4">
        <f>$BC$3/E18</f>
        <v>0.35254534193724135</v>
      </c>
      <c r="G18" s="4">
        <f t="shared" ref="G18:G21" si="0">F18*COS(A18/180*PI())</f>
        <v>0.3506140616666813</v>
      </c>
      <c r="H18" s="4">
        <f t="shared" ref="H18:H21" si="1">F18*SIN(A18/180*PI())</f>
        <v>3.685102282486926E-2</v>
      </c>
      <c r="I18" s="6">
        <f>SQRT(G18^2+H18^2)+SQRT((G18-$BC$10)^2+(H18-$BD$10)^2)</f>
        <v>0.78300513673677208</v>
      </c>
      <c r="J18" s="4">
        <f>I18/(2*$BC$3)</f>
        <v>1.0113781709814282</v>
      </c>
      <c r="K18" s="4">
        <f t="shared" ref="K18:K21" si="2">F18/J18</f>
        <v>0.34857914878184088</v>
      </c>
      <c r="L18" s="4">
        <f t="shared" ref="L18:L21" si="3">K18*COS(A18/180*PI())</f>
        <v>0.34666959573237571</v>
      </c>
      <c r="M18" s="4">
        <f t="shared" ref="M18:M21" si="4">K18*SIN(A18/180*PI())</f>
        <v>3.6436442749312563E-2</v>
      </c>
      <c r="N18" s="8">
        <f>SQRT(L18^2+M18^2)+SQRT((L18-$BC$10)^2+(M18-$BD$10)^2)</f>
        <v>0.77532692288240779</v>
      </c>
      <c r="O18" s="3">
        <f>N18/(2*$BC$3)</f>
        <v>1.0014605120541895</v>
      </c>
      <c r="P18" s="4">
        <f t="shared" ref="P18:P21" si="5">K18/O18</f>
        <v>0.34807078720142198</v>
      </c>
      <c r="Q18" s="4">
        <f t="shared" ref="Q18:Q21" si="6">P18*COS(A18/180*PI())</f>
        <v>0.34616401900988514</v>
      </c>
      <c r="R18" s="4">
        <f t="shared" ref="R18:R21" si="7">P18*SIN(A18/180*PI())</f>
        <v>3.6383304494527063E-2</v>
      </c>
      <c r="S18" s="6">
        <f>SQRT(Q18^2+R18^2)+SQRT((Q18-$BC$10)^2+(R18-$BD$10)^2)</f>
        <v>0.77434310895533098</v>
      </c>
      <c r="T18" s="4">
        <f>S18/(2*$BC$3)</f>
        <v>1.000189756750719</v>
      </c>
      <c r="U18" s="3">
        <f t="shared" ref="U18:U21" si="8">P18/T18</f>
        <v>0.34800475095064681</v>
      </c>
      <c r="V18" s="3">
        <f t="shared" ref="V18:V27" si="9">U18*COS(A18/180*PI())</f>
        <v>0.34609834451260119</v>
      </c>
      <c r="W18" s="3">
        <f t="shared" ref="W18:W27" si="10">U18*SIN(A18/180*PI())</f>
        <v>3.6376401826713575E-2</v>
      </c>
      <c r="X18" s="3">
        <f>SQRT(V18^2+W18^2)+SQRT((V18-$BC$10)^2+(W18-$BD$10)^2)</f>
        <v>0.77421531694328216</v>
      </c>
      <c r="Y18" s="3">
        <f>X18/(2*$BC$3)</f>
        <v>1.0000246926338339</v>
      </c>
      <c r="Z18" s="3">
        <f t="shared" ref="Z18:Z27" si="11">U18/Y18</f>
        <v>0.34799615800894151</v>
      </c>
      <c r="AA18" s="3">
        <f t="shared" ref="AA18:AA27" si="12">Z18*COS(A18/180*PI())</f>
        <v>0.34608979864392964</v>
      </c>
      <c r="AB18" s="3">
        <f t="shared" ref="AB18:AB27" si="13">Z18*SIN(A18/180*PI())</f>
        <v>3.6375503619722173E-2</v>
      </c>
      <c r="AC18" s="3">
        <f>SQRT(AA18^2+AB18^2)+SQRT((AA18-$BC$10)^2+(AB18-$BD$10)^2)</f>
        <v>0.77419868815129045</v>
      </c>
      <c r="AD18" s="3">
        <f>AC18/(2*$BC$3)</f>
        <v>1.0000032138510762</v>
      </c>
      <c r="AE18" s="3">
        <f t="shared" ref="AE18:AE60" si="14">Z18/AD18</f>
        <v>0.34799503960470901</v>
      </c>
      <c r="AF18" s="3">
        <f t="shared" ref="AF18:AF60" si="15">AE18*COS(A18/180*PI())</f>
        <v>0.34608868636643253</v>
      </c>
      <c r="AG18" s="3">
        <f t="shared" ref="AG18:AG60" si="16">AE18*SIN(A18/180*PI())</f>
        <v>3.6375386714646435E-2</v>
      </c>
      <c r="AH18" s="8">
        <f>SQRT(AF18^2+AG18^2)+SQRT((AF18-$BC$10)^2+(AG18-$BD$10)^2)</f>
        <v>0.77419652385200322</v>
      </c>
      <c r="AI18" s="3">
        <f>AH18/(2*$BC$3)</f>
        <v>1.0000004183074047</v>
      </c>
      <c r="AJ18" s="3">
        <f t="shared" ref="AJ18:AJ60" si="17">AE18/AI18</f>
        <v>0.34799489403586803</v>
      </c>
      <c r="AK18" s="3">
        <f t="shared" ref="AK18:AK60" si="18">AJ18*COS(A18/180*PI())</f>
        <v>0.34608854159503288</v>
      </c>
      <c r="AL18" s="3">
        <f t="shared" ref="AL18:AL60" si="19">AJ18*SIN(A18/180*PI())</f>
        <v>3.6375371498559191E-2</v>
      </c>
      <c r="AM18" s="8">
        <f>SQRT(AK18^2+AL18^2)+SQRT((AK18-$BC$10)^2+(AL18-$BD$10)^2)</f>
        <v>0.7741962421519708</v>
      </c>
      <c r="AN18" s="3">
        <f>AM18/(2*$BC$3)</f>
        <v>1.0000000544461092</v>
      </c>
      <c r="AO18" s="3">
        <f t="shared" ref="AO18:AO60" si="20">AJ18/AN18</f>
        <v>0.34799487508890109</v>
      </c>
      <c r="AP18" s="3">
        <f t="shared" ref="AP18:AP60" si="21">AO18*COS(A18/180*PI())</f>
        <v>0.34608852275185942</v>
      </c>
      <c r="AQ18" s="3">
        <f t="shared" ref="AQ18:AQ60" si="22">AO18*SIN(A18/180*PI())</f>
        <v>3.6375369518061848E-2</v>
      </c>
      <c r="AR18" s="8">
        <f>SQRT(AP18^2+AQ18^2)+SQRT((AP18-$BC$10)^2+(AQ18-$BD$10)^2)</f>
        <v>0.77419620548642409</v>
      </c>
      <c r="AS18" s="3">
        <f>AR18/(2*$BC$3)</f>
        <v>1.0000000070866069</v>
      </c>
      <c r="AT18" s="9">
        <f t="shared" ref="AT18:AT60" si="23">AO18/AS18</f>
        <v>0.34799487262279821</v>
      </c>
      <c r="AU18" s="3">
        <f t="shared" ref="AU18:AU60" si="24">AT18*COS(A18/180*PI())</f>
        <v>0.34608852029926612</v>
      </c>
      <c r="AV18" s="3">
        <f t="shared" ref="AV18:AV60" si="25">AT18*SIN(A18/180*PI())</f>
        <v>3.6375369260283903E-2</v>
      </c>
      <c r="AW18" s="8">
        <f>SQRT(AU18^2+AV18^2)+SQRT((AU18-$BC$10)^2+(AV18-$BD$10)^2)</f>
        <v>0.77419620071410311</v>
      </c>
      <c r="AX18" s="4">
        <f>AW18/(2*$BC$3)</f>
        <v>1.00000000092238</v>
      </c>
      <c r="AY18" s="9">
        <f t="shared" ref="AY18:AY91" si="26">AT18-0.127</f>
        <v>0.22099487262279821</v>
      </c>
      <c r="AZ18" s="9">
        <f>AY18-'Master Radiusverkleinerung'!G8/100</f>
        <v>0.22099487262279821</v>
      </c>
      <c r="BA18" s="9">
        <f>SQRT((AU18-AU17)^2+(AV18-AV17)^2)</f>
        <v>3.7428408947210438E-2</v>
      </c>
    </row>
    <row r="19" spans="1:53" x14ac:dyDescent="0.3">
      <c r="A19" s="4">
        <v>12</v>
      </c>
      <c r="B19" s="3">
        <f>BC$3*COS(A19/180*PI())</f>
        <v>0.37863907776361477</v>
      </c>
      <c r="C19" s="4">
        <f>BC$3*SIN(A19/180*PI())</f>
        <v>8.0482220483342082E-2</v>
      </c>
      <c r="D19" s="6">
        <f>SQRT(B19^2+C19^2)+SQRT((B19-$BC$10)^2+(C19-$BD$10)^2)</f>
        <v>0.86286027179675684</v>
      </c>
      <c r="E19" s="4">
        <f>D19/(2*$BC$3)</f>
        <v>1.114524033825995</v>
      </c>
      <c r="F19" s="4">
        <f>$BC$3/E19</f>
        <v>0.34732144687014949</v>
      </c>
      <c r="G19" s="4">
        <f t="shared" si="0"/>
        <v>0.33973163993943067</v>
      </c>
      <c r="H19" s="4">
        <f t="shared" si="1"/>
        <v>7.2212189276043337E-2</v>
      </c>
      <c r="I19" s="6">
        <f>SQRT(G19^2+H19^2)+SQRT((G19-$BC$10)^2+(H19-$BD$10)^2)</f>
        <v>0.78536277910341201</v>
      </c>
      <c r="J19" s="4">
        <f>I19/(2*$BC$3)</f>
        <v>1.0144234486082624</v>
      </c>
      <c r="K19" s="4">
        <f t="shared" si="2"/>
        <v>0.3423831017970424</v>
      </c>
      <c r="L19" s="4">
        <f t="shared" si="3"/>
        <v>0.33490120955457536</v>
      </c>
      <c r="M19" s="4">
        <f t="shared" si="4"/>
        <v>7.1185449602052087E-2</v>
      </c>
      <c r="N19" s="8">
        <f>SQRT(L19^2+M19^2)+SQRT((L19-$BC$10)^2+(M19-$BD$10)^2)</f>
        <v>0.77576697628496283</v>
      </c>
      <c r="O19" s="3">
        <f>N19/(2*$BC$3)</f>
        <v>1.002028912419052</v>
      </c>
      <c r="P19" s="4">
        <f t="shared" si="5"/>
        <v>0.34168984303105276</v>
      </c>
      <c r="Q19" s="4">
        <f t="shared" si="6"/>
        <v>0.33422310015593493</v>
      </c>
      <c r="R19" s="4">
        <f t="shared" si="7"/>
        <v>7.1041312999840955E-2</v>
      </c>
      <c r="S19" s="6">
        <f>SQRT(Q19^2+R19^2)+SQRT((Q19-$BC$10)^2+(R19-$BD$10)^2)</f>
        <v>0.77442038908110034</v>
      </c>
      <c r="T19" s="4">
        <f>S19/(2*$BC$3)</f>
        <v>1.0002895765712883</v>
      </c>
      <c r="U19" s="3">
        <f t="shared" si="8"/>
        <v>0.34159092630183108</v>
      </c>
      <c r="V19" s="3">
        <f t="shared" si="9"/>
        <v>0.33412634499457433</v>
      </c>
      <c r="W19" s="3">
        <f t="shared" si="10"/>
        <v>7.1020747055418318E-2</v>
      </c>
      <c r="X19" s="3">
        <f>SQRT(V19^2+W19^2)+SQRT((V19-$BC$10)^2+(W19-$BD$10)^2)</f>
        <v>0.77422826316154691</v>
      </c>
      <c r="Y19" s="3">
        <f>X19/(2*$BC$3)</f>
        <v>1.0000414147751524</v>
      </c>
      <c r="Z19" s="3">
        <f t="shared" si="11"/>
        <v>0.3415767799762911</v>
      </c>
      <c r="AA19" s="3">
        <f t="shared" si="12"/>
        <v>0.3341125078001882</v>
      </c>
      <c r="AB19" s="3">
        <f t="shared" si="13"/>
        <v>7.1017805868956438E-2</v>
      </c>
      <c r="AC19" s="3">
        <f>SQRT(AA19^2+AB19^2)+SQRT((AA19-$BC$10)^2+(AB19-$BD$10)^2)</f>
        <v>0.77420078696685424</v>
      </c>
      <c r="AD19" s="3">
        <f>AC19/(2*$BC$3)</f>
        <v>1.0000059248118942</v>
      </c>
      <c r="AE19" s="3">
        <f t="shared" si="14"/>
        <v>0.34157475621011274</v>
      </c>
      <c r="AF19" s="3">
        <f t="shared" si="15"/>
        <v>0.33411052825815635</v>
      </c>
      <c r="AG19" s="3">
        <f t="shared" si="16"/>
        <v>7.1017385104308467E-2</v>
      </c>
      <c r="AH19" s="8">
        <f>SQRT(AF19^2+AG19^2)+SQRT((AF19-$BC$10)^2+(AG19-$BD$10)^2)</f>
        <v>0.77419685624057499</v>
      </c>
      <c r="AI19" s="3">
        <f>AH19/(2*$BC$3)</f>
        <v>1.0000008476411728</v>
      </c>
      <c r="AJ19" s="3">
        <f t="shared" si="17"/>
        <v>0.34157446667753122</v>
      </c>
      <c r="AK19" s="3">
        <f t="shared" si="18"/>
        <v>0.33411024505255643</v>
      </c>
      <c r="AL19" s="3">
        <f t="shared" si="19"/>
        <v>7.1017324907099902E-2</v>
      </c>
      <c r="AM19" s="8">
        <f>SQRT(AK19^2+AL19^2)+SQRT((AK19-$BC$10)^2+(AL19-$BD$10)^2)</f>
        <v>0.77419629388650302</v>
      </c>
      <c r="AN19" s="3">
        <f>AM19/(2*$BC$3)</f>
        <v>1.000000121269651</v>
      </c>
      <c r="AO19" s="3">
        <f t="shared" si="20"/>
        <v>0.34157442525491988</v>
      </c>
      <c r="AP19" s="3">
        <f t="shared" si="21"/>
        <v>0.33411020453512852</v>
      </c>
      <c r="AQ19" s="3">
        <f t="shared" si="22"/>
        <v>7.1017316294854735E-2</v>
      </c>
      <c r="AR19" s="8">
        <f>SQRT(AP19^2+AQ19^2)+SQRT((AP19-$BC$10)^2+(AQ19-$BD$10)^2)</f>
        <v>0.77419621343209089</v>
      </c>
      <c r="AS19" s="3">
        <f>AR19/(2*$BC$3)</f>
        <v>1.0000000173497245</v>
      </c>
      <c r="AT19" s="9">
        <f t="shared" si="23"/>
        <v>0.34157441932869781</v>
      </c>
      <c r="AU19" s="3">
        <f t="shared" si="24"/>
        <v>0.33411019873840864</v>
      </c>
      <c r="AV19" s="3">
        <f t="shared" si="25"/>
        <v>7.1017315062723893E-2</v>
      </c>
      <c r="AW19" s="8">
        <f>SQRT(AU19^2+AV19^2)+SQRT((AU19-$BC$10)^2+(AV19-$BD$10)^2)</f>
        <v>0.77419620192169369</v>
      </c>
      <c r="AX19" s="4">
        <f>AW19/(2*$BC$3)</f>
        <v>1.0000000024821791</v>
      </c>
      <c r="AY19" s="9">
        <f t="shared" si="26"/>
        <v>0.21457441932869781</v>
      </c>
      <c r="AZ19" s="9">
        <f>AY19-'Master Radiusverkleinerung'!G9/100</f>
        <v>0.21457441932869781</v>
      </c>
      <c r="BA19" s="9">
        <f>SQRT((AU19-AU18)^2+(AV19-AV18)^2)</f>
        <v>3.6654393957539291E-2</v>
      </c>
    </row>
    <row r="20" spans="1:53" x14ac:dyDescent="0.3">
      <c r="A20" s="4">
        <v>18</v>
      </c>
      <c r="B20" s="3">
        <f>BC$3*COS(A20/180*PI())</f>
        <v>0.36815217045047299</v>
      </c>
      <c r="C20" s="4">
        <f>BC$3*SIN(A20/180*PI())</f>
        <v>0.11961989139025282</v>
      </c>
      <c r="D20" s="6">
        <f>SQRT(B20^2+C20^2)+SQRT((B20-$BC$10)^2+(C20-$BD$10)^2)</f>
        <v>0.87473676117027732</v>
      </c>
      <c r="E20" s="4">
        <f>D20/(2*$BC$3)</f>
        <v>1.1298644467258783</v>
      </c>
      <c r="F20" s="4">
        <f>$BC$3/E20</f>
        <v>0.34260578879327785</v>
      </c>
      <c r="G20" s="4">
        <f t="shared" si="0"/>
        <v>0.32583746795228796</v>
      </c>
      <c r="H20" s="4">
        <f t="shared" si="1"/>
        <v>0.10587101110835676</v>
      </c>
      <c r="I20" s="6">
        <f>SQRT(G20^2+H20^2)+SQRT((G20-$BC$10)^2+(H20-$BD$10)^2)</f>
        <v>0.78772405283268743</v>
      </c>
      <c r="J20" s="4">
        <f>I20/(2*$BC$3)</f>
        <v>1.0174734167291022</v>
      </c>
      <c r="K20" s="4">
        <f t="shared" si="2"/>
        <v>0.33672210316281426</v>
      </c>
      <c r="L20" s="4">
        <f t="shared" si="3"/>
        <v>0.32024175039360342</v>
      </c>
      <c r="M20" s="4">
        <f t="shared" si="4"/>
        <v>0.10405285225898384</v>
      </c>
      <c r="N20" s="8">
        <f>SQRT(L20^2+M20^2)+SQRT((L20-$BC$10)^2+(M20-$BD$10)^2)</f>
        <v>0.77624667486930621</v>
      </c>
      <c r="O20" s="3">
        <f>N20/(2*$BC$3)</f>
        <v>1.0026485209683362</v>
      </c>
      <c r="P20" s="4">
        <f t="shared" si="5"/>
        <v>0.33583264336501023</v>
      </c>
      <c r="Q20" s="4">
        <f t="shared" si="6"/>
        <v>0.31939582385691934</v>
      </c>
      <c r="R20" s="4">
        <f t="shared" si="7"/>
        <v>0.10377799406564908</v>
      </c>
      <c r="S20" s="6">
        <f>SQRT(Q20^2+R20^2)+SQRT((Q20-$BC$10)^2+(R20-$BD$10)^2)</f>
        <v>0.77451225488975739</v>
      </c>
      <c r="T20" s="4">
        <f>S20/(2*$BC$3)</f>
        <v>1.0004082361677278</v>
      </c>
      <c r="U20" s="3">
        <f t="shared" si="8"/>
        <v>0.33569560027962897</v>
      </c>
      <c r="V20" s="3">
        <f t="shared" si="9"/>
        <v>0.31926548813755429</v>
      </c>
      <c r="W20" s="3">
        <f t="shared" si="10"/>
        <v>0.1037356454233047</v>
      </c>
      <c r="X20" s="3">
        <f>SQRT(V20^2+W20^2)+SQRT((V20-$BC$10)^2+(W20-$BD$10)^2)</f>
        <v>0.77424504062251787</v>
      </c>
      <c r="Y20" s="3">
        <f>X20/(2*$BC$3)</f>
        <v>1.0000630855880175</v>
      </c>
      <c r="Z20" s="3">
        <f t="shared" si="11"/>
        <v>0.33567442406120462</v>
      </c>
      <c r="AA20" s="3">
        <f t="shared" si="12"/>
        <v>0.31924534835703133</v>
      </c>
      <c r="AB20" s="3">
        <f t="shared" si="13"/>
        <v>0.10372910161193498</v>
      </c>
      <c r="AC20" s="3">
        <f>SQRT(AA20^2+AB20^2)+SQRT((AA20-$BC$10)^2+(AB20-$BD$10)^2)</f>
        <v>0.77420375042180078</v>
      </c>
      <c r="AD20" s="3">
        <f>AC20/(2*$BC$3)</f>
        <v>1.0000097525947567</v>
      </c>
      <c r="AE20" s="3">
        <f t="shared" si="14"/>
        <v>0.3356711503965033</v>
      </c>
      <c r="AF20" s="3">
        <f t="shared" si="15"/>
        <v>0.31924223491688497</v>
      </c>
      <c r="AG20" s="3">
        <f t="shared" si="16"/>
        <v>0.10372808999390838</v>
      </c>
      <c r="AH20" s="8">
        <f>SQRT(AF20^2+AG20^2)+SQRT((AF20-$BC$10)^2+(AG20-$BD$10)^2)</f>
        <v>0.77419736731406785</v>
      </c>
      <c r="AI20" s="3">
        <f>AH20/(2*$BC$3)</f>
        <v>1.0000015077755069</v>
      </c>
      <c r="AJ20" s="3">
        <f t="shared" si="17"/>
        <v>0.33567064428052745</v>
      </c>
      <c r="AK20" s="3">
        <f t="shared" si="18"/>
        <v>0.31924175357198814</v>
      </c>
      <c r="AL20" s="3">
        <f t="shared" si="19"/>
        <v>0.10372793359547072</v>
      </c>
      <c r="AM20" s="8">
        <f>SQRT(AK20^2+AL20^2)+SQRT((AK20-$BC$10)^2+(AL20-$BD$10)^2)</f>
        <v>0.77419638047137151</v>
      </c>
      <c r="AN20" s="3">
        <f>AM20/(2*$BC$3)</f>
        <v>1.0000002331080564</v>
      </c>
      <c r="AO20" s="3">
        <f t="shared" si="20"/>
        <v>0.33567056603301421</v>
      </c>
      <c r="AP20" s="3">
        <f t="shared" si="21"/>
        <v>0.31924167915418078</v>
      </c>
      <c r="AQ20" s="3">
        <f t="shared" si="22"/>
        <v>0.10372790941565936</v>
      </c>
      <c r="AR20" s="8">
        <f>SQRT(AP20^2+AQ20^2)+SQRT((AP20-$BC$10)^2+(AQ20-$BD$10)^2)</f>
        <v>0.77419622790162845</v>
      </c>
      <c r="AS20" s="3">
        <f>AR20/(2*$BC$3)</f>
        <v>1.0000000360394801</v>
      </c>
      <c r="AT20" s="9">
        <f t="shared" si="23"/>
        <v>0.33567055393562195</v>
      </c>
      <c r="AU20" s="3">
        <f t="shared" si="24"/>
        <v>0.31924166764887707</v>
      </c>
      <c r="AV20" s="3">
        <f t="shared" si="25"/>
        <v>0.10372790567735957</v>
      </c>
      <c r="AW20" s="8">
        <f>SQRT(AU20^2+AV20^2)+SQRT((AU20-$BC$10)^2+(AV20-$BD$10)^2)</f>
        <v>0.77419620431370939</v>
      </c>
      <c r="AX20" s="4">
        <f>AW20/(2*$BC$3)</f>
        <v>1.0000000055718556</v>
      </c>
      <c r="AY20" s="9">
        <f t="shared" si="26"/>
        <v>0.20867055393562195</v>
      </c>
      <c r="AZ20" s="9">
        <f>AY20-'Master Radiusverkleinerung'!G10/100</f>
        <v>0.20867055393562195</v>
      </c>
      <c r="BA20" s="9">
        <f>SQRT((AU20-AU19)^2+(AV20-AV19)^2)</f>
        <v>3.5931267095924382E-2</v>
      </c>
    </row>
    <row r="21" spans="1:53" x14ac:dyDescent="0.3">
      <c r="A21" s="4">
        <v>24</v>
      </c>
      <c r="B21" s="3">
        <f>BC$3*COS(A21/180*PI())</f>
        <v>0.35363171091708129</v>
      </c>
      <c r="C21" s="4">
        <f>BC$3*SIN(A21/180*PI())</f>
        <v>0.15744698173502039</v>
      </c>
      <c r="D21" s="6">
        <f>SQRT(B21^2+C21^2)+SQRT((B21-$BC$10)^2+(C21-$BD$10)^2)</f>
        <v>0.88564342229937143</v>
      </c>
      <c r="E21" s="4">
        <f>D21/(2*$BC$3)</f>
        <v>1.143952169100509</v>
      </c>
      <c r="F21" s="4">
        <f>$BC$3/E21</f>
        <v>0.33838661305601242</v>
      </c>
      <c r="G21" s="4">
        <f t="shared" si="0"/>
        <v>0.30913155328438457</v>
      </c>
      <c r="H21" s="4">
        <f t="shared" si="1"/>
        <v>0.13763423505619221</v>
      </c>
      <c r="I21" s="6">
        <f>SQRT(G21^2+H21^2)+SQRT((G21-$BC$10)^2+(H21-$BD$10)^2)</f>
        <v>0.79002498144838063</v>
      </c>
      <c r="J21" s="4">
        <f>I21/(2*$BC$3)</f>
        <v>1.0204454393451952</v>
      </c>
      <c r="K21" s="4">
        <f t="shared" si="2"/>
        <v>0.33160676701455999</v>
      </c>
      <c r="L21" s="4">
        <f t="shared" si="3"/>
        <v>0.3029378557296995</v>
      </c>
      <c r="M21" s="4">
        <f t="shared" si="4"/>
        <v>0.13487662323672112</v>
      </c>
      <c r="N21" s="8">
        <f>SQRT(L21^2+M21^2)+SQRT((L21-$BC$10)^2+(M21-$BD$10)^2)</f>
        <v>0.77674718198858117</v>
      </c>
      <c r="O21" s="3">
        <f>N21/(2*$BC$3)</f>
        <v>1.0032950071165179</v>
      </c>
      <c r="P21" s="4">
        <f t="shared" si="5"/>
        <v>0.33051770881188963</v>
      </c>
      <c r="Q21" s="4">
        <f t="shared" si="6"/>
        <v>0.30194295155554163</v>
      </c>
      <c r="R21" s="4">
        <f t="shared" si="7"/>
        <v>0.1344336633592528</v>
      </c>
      <c r="S21" s="6">
        <f>SQRT(Q21^2+R21^2)+SQRT((Q21-$BC$10)^2+(R21-$BD$10)^2)</f>
        <v>0.77461513212213928</v>
      </c>
      <c r="T21" s="4">
        <f>S21/(2*$BC$3)</f>
        <v>1.0005411188044313</v>
      </c>
      <c r="U21" s="3">
        <f t="shared" si="8"/>
        <v>0.33033895619085857</v>
      </c>
      <c r="V21" s="3">
        <f t="shared" si="9"/>
        <v>0.30177965291055697</v>
      </c>
      <c r="W21" s="3">
        <f t="shared" si="10"/>
        <v>0.13436095811823362</v>
      </c>
      <c r="X21" s="3">
        <f>SQRT(V21^2+W21^2)+SQRT((V21-$BC$10)^2+(W21-$BD$10)^2)</f>
        <v>0.77426520915084751</v>
      </c>
      <c r="Y21" s="3">
        <f>X21/(2*$BC$3)</f>
        <v>1.0000891365145521</v>
      </c>
      <c r="Z21" s="3">
        <f t="shared" si="11"/>
        <v>0.33030951355209714</v>
      </c>
      <c r="AA21" s="3">
        <f t="shared" si="12"/>
        <v>0.30175275572165544</v>
      </c>
      <c r="AB21" s="3">
        <f t="shared" si="13"/>
        <v>0.13434898271818052</v>
      </c>
      <c r="AC21" s="3">
        <f>SQRT(AA21^2+AB21^2)+SQRT((AA21-$BC$10)^2+(AB21-$BD$10)^2)</f>
        <v>0.77420757333496282</v>
      </c>
      <c r="AD21" s="3">
        <f>AC21/(2*$BC$3)</f>
        <v>1.0000146905073453</v>
      </c>
      <c r="AE21" s="3">
        <f t="shared" si="14"/>
        <v>0.3303046612090455</v>
      </c>
      <c r="AF21" s="3">
        <f t="shared" si="15"/>
        <v>0.30174832288570169</v>
      </c>
      <c r="AG21" s="3">
        <f t="shared" si="16"/>
        <v>0.13434700909245664</v>
      </c>
      <c r="AH21" s="8">
        <f>SQRT(AF21^2+AG21^2)+SQRT((AF21-$BC$10)^2+(AG21-$BD$10)^2)</f>
        <v>0.77419807458403467</v>
      </c>
      <c r="AI21" s="3">
        <f>AH21/(2*$BC$3)</f>
        <v>1.0000024213294183</v>
      </c>
      <c r="AJ21" s="3">
        <f t="shared" si="17"/>
        <v>0.33030386143458884</v>
      </c>
      <c r="AK21" s="3">
        <f t="shared" si="18"/>
        <v>0.30174759225537967</v>
      </c>
      <c r="AL21" s="3">
        <f t="shared" si="19"/>
        <v>0.13434668379487891</v>
      </c>
      <c r="AM21" s="8">
        <f>SQRT(AK21^2+AL21^2)+SQRT((AK21-$BC$10)^2+(AL21-$BD$10)^2)</f>
        <v>0.77419650897825854</v>
      </c>
      <c r="AN21" s="3">
        <f>AM21/(2*$BC$3)</f>
        <v>1.0000003990955504</v>
      </c>
      <c r="AO21" s="3">
        <f t="shared" si="20"/>
        <v>0.33030372961184007</v>
      </c>
      <c r="AP21" s="3">
        <f t="shared" si="21"/>
        <v>0.30174747182930634</v>
      </c>
      <c r="AQ21" s="3">
        <f t="shared" si="22"/>
        <v>0.1343466301777366</v>
      </c>
      <c r="AR21" s="8">
        <f>SQRT(AP21^2+AQ21^2)+SQRT((AP21-$BC$10)^2+(AQ21-$BD$10)^2)</f>
        <v>0.77419625092744671</v>
      </c>
      <c r="AS21" s="3">
        <f>AR21/(2*$BC$3)</f>
        <v>1.0000000657810599</v>
      </c>
      <c r="AT21" s="9">
        <f t="shared" si="23"/>
        <v>0.33030370788411206</v>
      </c>
      <c r="AU21" s="3">
        <f t="shared" si="24"/>
        <v>0.30174745198003911</v>
      </c>
      <c r="AV21" s="3">
        <f t="shared" si="25"/>
        <v>0.13434662134027345</v>
      </c>
      <c r="AW21" s="8">
        <f>SQRT(AU21^2+AV21^2)+SQRT((AU21-$BC$10)^2+(AV21-$BD$10)^2)</f>
        <v>0.77419620839413694</v>
      </c>
      <c r="AX21" s="4">
        <f>AW21/(2*$BC$3)</f>
        <v>1.0000000108423897</v>
      </c>
      <c r="AY21" s="9">
        <f t="shared" si="26"/>
        <v>0.20330370788411206</v>
      </c>
      <c r="AZ21" s="9">
        <f>AY21-'Master Radiusverkleinerung'!G11/100</f>
        <v>0.20330370788411206</v>
      </c>
      <c r="BA21" s="9">
        <f>SQRT((AU21-AU20)^2+(AV21-AV20)^2)</f>
        <v>3.5264051535723789E-2</v>
      </c>
    </row>
    <row r="22" spans="1:53" s="3" customFormat="1" x14ac:dyDescent="0.3">
      <c r="A22" s="4"/>
      <c r="C22" s="4"/>
      <c r="D22" s="6"/>
      <c r="E22" s="4"/>
      <c r="F22" s="4"/>
      <c r="G22" s="4"/>
      <c r="H22" s="4"/>
      <c r="I22" s="6"/>
      <c r="J22" s="4"/>
      <c r="K22" s="4"/>
      <c r="L22" s="4"/>
      <c r="M22" s="4"/>
      <c r="N22" s="8"/>
      <c r="P22" s="4"/>
      <c r="Q22" s="4"/>
      <c r="R22" s="4"/>
      <c r="S22" s="6"/>
      <c r="T22" s="4"/>
      <c r="AH22" s="8"/>
      <c r="AM22" s="8"/>
      <c r="AR22" s="8"/>
      <c r="AT22" s="9"/>
      <c r="AW22" s="8"/>
      <c r="AX22" s="4"/>
      <c r="AY22" s="9"/>
      <c r="AZ22" s="9"/>
      <c r="BA22" s="9"/>
    </row>
    <row r="23" spans="1:53" x14ac:dyDescent="0.3">
      <c r="A23" s="4">
        <v>30</v>
      </c>
      <c r="B23" s="3">
        <f>BC$3*COS(A23/180*PI())</f>
        <v>0.33523678835668902</v>
      </c>
      <c r="C23" s="4">
        <f>BC$3*SIN(A23/180*PI())</f>
        <v>0.19354904999999997</v>
      </c>
      <c r="D23" s="6">
        <f>SQRT(B23^2+C23^2)+SQRT((B23-$BC$10)^2+(C23-$BD$10)^2)</f>
        <v>0.89552678030928279</v>
      </c>
      <c r="E23" s="4">
        <f>D23/(2*$BC$3)</f>
        <v>1.1567181294732301</v>
      </c>
      <c r="F23" s="4">
        <f>$BC$3/E23</f>
        <v>0.33465205579191937</v>
      </c>
      <c r="G23" s="4">
        <f t="shared" ref="G23:G60" si="27">F23*COS(A23/180*PI())</f>
        <v>0.2898171817444895</v>
      </c>
      <c r="H23" s="4">
        <f t="shared" ref="H23:H60" si="28">F23*SIN(A23/180*PI())</f>
        <v>0.16732602789595966</v>
      </c>
      <c r="I23" s="6">
        <f>SQRT(G23^2+H23^2)+SQRT((G23-$BC$10)^2+(H23-$BD$10)^2)</f>
        <v>0.79221070435897745</v>
      </c>
      <c r="J23" s="4">
        <f>I23/(2*$BC$3)</f>
        <v>1.0232686551018688</v>
      </c>
      <c r="K23" s="4">
        <f t="shared" ref="K23:K60" si="29">F23/J23</f>
        <v>0.32704222309888303</v>
      </c>
      <c r="L23" s="4">
        <f t="shared" ref="L23:L60" si="30">K23*COS(A23/180*PI())</f>
        <v>0.28322687331377067</v>
      </c>
      <c r="M23" s="4">
        <f t="shared" ref="M23:M60" si="31">K23*SIN(A23/180*PI())</f>
        <v>0.16352111154944149</v>
      </c>
      <c r="N23" s="8">
        <f>SQRT(L23^2+M23^2)+SQRT((L23-$BC$10)^2+(M23-$BD$10)^2)</f>
        <v>0.77724976295698867</v>
      </c>
      <c r="O23" s="3">
        <f>N23/(2*$BC$3)</f>
        <v>1.0039441719773214</v>
      </c>
      <c r="P23" s="4">
        <f t="shared" ref="P23:P60" si="32">K23/O23</f>
        <v>0.32575737996940207</v>
      </c>
      <c r="Q23" s="4">
        <f t="shared" ref="Q23:Q60" si="33">P23*COS(A23/180*PI())</f>
        <v>0.28211416652376226</v>
      </c>
      <c r="R23" s="4">
        <f t="shared" ref="R23:R60" si="34">P23*SIN(A23/180*PI())</f>
        <v>0.16287868998470101</v>
      </c>
      <c r="S23" s="6">
        <f>SQRT(Q23^2+R23^2)+SQRT((Q23-$BC$10)^2+(R23-$BD$10)^2)</f>
        <v>0.77472461033046502</v>
      </c>
      <c r="T23" s="4">
        <f>S23/(2*$BC$3)</f>
        <v>1.0006825276725266</v>
      </c>
      <c r="U23" s="3">
        <f t="shared" ref="U23:U60" si="35">P23/T23</f>
        <v>0.32553519319166746</v>
      </c>
      <c r="V23" s="3">
        <f t="shared" si="9"/>
        <v>0.28192174712985907</v>
      </c>
      <c r="W23" s="3">
        <f t="shared" si="10"/>
        <v>0.1627675965958337</v>
      </c>
      <c r="X23" s="3">
        <f>SQRT(V23^2+W23^2)+SQRT((V23-$BC$10)^2+(W23-$BD$10)^2)</f>
        <v>0.77428796335069916</v>
      </c>
      <c r="Y23" s="3">
        <f>X23/(2*$BC$3)</f>
        <v>1.0001185272553639</v>
      </c>
      <c r="Z23" s="3">
        <f t="shared" si="11"/>
        <v>0.32549661297150173</v>
      </c>
      <c r="AA23" s="3">
        <f t="shared" si="12"/>
        <v>0.28188833567911198</v>
      </c>
      <c r="AB23" s="3">
        <f t="shared" si="13"/>
        <v>0.16274830648575084</v>
      </c>
      <c r="AC23" s="3">
        <f>SQRT(AA23^2+AB23^2)+SQRT((AA23-$BC$10)^2+(AB23-$BD$10)^2)</f>
        <v>0.77421214530894222</v>
      </c>
      <c r="AD23" s="3">
        <f>AC23/(2*$BC$3)</f>
        <v>1.0000205959535093</v>
      </c>
      <c r="AE23" s="3">
        <f t="shared" si="14"/>
        <v>0.32548990919646414</v>
      </c>
      <c r="AF23" s="3">
        <f t="shared" si="15"/>
        <v>0.28188253003962815</v>
      </c>
      <c r="AG23" s="3">
        <f t="shared" si="16"/>
        <v>0.16274495459823204</v>
      </c>
      <c r="AH23" s="8">
        <f>SQRT(AF23^2+AG23^2)+SQRT((AF23-$BC$10)^2+(AG23-$BD$10)^2)</f>
        <v>0.77419897103981805</v>
      </c>
      <c r="AI23" s="3">
        <f>AH23/(2*$BC$3)</f>
        <v>1.0000035792475062</v>
      </c>
      <c r="AJ23" s="3">
        <f t="shared" si="17"/>
        <v>0.32548874419168822</v>
      </c>
      <c r="AK23" s="3">
        <f t="shared" si="18"/>
        <v>0.28188152111589665</v>
      </c>
      <c r="AL23" s="3">
        <f t="shared" si="19"/>
        <v>0.16274437209584408</v>
      </c>
      <c r="AM23" s="8">
        <f>SQRT(AK23^2+AL23^2)+SQRT((AK23-$BC$10)^2+(AL23-$BD$10)^2)</f>
        <v>0.77419668157132016</v>
      </c>
      <c r="AN23" s="3">
        <f>AM23/(2*$BC$3)</f>
        <v>1.0000006220274915</v>
      </c>
      <c r="AO23" s="3">
        <f t="shared" si="20"/>
        <v>0.3254885417288671</v>
      </c>
      <c r="AP23" s="3">
        <f t="shared" si="21"/>
        <v>0.28188134577795027</v>
      </c>
      <c r="AQ23" s="3">
        <f t="shared" si="22"/>
        <v>0.16274427086443352</v>
      </c>
      <c r="AR23" s="8">
        <f>SQRT(AP23^2+AQ23^2)+SQRT((AP23-$BC$10)^2+(AQ23-$BD$10)^2)</f>
        <v>0.77419628369121196</v>
      </c>
      <c r="AS23" s="3">
        <f>AR23/(2*$BC$3)</f>
        <v>1.0000001081007786</v>
      </c>
      <c r="AT23" s="9">
        <f t="shared" si="23"/>
        <v>0.32548850654330613</v>
      </c>
      <c r="AU23" s="3">
        <f t="shared" si="24"/>
        <v>0.28188131530636062</v>
      </c>
      <c r="AV23" s="3">
        <f t="shared" si="25"/>
        <v>0.16274425327165304</v>
      </c>
      <c r="AW23" s="8">
        <f>SQRT(AU23^2+AV23^2)+SQRT((AU23-$BC$10)^2+(AV23-$BD$10)^2)</f>
        <v>0.77419621454451826</v>
      </c>
      <c r="AX23" s="4">
        <f>AW23/(2*$BC$3)</f>
        <v>1.0000000187866052</v>
      </c>
      <c r="AY23" s="9">
        <f t="shared" si="26"/>
        <v>0.19848850654330613</v>
      </c>
      <c r="AZ23" s="9">
        <f>AY23-'Master Radiusverkleinerung'!G12/100</f>
        <v>0.19848850654330613</v>
      </c>
      <c r="BA23" s="9">
        <f>SQRT((AU23-AU21)^2+(AV23-AV21)^2)</f>
        <v>3.465672929818079E-2</v>
      </c>
    </row>
    <row r="24" spans="1:53" x14ac:dyDescent="0.3">
      <c r="A24" s="4">
        <v>36</v>
      </c>
      <c r="B24" s="3">
        <f>BC$3*COS(A24/180*PI())</f>
        <v>0.31316894139025286</v>
      </c>
      <c r="C24" s="4">
        <f>BC$3*SIN(A24/180*PI())</f>
        <v>0.22753055437043698</v>
      </c>
      <c r="D24" s="6">
        <f>SQRT(B24^2+C24^2)+SQRT((B24-$BC$10)^2+(C24-$BD$10)^2)</f>
        <v>0.9043400919910386</v>
      </c>
      <c r="E24" s="4">
        <f>D24/(2*$BC$3)</f>
        <v>1.1681019514059079</v>
      </c>
      <c r="F24" s="4">
        <f>$BC$3/E24</f>
        <v>0.33139068001221572</v>
      </c>
      <c r="G24" s="4">
        <f t="shared" si="27"/>
        <v>0.26810069190735275</v>
      </c>
      <c r="H24" s="4">
        <f t="shared" si="28"/>
        <v>0.19478655445835447</v>
      </c>
      <c r="I24" s="6">
        <f>SQRT(G24^2+H24^2)+SQRT((G24-$BC$10)^2+(H24-$BD$10)^2)</f>
        <v>0.79423459898957405</v>
      </c>
      <c r="J24" s="4">
        <f>I24/(2*$BC$3)</f>
        <v>1.0258828433794613</v>
      </c>
      <c r="K24" s="4">
        <f t="shared" si="29"/>
        <v>0.32302975154604319</v>
      </c>
      <c r="L24" s="4">
        <f t="shared" si="30"/>
        <v>0.26133655868946587</v>
      </c>
      <c r="M24" s="4">
        <f t="shared" si="31"/>
        <v>0.18987212401046591</v>
      </c>
      <c r="N24" s="8">
        <f>SQRT(L24^2+M24^2)+SQRT((L24-$BC$10)^2+(M24-$BD$10)^2)</f>
        <v>0.77773662176846559</v>
      </c>
      <c r="O24" s="3">
        <f>N24/(2*$BC$3)</f>
        <v>1.0045730291216433</v>
      </c>
      <c r="P24" s="4">
        <f t="shared" si="32"/>
        <v>0.32155925172357747</v>
      </c>
      <c r="Q24" s="4">
        <f t="shared" si="33"/>
        <v>0.26014689934286578</v>
      </c>
      <c r="R24" s="4">
        <f t="shared" si="34"/>
        <v>0.18900778590132186</v>
      </c>
      <c r="S24" s="6">
        <f>SQRT(Q24^2+R24^2)+SQRT((Q24-$BC$10)^2+(R24-$BD$10)^2)</f>
        <v>0.77483584015135198</v>
      </c>
      <c r="T24" s="4">
        <f>S24/(2*$BC$3)</f>
        <v>1.0008261990324312</v>
      </c>
      <c r="U24" s="3">
        <f t="shared" si="35"/>
        <v>0.32129379909763683</v>
      </c>
      <c r="V24" s="3">
        <f t="shared" si="9"/>
        <v>0.25993214365727835</v>
      </c>
      <c r="W24" s="3">
        <f t="shared" si="10"/>
        <v>0.18885175676261165</v>
      </c>
      <c r="X24" s="3">
        <f>SQRT(V24^2+W24^2)+SQRT((V24-$BC$10)^2+(W24-$BD$10)^2)</f>
        <v>0.7743122224431449</v>
      </c>
      <c r="Y24" s="3">
        <f>X24/(2*$BC$3)</f>
        <v>1.0001498618091189</v>
      </c>
      <c r="Z24" s="3">
        <f t="shared" si="11"/>
        <v>0.32124565664236082</v>
      </c>
      <c r="AA24" s="3">
        <f t="shared" si="12"/>
        <v>0.2598931955928091</v>
      </c>
      <c r="AB24" s="3">
        <f t="shared" si="13"/>
        <v>0.18882345933739125</v>
      </c>
      <c r="AC24" s="3">
        <f>SQRT(AA24^2+AB24^2)+SQRT((AA24-$BC$10)^2+(AB24-$BD$10)^2)</f>
        <v>0.7742172601030477</v>
      </c>
      <c r="AD24" s="3">
        <f>AC24/(2*$BC$3)</f>
        <v>1.0000272025399346</v>
      </c>
      <c r="AE24" s="3">
        <f t="shared" si="14"/>
        <v>0.32123691818226552</v>
      </c>
      <c r="AF24" s="3">
        <f t="shared" si="15"/>
        <v>0.25988612603008737</v>
      </c>
      <c r="AG24" s="3">
        <f t="shared" si="16"/>
        <v>0.1888183229994195</v>
      </c>
      <c r="AH24" s="8">
        <f>SQRT(AF24^2+AG24^2)+SQRT((AF24-$BC$10)^2+(AG24-$BD$10)^2)</f>
        <v>0.77420002327573245</v>
      </c>
      <c r="AI24" s="3">
        <f>AH24/(2*$BC$3)</f>
        <v>1.0000049383809071</v>
      </c>
      <c r="AJ24" s="3">
        <f t="shared" si="17"/>
        <v>0.32123533179983627</v>
      </c>
      <c r="AK24" s="3">
        <f t="shared" si="18"/>
        <v>0.25988484261974254</v>
      </c>
      <c r="AL24" s="3">
        <f t="shared" si="19"/>
        <v>0.18881739054722307</v>
      </c>
      <c r="AM24" s="8">
        <f>SQRT(AK24^2+AL24^2)+SQRT((AK24-$BC$10)^2+(AL24-$BD$10)^2)</f>
        <v>0.77419689409837988</v>
      </c>
      <c r="AN24" s="3">
        <f>AM24/(2*$BC$3)</f>
        <v>1.0000008965406699</v>
      </c>
      <c r="AO24" s="3">
        <f t="shared" si="20"/>
        <v>0.32123504379955492</v>
      </c>
      <c r="AP24" s="3">
        <f t="shared" si="21"/>
        <v>0.2598846096226205</v>
      </c>
      <c r="AQ24" s="3">
        <f t="shared" si="22"/>
        <v>0.18881722126490505</v>
      </c>
      <c r="AR24" s="8">
        <f>SQRT(AP24^2+AQ24^2)+SQRT((AP24-$BC$10)^2+(AQ24-$BD$10)^2)</f>
        <v>0.77419632601095656</v>
      </c>
      <c r="AS24" s="3">
        <f>AR24/(2*$BC$3)</f>
        <v>1.0000001627635948</v>
      </c>
      <c r="AT24" s="9">
        <f t="shared" si="23"/>
        <v>0.32123499151419294</v>
      </c>
      <c r="AU24" s="3">
        <f t="shared" si="24"/>
        <v>0.25988456732287413</v>
      </c>
      <c r="AV24" s="3">
        <f t="shared" si="25"/>
        <v>0.18881719053234036</v>
      </c>
      <c r="AW24" s="8">
        <f>SQRT(AU24^2+AV24^2)+SQRT((AU24-$BC$10)^2+(AV24-$BD$10)^2)</f>
        <v>0.77419622287683421</v>
      </c>
      <c r="AX24" s="4">
        <f>AW24/(2*$BC$3)</f>
        <v>1.0000000295491429</v>
      </c>
      <c r="AY24" s="9">
        <f t="shared" si="26"/>
        <v>0.19423499151419293</v>
      </c>
      <c r="AZ24" s="9">
        <f>AY24-'Master Radiusverkleinerung'!G13/100</f>
        <v>0.19423499151419293</v>
      </c>
      <c r="BA24" s="9">
        <f>SQRT((AU24-AU23)^2+(AV24-AV23)^2)</f>
        <v>3.4112387475061824E-2</v>
      </c>
    </row>
    <row r="25" spans="1:53" x14ac:dyDescent="0.3">
      <c r="A25" s="4">
        <v>42</v>
      </c>
      <c r="B25" s="3">
        <f>BC$3*COS(A25/180*PI())</f>
        <v>0.28766994996713091</v>
      </c>
      <c r="C25" s="4">
        <f>BC$3*SIN(A25/180*PI())</f>
        <v>0.25901918637336196</v>
      </c>
      <c r="D25" s="6">
        <f>SQRT(B25^2+C25^2)+SQRT((B25-$BC$10)^2+(C25-$BD$10)^2)</f>
        <v>0.91204292098629158</v>
      </c>
      <c r="E25" s="4">
        <f>D25/(2*$BC$3)</f>
        <v>1.1780514047812318</v>
      </c>
      <c r="F25" s="4">
        <f>$BC$3/E25</f>
        <v>0.32859185807081603</v>
      </c>
      <c r="G25" s="4">
        <f t="shared" si="27"/>
        <v>0.24419133901932927</v>
      </c>
      <c r="H25" s="4">
        <f t="shared" si="28"/>
        <v>0.21987086923550903</v>
      </c>
      <c r="I25" s="6">
        <f>SQRT(G25^2+H25^2)+SQRT((G25-$BC$10)^2+(H25-$BD$10)^2)</f>
        <v>0.79605746284382328</v>
      </c>
      <c r="J25" s="4">
        <f>I25/(2*$BC$3)</f>
        <v>1.0282373677936203</v>
      </c>
      <c r="K25" s="4">
        <f t="shared" si="29"/>
        <v>0.31956809620321869</v>
      </c>
      <c r="L25" s="4">
        <f t="shared" si="30"/>
        <v>0.23748537708108408</v>
      </c>
      <c r="M25" s="4">
        <f t="shared" si="31"/>
        <v>0.21383279398540567</v>
      </c>
      <c r="N25" s="8">
        <f>SQRT(L25^2+M25^2)+SQRT((L25-$BC$10)^2+(M25-$BD$10)^2)</f>
        <v>0.7781914634222038</v>
      </c>
      <c r="O25" s="3">
        <f>N25/(2*$BC$3)</f>
        <v>1.0051605309121949</v>
      </c>
      <c r="P25" s="4">
        <f t="shared" si="32"/>
        <v>0.317927421914594</v>
      </c>
      <c r="Q25" s="4">
        <f t="shared" si="33"/>
        <v>0.23626611847319884</v>
      </c>
      <c r="R25" s="4">
        <f t="shared" si="34"/>
        <v>0.21273496860382085</v>
      </c>
      <c r="S25" s="6">
        <f>SQRT(Q25^2+R25^2)+SQRT((Q25-$BC$10)^2+(R25-$BD$10)^2)</f>
        <v>0.77494388147560367</v>
      </c>
      <c r="T25" s="4">
        <f>S25/(2*$BC$3)</f>
        <v>1.0009657519316211</v>
      </c>
      <c r="U25" s="3">
        <f t="shared" si="35"/>
        <v>0.3176206791302012</v>
      </c>
      <c r="V25" s="3">
        <f t="shared" si="9"/>
        <v>0.2360381641602248</v>
      </c>
      <c r="W25" s="3">
        <f t="shared" si="10"/>
        <v>0.21252971761850387</v>
      </c>
      <c r="X25" s="3">
        <f>SQRT(V25^2+W25^2)+SQRT((V25-$BC$10)^2+(W25-$BD$10)^2)</f>
        <v>0.77433673560541116</v>
      </c>
      <c r="Y25" s="3">
        <f>X25/(2*$BC$3)</f>
        <v>1.0001815245352679</v>
      </c>
      <c r="Z25" s="3">
        <f t="shared" si="11"/>
        <v>0.31756303364809996</v>
      </c>
      <c r="AA25" s="3">
        <f t="shared" si="12"/>
        <v>0.23599532521848912</v>
      </c>
      <c r="AB25" s="3">
        <f t="shared" si="13"/>
        <v>0.21249114526211163</v>
      </c>
      <c r="AC25" s="3">
        <f>SQRT(AA25^2+AB25^2)+SQRT((AA25-$BC$10)^2+(AB25-$BD$10)^2)</f>
        <v>0.77422263698736682</v>
      </c>
      <c r="AD25" s="3">
        <f>AC25/(2*$BC$3)</f>
        <v>1.0000341476583932</v>
      </c>
      <c r="AE25" s="3">
        <f t="shared" si="14"/>
        <v>0.31755218998439438</v>
      </c>
      <c r="AF25" s="3">
        <f t="shared" si="15"/>
        <v>0.23598726680591711</v>
      </c>
      <c r="AG25" s="3">
        <f t="shared" si="16"/>
        <v>0.21248388943484117</v>
      </c>
      <c r="AH25" s="8">
        <f>SQRT(AF25^2+AG25^2)+SQRT((AF25-$BC$10)^2+(AG25-$BD$10)^2)</f>
        <v>0.7742011739849054</v>
      </c>
      <c r="AI25" s="3">
        <f>AH25/(2*$BC$3)</f>
        <v>1.0000064247084981</v>
      </c>
      <c r="AJ25" s="3">
        <f t="shared" si="17"/>
        <v>0.31755014981724827</v>
      </c>
      <c r="AK25" s="3">
        <f t="shared" si="18"/>
        <v>0.23598575066625938</v>
      </c>
      <c r="AL25" s="3">
        <f t="shared" si="19"/>
        <v>0.21248252429656161</v>
      </c>
      <c r="AM25" s="8">
        <f>SQRT(AK25^2+AL25^2)+SQRT((AK25-$BC$10)^2+(AL25-$BD$10)^2)</f>
        <v>0.77419713585712047</v>
      </c>
      <c r="AN25" s="3">
        <f>AM25/(2*$BC$3)</f>
        <v>1.0000012088113071</v>
      </c>
      <c r="AO25" s="3">
        <f t="shared" si="20"/>
        <v>0.31754976595950063</v>
      </c>
      <c r="AP25" s="3">
        <f t="shared" si="21"/>
        <v>0.23598546540436049</v>
      </c>
      <c r="AQ25" s="3">
        <f t="shared" si="22"/>
        <v>0.21248226744559418</v>
      </c>
      <c r="AR25" s="8">
        <f>SQRT(AP25^2+AQ25^2)+SQRT((AP25-$BC$10)^2+(AQ25-$BD$10)^2)</f>
        <v>0.77419637608282765</v>
      </c>
      <c r="AS25" s="3">
        <f>AR25/(2*$BC$3)</f>
        <v>1.0000002274395401</v>
      </c>
      <c r="AT25" s="9">
        <f t="shared" si="23"/>
        <v>0.31754969373614433</v>
      </c>
      <c r="AU25" s="3">
        <f t="shared" si="24"/>
        <v>0.23598541173194698</v>
      </c>
      <c r="AV25" s="3">
        <f t="shared" si="25"/>
        <v>0.21248221911873599</v>
      </c>
      <c r="AW25" s="8">
        <f>SQRT(AU25^2+AV25^2)+SQRT((AU25-$BC$10)^2+(AV25-$BD$10)^2)</f>
        <v>0.77419623313026442</v>
      </c>
      <c r="AX25" s="4">
        <f>AW25/(2*$BC$3)</f>
        <v>1.0000000427931117</v>
      </c>
      <c r="AY25" s="9">
        <f t="shared" si="26"/>
        <v>0.19054969373614433</v>
      </c>
      <c r="AZ25" s="9">
        <f>AY25-'Master Radiusverkleinerung'!G14/100</f>
        <v>0.19054969373614433</v>
      </c>
      <c r="BA25" s="9">
        <f>SQRT((AU25-AU24)^2+(AV25-AV24)^2)</f>
        <v>3.3633364624346858E-2</v>
      </c>
    </row>
    <row r="26" spans="1:53" x14ac:dyDescent="0.3">
      <c r="A26" s="4">
        <v>48</v>
      </c>
      <c r="B26" s="3">
        <f>BC$3*COS(A26/180*PI())</f>
        <v>0.25901918637336196</v>
      </c>
      <c r="C26" s="4">
        <f>BC$3*SIN(A26/180*PI())</f>
        <v>0.28766994996713086</v>
      </c>
      <c r="D26" s="6">
        <f>SQRT(B26^2+C26^2)+SQRT((B26-$BC$10)^2+(C26-$BD$10)^2)</f>
        <v>0.91860080860395044</v>
      </c>
      <c r="E26" s="4">
        <f>D26/(2*$BC$3)</f>
        <v>1.1865219806089857</v>
      </c>
      <c r="F26" s="4">
        <f>$BC$3/E26</f>
        <v>0.3262460420676917</v>
      </c>
      <c r="G26" s="4">
        <f t="shared" si="27"/>
        <v>0.21830121195093211</v>
      </c>
      <c r="H26" s="4">
        <f t="shared" si="28"/>
        <v>0.24244805799508534</v>
      </c>
      <c r="I26" s="6">
        <f>SQRT(G26^2+H26^2)+SQRT((G26-$BC$10)^2+(H26-$BD$10)^2)</f>
        <v>0.79764678621267993</v>
      </c>
      <c r="J26" s="4">
        <f>I26/(2*$BC$3)</f>
        <v>1.0302902367806506</v>
      </c>
      <c r="K26" s="4">
        <f t="shared" si="29"/>
        <v>0.31665450221785385</v>
      </c>
      <c r="L26" s="4">
        <f t="shared" si="30"/>
        <v>0.21188321907529498</v>
      </c>
      <c r="M26" s="4">
        <f t="shared" si="31"/>
        <v>0.2353201547873181</v>
      </c>
      <c r="N26" s="8">
        <f>SQRT(L26^2+M26^2)+SQRT((L26-$BC$10)^2+(M26-$BD$10)^2)</f>
        <v>0.7785998552700919</v>
      </c>
      <c r="O26" s="3">
        <f>N26/(2*$BC$3)</f>
        <v>1.0056880352423481</v>
      </c>
      <c r="P26" s="4">
        <f t="shared" si="32"/>
        <v>0.31486354726448273</v>
      </c>
      <c r="Q26" s="4">
        <f t="shared" si="33"/>
        <v>0.21068483630138435</v>
      </c>
      <c r="R26" s="4">
        <f t="shared" si="34"/>
        <v>0.23398921588105726</v>
      </c>
      <c r="S26" s="6">
        <f>SQRT(Q26^2+R26^2)+SQRT((Q26-$BC$10)^2+(R26-$BD$10)^2)</f>
        <v>0.77504399172789618</v>
      </c>
      <c r="T26" s="4">
        <f>S26/(2*$BC$3)</f>
        <v>1.0010950605646167</v>
      </c>
      <c r="U26" s="3">
        <f t="shared" si="35"/>
        <v>0.31451912976865554</v>
      </c>
      <c r="V26" s="3">
        <f t="shared" si="9"/>
        <v>0.2104543760135609</v>
      </c>
      <c r="W26" s="3">
        <f t="shared" si="10"/>
        <v>0.23373326380122939</v>
      </c>
      <c r="X26" s="3">
        <f>SQRT(V26^2+W26^2)+SQRT((V26-$BC$10)^2+(W26-$BD$10)^2)</f>
        <v>0.77436018878838508</v>
      </c>
      <c r="Y26" s="3">
        <f>X26/(2*$BC$3)</f>
        <v>1.000211818126187</v>
      </c>
      <c r="Z26" s="3">
        <f t="shared" si="11"/>
        <v>0.31445252302445376</v>
      </c>
      <c r="AA26" s="3">
        <f t="shared" si="12"/>
        <v>0.21040980740242557</v>
      </c>
      <c r="AB26" s="3">
        <f t="shared" si="13"/>
        <v>0.23368376534393395</v>
      </c>
      <c r="AC26" s="3">
        <f>SQRT(AA26^2+AB26^2)+SQRT((AA26-$BC$10)^2+(AB26-$BD$10)^2)</f>
        <v>0.77422794930988215</v>
      </c>
      <c r="AD26" s="3">
        <f>AC26/(2*$BC$3)</f>
        <v>1.0000410093848073</v>
      </c>
      <c r="AE26" s="3">
        <f t="shared" si="14"/>
        <v>0.31443962804874842</v>
      </c>
      <c r="AF26" s="3">
        <f t="shared" si="15"/>
        <v>0.21040117897951288</v>
      </c>
      <c r="AG26" s="3">
        <f t="shared" si="16"/>
        <v>0.23367418250946387</v>
      </c>
      <c r="AH26" s="8">
        <f>SQRT(AF26^2+AG26^2)+SQRT((AF26-$BC$10)^2+(AG26-$BD$10)^2)</f>
        <v>0.77420234795784104</v>
      </c>
      <c r="AI26" s="3">
        <f>AH26/(2*$BC$3)</f>
        <v>1.0000079410850131</v>
      </c>
      <c r="AJ26" s="3">
        <f t="shared" si="17"/>
        <v>0.31443713107675925</v>
      </c>
      <c r="AK26" s="3">
        <f t="shared" si="18"/>
        <v>0.21039950817913169</v>
      </c>
      <c r="AL26" s="3">
        <f t="shared" si="19"/>
        <v>0.23367232689765075</v>
      </c>
      <c r="AM26" s="8">
        <f>SQRT(AK26^2+AL26^2)+SQRT((AK26-$BC$10)^2+(AL26-$BD$10)^2)</f>
        <v>0.77419739053529568</v>
      </c>
      <c r="AN26" s="3">
        <f>AM26/(2*$BC$3)</f>
        <v>1.00000153776949</v>
      </c>
      <c r="AO26" s="3">
        <f t="shared" si="20"/>
        <v>0.31443664754567613</v>
      </c>
      <c r="AP26" s="3">
        <f t="shared" si="21"/>
        <v>0.21039918463368487</v>
      </c>
      <c r="AQ26" s="3">
        <f t="shared" si="22"/>
        <v>0.23367196756402839</v>
      </c>
      <c r="AR26" s="8">
        <f>SQRT(AP26^2+AQ26^2)+SQRT((AP26-$BC$10)^2+(AQ26-$BD$10)^2)</f>
        <v>0.7741964305454403</v>
      </c>
      <c r="AS26" s="3">
        <f>AR26/(2*$BC$3)</f>
        <v>1.0000002977868405</v>
      </c>
      <c r="AT26" s="9">
        <f t="shared" si="23"/>
        <v>0.31443655391060821</v>
      </c>
      <c r="AU26" s="3">
        <f t="shared" si="24"/>
        <v>0.21039912197959509</v>
      </c>
      <c r="AV26" s="3">
        <f t="shared" si="25"/>
        <v>0.23367189797961216</v>
      </c>
      <c r="AW26" s="8">
        <f>SQRT(AU26^2+AV26^2)+SQRT((AU26-$BC$10)^2+(AV26-$BD$10)^2)</f>
        <v>0.77419624464484849</v>
      </c>
      <c r="AX26" s="4">
        <f>AW26/(2*$BC$3)</f>
        <v>1.000000057666065</v>
      </c>
      <c r="AY26" s="9">
        <f t="shared" si="26"/>
        <v>0.18743655391060821</v>
      </c>
      <c r="AZ26" s="9">
        <f>AY26-'Master Radiusverkleinerung'!G15/100</f>
        <v>0.18743655391060821</v>
      </c>
      <c r="BA26" s="9">
        <f>SQRT((AU26-AU25)^2+(AV26-AV25)^2)</f>
        <v>3.322138939777157E-2</v>
      </c>
    </row>
    <row r="27" spans="1:53" x14ac:dyDescent="0.3">
      <c r="A27" s="4">
        <v>54</v>
      </c>
      <c r="B27" s="3">
        <f>BC$3*COS(A27/180*PI())</f>
        <v>0.22753055437043698</v>
      </c>
      <c r="C27" s="4">
        <f>BC$3*SIN(A27/180*PI())</f>
        <v>0.31316894139025286</v>
      </c>
      <c r="D27" s="6">
        <f>SQRT(B27^2+C27^2)+SQRT((B27-$BC$10)^2+(C27-$BD$10)^2)</f>
        <v>0.92398502056801513</v>
      </c>
      <c r="E27" s="4">
        <f>D27/(2*$BC$3)</f>
        <v>1.1934765639097882</v>
      </c>
      <c r="F27" s="4">
        <f>$BC$3/E27</f>
        <v>0.32434495297660471</v>
      </c>
      <c r="G27" s="4">
        <f t="shared" si="27"/>
        <v>0.19064518001514394</v>
      </c>
      <c r="H27" s="4">
        <f t="shared" si="28"/>
        <v>0.26240057899781638</v>
      </c>
      <c r="I27" s="6">
        <f>SQRT(G27^2+H27^2)+SQRT((G27-$BC$10)^2+(H27-$BD$10)^2)</f>
        <v>0.79897612840975696</v>
      </c>
      <c r="J27" s="4">
        <f>I27/(2*$BC$3)</f>
        <v>1.032007297904274</v>
      </c>
      <c r="K27" s="4">
        <f t="shared" si="29"/>
        <v>0.31428552262688553</v>
      </c>
      <c r="L27" s="4">
        <f t="shared" si="30"/>
        <v>0.18473239520911569</v>
      </c>
      <c r="M27" s="4">
        <f t="shared" si="31"/>
        <v>0.25426232889116246</v>
      </c>
      <c r="N27" s="8">
        <f>SQRT(L27^2+M27^2)+SQRT((L27-$BC$10)^2+(M27-$BD$10)^2)</f>
        <v>0.77894944700605839</v>
      </c>
      <c r="O27" s="3">
        <f>N27/(2*$BC$3)</f>
        <v>1.0061395896880641</v>
      </c>
      <c r="P27" s="4">
        <f t="shared" si="32"/>
        <v>0.3123677130370392</v>
      </c>
      <c r="Q27" s="4">
        <f t="shared" si="33"/>
        <v>0.18360513501549894</v>
      </c>
      <c r="R27" s="4">
        <f t="shared" si="34"/>
        <v>0.25271078834100152</v>
      </c>
      <c r="S27" s="6">
        <f>SQRT(Q27^2+R27^2)+SQRT((Q27-$BC$10)^2+(R27-$BD$10)^2)</f>
        <v>0.77513185437875409</v>
      </c>
      <c r="T27" s="4">
        <f>S27/(2*$BC$3)</f>
        <v>1.0012085494332756</v>
      </c>
      <c r="U27" s="3">
        <f t="shared" si="35"/>
        <v>0.3119906569054488</v>
      </c>
      <c r="V27" s="3">
        <f t="shared" si="9"/>
        <v>0.18338350698206365</v>
      </c>
      <c r="W27" s="3">
        <f t="shared" si="10"/>
        <v>0.25240574352271161</v>
      </c>
      <c r="X27" s="3">
        <f>SQRT(V27^2+W27^2)+SQRT((V27-$BC$10)^2+(W27-$BD$10)^2)</f>
        <v>0.77438130378172254</v>
      </c>
      <c r="Y27" s="3">
        <f>X27/(2*$BC$3)</f>
        <v>1.0002390915658363</v>
      </c>
      <c r="Z27" s="3">
        <f t="shared" si="11"/>
        <v>0.31191608040137608</v>
      </c>
      <c r="AA27" s="3">
        <f t="shared" si="12"/>
        <v>0.18333967201280219</v>
      </c>
      <c r="AB27" s="3">
        <f t="shared" si="13"/>
        <v>0.25234540986353571</v>
      </c>
      <c r="AC27" s="3">
        <f>SQRT(AA27^2+AB27^2)+SQRT((AA27-$BC$10)^2+(AB27-$BD$10)^2)</f>
        <v>0.77423285590695246</v>
      </c>
      <c r="AD27" s="3">
        <f>AC27/(2*$BC$3)</f>
        <v>1.0000473470509832</v>
      </c>
      <c r="AE27" s="3">
        <f t="shared" si="14"/>
        <v>0.3119013127940175</v>
      </c>
      <c r="AF27" s="3">
        <f t="shared" si="15"/>
        <v>0.18333099183098517</v>
      </c>
      <c r="AG27" s="3">
        <f t="shared" si="16"/>
        <v>0.25233346261821638</v>
      </c>
      <c r="AH27" s="8">
        <f>SQRT(AF27^2+AG27^2)+SQRT((AF27-$BC$10)^2+(AG27-$BD$10)^2)</f>
        <v>0.7742034603493011</v>
      </c>
      <c r="AI27" s="3">
        <f>AH27/(2*$BC$3)</f>
        <v>1.0000093779190613</v>
      </c>
      <c r="AJ27" s="3">
        <f t="shared" si="17"/>
        <v>0.31189838783618101</v>
      </c>
      <c r="AK27" s="3">
        <f t="shared" si="18"/>
        <v>0.1833292725839053</v>
      </c>
      <c r="AL27" s="3">
        <f t="shared" si="19"/>
        <v>0.25233109627761885</v>
      </c>
      <c r="AM27" s="8">
        <f>SQRT(AK27^2+AL27^2)+SQRT((AK27-$BC$10)^2+(AL27-$BD$10)^2)</f>
        <v>0.7741976380959692</v>
      </c>
      <c r="AN27" s="3">
        <f>AM27/(2*$BC$3)</f>
        <v>1.0000018575342648</v>
      </c>
      <c r="AO27" s="3">
        <f t="shared" si="20"/>
        <v>0.31189780847531462</v>
      </c>
      <c r="AP27" s="3">
        <f t="shared" si="21"/>
        <v>0.18332893204413228</v>
      </c>
      <c r="AQ27" s="3">
        <f t="shared" si="22"/>
        <v>0.25233062756483204</v>
      </c>
      <c r="AR27" s="8">
        <f>SQRT(AP27^2+AQ27^2)+SQRT((AP27-$BC$10)^2+(AQ27-$BD$10)^2)</f>
        <v>0.77419648485349435</v>
      </c>
      <c r="AS27" s="3">
        <f>AR27/(2*$BC$3)</f>
        <v>1.0000003679345033</v>
      </c>
      <c r="AT27" s="9">
        <f t="shared" si="23"/>
        <v>0.31189769371739162</v>
      </c>
      <c r="AU27" s="3">
        <f t="shared" si="24"/>
        <v>0.18332886459111755</v>
      </c>
      <c r="AV27" s="3">
        <f t="shared" si="25"/>
        <v>0.25233053472372208</v>
      </c>
      <c r="AW27" s="8">
        <f>SQRT(AU27^2+AV27^2)+SQRT((AU27-$BC$10)^2+(AV27-$BD$10)^2)</f>
        <v>0.77419625642296364</v>
      </c>
      <c r="AX27" s="4">
        <f>AW27/(2*$BC$3)</f>
        <v>1.0000000728794118</v>
      </c>
      <c r="AY27" s="9">
        <f t="shared" si="26"/>
        <v>0.18489769371739162</v>
      </c>
      <c r="AZ27" s="9">
        <f>AY27-'Master Radiusverkleinerung'!G16/100</f>
        <v>0.18489769371739162</v>
      </c>
      <c r="BA27" s="9">
        <f>SQRT((AU27-AU26)^2+(AV27-AV26)^2)</f>
        <v>3.2877706127816639E-2</v>
      </c>
    </row>
    <row r="28" spans="1:53" s="3" customFormat="1" x14ac:dyDescent="0.3">
      <c r="A28" s="4"/>
      <c r="C28" s="4"/>
      <c r="D28" s="6"/>
      <c r="E28" s="4"/>
      <c r="F28" s="4"/>
      <c r="G28" s="4"/>
      <c r="H28" s="4"/>
      <c r="I28" s="6"/>
      <c r="J28" s="4"/>
      <c r="K28" s="4"/>
      <c r="L28" s="4"/>
      <c r="M28" s="4"/>
      <c r="N28" s="8"/>
      <c r="P28" s="4"/>
      <c r="Q28" s="4"/>
      <c r="R28" s="4"/>
      <c r="S28" s="6"/>
      <c r="T28" s="4"/>
      <c r="AH28" s="8"/>
      <c r="AM28" s="8"/>
      <c r="AR28" s="8"/>
      <c r="AT28" s="9"/>
      <c r="AW28" s="8"/>
      <c r="AX28" s="4"/>
      <c r="AY28" s="9"/>
      <c r="AZ28" s="9"/>
      <c r="BA28" s="9"/>
    </row>
    <row r="29" spans="1:53" x14ac:dyDescent="0.3">
      <c r="A29" s="4">
        <v>60</v>
      </c>
      <c r="B29" s="3">
        <f>BC$3*COS(A29/180*PI())</f>
        <v>0.19354905000000006</v>
      </c>
      <c r="C29" s="4">
        <f>BC$3*SIN(A29/180*PI())</f>
        <v>0.33523678835668896</v>
      </c>
      <c r="D29" s="6">
        <f>SQRT(B29^2+C29^2)+SQRT((B29-$BC$10)^2+(C29-$BD$10)^2)</f>
        <v>0.92817235447557478</v>
      </c>
      <c r="E29" s="4">
        <f>D29/(2*$BC$3)</f>
        <v>1.1988851850158588</v>
      </c>
      <c r="F29" s="4">
        <f>$BC$3/E29</f>
        <v>0.32288171114140463</v>
      </c>
      <c r="G29" s="4">
        <f t="shared" si="27"/>
        <v>0.16144085557070234</v>
      </c>
      <c r="H29" s="4">
        <f t="shared" si="28"/>
        <v>0.2796237642658454</v>
      </c>
      <c r="I29" s="6">
        <f>SQRT(G29^2+H29^2)+SQRT((G29-$BC$10)^2+(H29-$BD$10)^2)</f>
        <v>0.80002460042191315</v>
      </c>
      <c r="J29" s="4">
        <f>I29/(2*$BC$3)</f>
        <v>1.0333615696149285</v>
      </c>
      <c r="K29" s="4">
        <f t="shared" si="29"/>
        <v>0.31245763403193244</v>
      </c>
      <c r="L29" s="4">
        <f t="shared" si="30"/>
        <v>0.15622881701596625</v>
      </c>
      <c r="M29" s="4">
        <f t="shared" si="31"/>
        <v>0.27059624867803461</v>
      </c>
      <c r="N29" s="8">
        <f>SQRT(L29^2+M29^2)+SQRT((L29-$BC$10)^2+(M29-$BD$10)^2)</f>
        <v>0.77923009544971988</v>
      </c>
      <c r="O29" s="3">
        <f>N29/(2*$BC$3)</f>
        <v>1.0065020926862207</v>
      </c>
      <c r="P29" s="4">
        <f t="shared" si="32"/>
        <v>0.31043913003501505</v>
      </c>
      <c r="Q29" s="4">
        <f t="shared" si="33"/>
        <v>0.15521956501750755</v>
      </c>
      <c r="R29" s="4">
        <f t="shared" si="34"/>
        <v>0.26884817293906377</v>
      </c>
      <c r="S29" s="6">
        <f>SQRT(Q29^2+R29^2)+SQRT((Q29-$BC$10)^2+(R29-$BD$10)^2)</f>
        <v>0.77520375342737013</v>
      </c>
      <c r="T29" s="4">
        <f>S29/(2*$BC$3)</f>
        <v>1.0013014187196607</v>
      </c>
      <c r="U29" s="3">
        <f t="shared" si="35"/>
        <v>0.31003564384435395</v>
      </c>
      <c r="V29" s="3">
        <f t="shared" ref="V29:V60" si="36">U29*COS(A29/180*PI())</f>
        <v>0.155017821922177</v>
      </c>
      <c r="W29" s="3">
        <f t="shared" ref="W29:W60" si="37">U29*SIN(A29/180*PI())</f>
        <v>0.26849874364787502</v>
      </c>
      <c r="X29" s="3">
        <f>SQRT(V29^2+W29^2)+SQRT((V29-$BC$10)^2+(W29-$BD$10)^2)</f>
        <v>0.77439892419718703</v>
      </c>
      <c r="Y29" s="3">
        <f>X29/(2*$BC$3)</f>
        <v>1.0002618511911929</v>
      </c>
      <c r="Z29" s="3">
        <f t="shared" ref="Z29:Z60" si="38">U29/Y29</f>
        <v>0.30995448189405439</v>
      </c>
      <c r="AA29" s="3">
        <f t="shared" ref="AA29:AA60" si="39">Z29*COS(A29/180*PI())</f>
        <v>0.15497724094702722</v>
      </c>
      <c r="AB29" s="3">
        <f t="shared" ref="AB29:AB60" si="40">Z29*SIN(A29/180*PI())</f>
        <v>0.26842845533709492</v>
      </c>
      <c r="AC29" s="3">
        <f>SQRT(AA29^2+AB29^2)+SQRT((AA29-$BC$10)^2+(AB29-$BD$10)^2)</f>
        <v>0.77423703184398729</v>
      </c>
      <c r="AD29" s="3">
        <f>AC29/(2*$BC$3)</f>
        <v>1.0000527409511792</v>
      </c>
      <c r="AE29" s="3">
        <f t="shared" si="14"/>
        <v>0.3099381354619834</v>
      </c>
      <c r="AF29" s="3">
        <f t="shared" si="15"/>
        <v>0.15496906773099173</v>
      </c>
      <c r="AG29" s="3">
        <f t="shared" si="16"/>
        <v>0.26841429891166019</v>
      </c>
      <c r="AH29" s="8">
        <f>SQRT(AF29^2+AG29^2)+SQRT((AF29-$BC$10)^2+(AG29-$BD$10)^2)</f>
        <v>0.77420442591390581</v>
      </c>
      <c r="AI29" s="3">
        <f>AH29/(2*$BC$3)</f>
        <v>1.0000106251024041</v>
      </c>
      <c r="AJ29" s="3">
        <f t="shared" si="17"/>
        <v>0.30993484237254459</v>
      </c>
      <c r="AK29" s="3">
        <f t="shared" si="18"/>
        <v>0.15496742118627232</v>
      </c>
      <c r="AL29" s="3">
        <f t="shared" si="19"/>
        <v>0.26841144701254926</v>
      </c>
      <c r="AM29" s="8">
        <f>SQRT(AK29^2+AL29^2)+SQRT((AK29-$BC$10)^2+(AL29-$BD$10)^2)</f>
        <v>0.77419785724916912</v>
      </c>
      <c r="AN29" s="3">
        <f>AM29/(2*$BC$3)</f>
        <v>1.0000021406061785</v>
      </c>
      <c r="AO29" s="3">
        <f t="shared" si="20"/>
        <v>0.30993417892552627</v>
      </c>
      <c r="AP29" s="3">
        <f t="shared" si="21"/>
        <v>0.15496708946276316</v>
      </c>
      <c r="AQ29" s="3">
        <f t="shared" si="22"/>
        <v>0.26841087245057732</v>
      </c>
      <c r="AR29" s="8">
        <f>SQRT(AP29^2+AQ29^2)+SQRT((AP29-$BC$10)^2+(AQ29-$BD$10)^2)</f>
        <v>0.77419653388367404</v>
      </c>
      <c r="AS29" s="3">
        <f>AR29/(2*$BC$3)</f>
        <v>1.0000004312649353</v>
      </c>
      <c r="AT29" s="9">
        <f t="shared" si="23"/>
        <v>0.30993404526184026</v>
      </c>
      <c r="AU29" s="3">
        <f t="shared" si="24"/>
        <v>0.15496702263092016</v>
      </c>
      <c r="AV29" s="3">
        <f t="shared" si="25"/>
        <v>0.26841075669442971</v>
      </c>
      <c r="AW29" s="8">
        <f>SQRT(AU29^2+AV29^2)+SQRT((AU29-$BC$10)^2+(AV29-$BD$10)^2)</f>
        <v>0.77419626726719337</v>
      </c>
      <c r="AX29" s="4">
        <f>AW29/(2*$BC$3)</f>
        <v>1.0000000868864938</v>
      </c>
      <c r="AY29" s="9">
        <f t="shared" si="26"/>
        <v>0.18293404526184026</v>
      </c>
      <c r="AZ29" s="9">
        <f>AY29-'Master Radiusverkleinerung'!G17/100</f>
        <v>0.18293404526184026</v>
      </c>
      <c r="BA29" s="9">
        <f>SQRT((AU29-AU27)^2+(AV29-AV27)^2)</f>
        <v>3.2603184169685662E-2</v>
      </c>
    </row>
    <row r="30" spans="1:53" x14ac:dyDescent="0.3">
      <c r="A30" s="4">
        <v>66</v>
      </c>
      <c r="B30" s="3">
        <f>BC$3*COS(A30/180*PI())</f>
        <v>0.15744698173502047</v>
      </c>
      <c r="C30" s="4">
        <f>BC$3*SIN(A30/180*PI())</f>
        <v>0.35363171091708129</v>
      </c>
      <c r="D30" s="6">
        <f>SQRT(B30^2+C30^2)+SQRT((B30-$BC$10)^2+(C30-$BD$10)^2)</f>
        <v>0.93114499635723635</v>
      </c>
      <c r="E30" s="4">
        <f>D30/(2*$BC$3)</f>
        <v>1.2027248342955394</v>
      </c>
      <c r="F30" s="4">
        <f>$BC$3/E30</f>
        <v>0.32185092463541859</v>
      </c>
      <c r="G30" s="4">
        <f t="shared" si="27"/>
        <v>0.13090856465705258</v>
      </c>
      <c r="H30" s="4">
        <f t="shared" si="28"/>
        <v>0.2940254502387577</v>
      </c>
      <c r="I30" s="6">
        <f>SQRT(G30^2+H30^2)+SQRT((G30-$BC$10)^2+(H30-$BD$10)^2)</f>
        <v>0.80077645178681989</v>
      </c>
      <c r="J30" s="4">
        <f>I30/(2*$BC$3)</f>
        <v>1.0343327076351188</v>
      </c>
      <c r="K30" s="4">
        <f t="shared" si="29"/>
        <v>0.31116769513292608</v>
      </c>
      <c r="L30" s="4">
        <f t="shared" si="30"/>
        <v>0.12656330375200042</v>
      </c>
      <c r="M30" s="4">
        <f t="shared" si="31"/>
        <v>0.28426583445380227</v>
      </c>
      <c r="N30" s="8">
        <f>SQRT(L30^2+M30^2)+SQRT((L30-$BC$10)^2+(M30-$BD$10)^2)</f>
        <v>0.77943392855996496</v>
      </c>
      <c r="O30" s="3">
        <f>N30/(2*$BC$3)</f>
        <v>1.0067653762185411</v>
      </c>
      <c r="P30" s="4">
        <f t="shared" si="32"/>
        <v>0.30907667514519305</v>
      </c>
      <c r="Q30" s="4">
        <f t="shared" si="33"/>
        <v>0.12571280930158549</v>
      </c>
      <c r="R30" s="4">
        <f t="shared" si="34"/>
        <v>0.28235559264216886</v>
      </c>
      <c r="S30" s="6">
        <f>SQRT(Q30^2+R30^2)+SQRT((Q30-$BC$10)^2+(R30-$BD$10)^2)</f>
        <v>0.77525670174777694</v>
      </c>
      <c r="T30" s="4">
        <f>S30/(2*$BC$3)</f>
        <v>1.0013698100659458</v>
      </c>
      <c r="U30" s="3">
        <f t="shared" si="35"/>
        <v>0.3086538779562753</v>
      </c>
      <c r="V30" s="3">
        <f t="shared" si="36"/>
        <v>0.12554084219226319</v>
      </c>
      <c r="W30" s="3">
        <f t="shared" si="37"/>
        <v>0.281969348190729</v>
      </c>
      <c r="X30" s="3">
        <f>SQRT(V30^2+W30^2)+SQRT((V30-$BC$10)^2+(W30-$BD$10)^2)</f>
        <v>0.77441208582191756</v>
      </c>
      <c r="Y30" s="3">
        <f>X30/(2*$BC$3)</f>
        <v>1.0002788515649101</v>
      </c>
      <c r="Z30" s="3">
        <f t="shared" si="38"/>
        <v>0.30856783333306942</v>
      </c>
      <c r="AA30" s="3">
        <f t="shared" si="39"/>
        <v>0.12550584469106571</v>
      </c>
      <c r="AB30" s="3">
        <f t="shared" si="40"/>
        <v>0.28189074251604468</v>
      </c>
      <c r="AC30" s="3">
        <f>SQRT(AA30^2+AB30^2)+SQRT((AA30-$BC$10)^2+(AB30-$BD$10)^2)</f>
        <v>0.77424019592030435</v>
      </c>
      <c r="AD30" s="3">
        <f>AC30/(2*$BC$3)</f>
        <v>1.0000568278690909</v>
      </c>
      <c r="AE30" s="3">
        <f t="shared" si="14"/>
        <v>0.30855029907706549</v>
      </c>
      <c r="AF30" s="3">
        <f t="shared" si="15"/>
        <v>0.12549871286663986</v>
      </c>
      <c r="AG30" s="3">
        <f t="shared" si="16"/>
        <v>0.28187472417611914</v>
      </c>
      <c r="AH30" s="8">
        <f>SQRT(AF30^2+AG30^2)+SQRT((AF30-$BC$10)^2+(AG30-$BD$10)^2)</f>
        <v>0.77420516803999662</v>
      </c>
      <c r="AI30" s="3">
        <f>AH30/(2*$BC$3)</f>
        <v>1.0000115836786549</v>
      </c>
      <c r="AJ30" s="3">
        <f t="shared" si="17"/>
        <v>0.30854672497095337</v>
      </c>
      <c r="AK30" s="3">
        <f t="shared" si="18"/>
        <v>0.1254972591467178</v>
      </c>
      <c r="AL30" s="3">
        <f t="shared" si="19"/>
        <v>0.28187145906771532</v>
      </c>
      <c r="AM30" s="8">
        <f>SQRT(AK30^2+AL30^2)+SQRT((AK30-$BC$10)^2+(AL30-$BD$10)^2)</f>
        <v>0.77419802811033556</v>
      </c>
      <c r="AN30" s="3">
        <f>AM30/(2*$BC$3)</f>
        <v>1.000002361301096</v>
      </c>
      <c r="AO30" s="3">
        <f t="shared" si="20"/>
        <v>0.30854599640095393</v>
      </c>
      <c r="AP30" s="3">
        <f t="shared" si="21"/>
        <v>0.12549696281060199</v>
      </c>
      <c r="AQ30" s="3">
        <f t="shared" si="22"/>
        <v>0.28187079348590172</v>
      </c>
      <c r="AR30" s="8">
        <f>SQRT(AP30^2+AQ30^2)+SQRT((AP30-$BC$10)^2+(AQ30-$BD$10)^2)</f>
        <v>0.7741965726587261</v>
      </c>
      <c r="AS30" s="3">
        <f>AR30/(2*$BC$3)</f>
        <v>1.0000004813492058</v>
      </c>
      <c r="AT30" s="9">
        <f t="shared" si="23"/>
        <v>0.3085458478826551</v>
      </c>
      <c r="AU30" s="3">
        <f t="shared" si="24"/>
        <v>0.12549690240276767</v>
      </c>
      <c r="AV30" s="3">
        <f t="shared" si="25"/>
        <v>0.28187065780768444</v>
      </c>
      <c r="AW30" s="8">
        <f>SQRT(AU30^2+AV30^2)+SQRT((AU30-$BC$10)^2+(AV30-$BD$10)^2)</f>
        <v>0.77419627596630547</v>
      </c>
      <c r="AX30" s="4">
        <f>AW30/(2*$BC$3)</f>
        <v>1.0000000981228085</v>
      </c>
      <c r="AY30" s="9">
        <f t="shared" si="26"/>
        <v>0.1815458478826551</v>
      </c>
      <c r="AZ30" s="9">
        <f>AY30-'Master Radiusverkleinerung'!G18/100</f>
        <v>0.1815458478826551</v>
      </c>
      <c r="BA30" s="9">
        <f>SQRT((AU30-AU29)^2+(AV30-AV29)^2)</f>
        <v>3.2398409285647932E-2</v>
      </c>
    </row>
    <row r="31" spans="1:53" x14ac:dyDescent="0.3">
      <c r="A31" s="4">
        <v>72</v>
      </c>
      <c r="B31" s="3">
        <f>BC$3*COS(A31/180*PI())</f>
        <v>0.11961989139025285</v>
      </c>
      <c r="C31" s="4">
        <f>BC$3*SIN(A31/180*PI())</f>
        <v>0.36815217045047299</v>
      </c>
      <c r="D31" s="6">
        <f>SQRT(B31^2+C31^2)+SQRT((B31-$BC$10)^2+(C31-$BD$10)^2)</f>
        <v>0.93289041767065983</v>
      </c>
      <c r="E31" s="4">
        <f>D31/(2*$BC$3)</f>
        <v>1.2049793291037334</v>
      </c>
      <c r="F31" s="4">
        <f>$BC$3/E31</f>
        <v>0.32124874730251557</v>
      </c>
      <c r="G31" s="4">
        <f t="shared" si="27"/>
        <v>9.9271322338140372E-2</v>
      </c>
      <c r="H31" s="4">
        <f t="shared" si="28"/>
        <v>0.30552571447371257</v>
      </c>
      <c r="I31" s="6">
        <f>SQRT(G31^2+H31^2)+SQRT((G31-$BC$10)^2+(H31-$BD$10)^2)</f>
        <v>0.801220757443589</v>
      </c>
      <c r="J31" s="4">
        <f>I31/(2*$BC$3)</f>
        <v>1.0349066004761958</v>
      </c>
      <c r="K31" s="4">
        <f t="shared" si="29"/>
        <v>0.31041327512521233</v>
      </c>
      <c r="L31" s="4">
        <f t="shared" si="30"/>
        <v>9.5922977293276757E-2</v>
      </c>
      <c r="M31" s="4">
        <f t="shared" si="31"/>
        <v>0.29522056805235347</v>
      </c>
      <c r="N31" s="8">
        <f>SQRT(L31^2+M31^2)+SQRT((L31-$BC$10)^2+(M31-$BD$10)^2)</f>
        <v>0.77955537350600501</v>
      </c>
      <c r="O31" s="3">
        <f>N31/(2*$BC$3)</f>
        <v>1.0069222420699107</v>
      </c>
      <c r="P31" s="4">
        <f t="shared" si="32"/>
        <v>0.30827929124606657</v>
      </c>
      <c r="Q31" s="4">
        <f t="shared" si="33"/>
        <v>9.5263540008898542E-2</v>
      </c>
      <c r="R31" s="4">
        <f t="shared" si="34"/>
        <v>0.29319102877842307</v>
      </c>
      <c r="S31" s="6">
        <f>SQRT(Q31^2+R31^2)+SQRT((Q31-$BC$10)^2+(R31-$BD$10)^2)</f>
        <v>0.77528853124417707</v>
      </c>
      <c r="T31" s="4">
        <f>S31/(2*$BC$3)</f>
        <v>1.0014109230246506</v>
      </c>
      <c r="U31" s="3">
        <f t="shared" si="35"/>
        <v>0.30784494572412208</v>
      </c>
      <c r="V31" s="3">
        <f t="shared" si="36"/>
        <v>9.5129319861187028E-2</v>
      </c>
      <c r="W31" s="3">
        <f t="shared" si="37"/>
        <v>0.29277794163945414</v>
      </c>
      <c r="X31" s="3">
        <f>SQRT(V31^2+W31^2)+SQRT((V31-$BC$10)^2+(W31-$BD$10)^2)</f>
        <v>0.77442007054158202</v>
      </c>
      <c r="Y31" s="3">
        <f>X31/(2*$BC$3)</f>
        <v>1.0002891651258194</v>
      </c>
      <c r="Z31" s="3">
        <f t="shared" si="38"/>
        <v>0.30775595343512535</v>
      </c>
      <c r="AA31" s="3">
        <f t="shared" si="39"/>
        <v>9.5101819731518725E-2</v>
      </c>
      <c r="AB31" s="3">
        <f t="shared" si="40"/>
        <v>0.2926933049431038</v>
      </c>
      <c r="AC31" s="3">
        <f>SQRT(AA31^2+AB31^2)+SQRT((AA31-$BC$10)^2+(AB31-$BD$10)^2)</f>
        <v>0.77424213321074231</v>
      </c>
      <c r="AD31" s="3">
        <f>AC31/(2*$BC$3)</f>
        <v>1.0000593301940028</v>
      </c>
      <c r="AE31" s="3">
        <f t="shared" si="14"/>
        <v>0.30773769529796136</v>
      </c>
      <c r="AF31" s="3">
        <f t="shared" si="15"/>
        <v>9.5096177656849412E-2</v>
      </c>
      <c r="AG31" s="3">
        <f t="shared" si="16"/>
        <v>0.29267594042277856</v>
      </c>
      <c r="AH31" s="8">
        <f>SQRT(AF31^2+AG31^2)+SQRT((AF31-$BC$10)^2+(AG31-$BD$10)^2)</f>
        <v>0.774205626632123</v>
      </c>
      <c r="AI31" s="3">
        <f>AH31/(2*$BC$3)</f>
        <v>1.0000121760247893</v>
      </c>
      <c r="AJ31" s="3">
        <f t="shared" si="17"/>
        <v>0.30773394832177808</v>
      </c>
      <c r="AK31" s="3">
        <f t="shared" si="18"/>
        <v>9.5095019777531264E-2</v>
      </c>
      <c r="AL31" s="3">
        <f t="shared" si="19"/>
        <v>0.29267237683666308</v>
      </c>
      <c r="AM31" s="8">
        <f>SQRT(AK31^2+AL31^2)+SQRT((AK31-$BC$10)^2+(AL31-$BD$10)^2)</f>
        <v>0.7741981346696255</v>
      </c>
      <c r="AN31" s="3">
        <f>AM31/(2*$BC$3)</f>
        <v>1.0000024989397074</v>
      </c>
      <c r="AO31" s="3">
        <f t="shared" si="20"/>
        <v>0.30773317931511701</v>
      </c>
      <c r="AP31" s="3">
        <f t="shared" si="21"/>
        <v>9.509478214140421E-2</v>
      </c>
      <c r="AQ31" s="3">
        <f t="shared" si="22"/>
        <v>0.292671645467867</v>
      </c>
      <c r="AR31" s="8">
        <f>SQRT(AP31^2+AQ31^2)+SQRT((AP31-$BC$10)^2+(AQ31-$BD$10)^2)</f>
        <v>0.77419659706469601</v>
      </c>
      <c r="AS31" s="3">
        <f>AR31/(2*$BC$3)</f>
        <v>1.0000005128734757</v>
      </c>
      <c r="AT31" s="9">
        <f t="shared" si="23"/>
        <v>0.3077330214870127</v>
      </c>
      <c r="AU31" s="3">
        <f t="shared" si="24"/>
        <v>9.5094733369837786E-2</v>
      </c>
      <c r="AV31" s="3">
        <f t="shared" si="25"/>
        <v>0.29267149536441994</v>
      </c>
      <c r="AW31" s="8">
        <f>SQRT(AU31^2+AV31^2)+SQRT((AU31-$BC$10)^2+(AV31-$BD$10)^2)</f>
        <v>0.77419628149230468</v>
      </c>
      <c r="AX31" s="4">
        <f>AW31/(2*$BC$3)</f>
        <v>1.000000105260533</v>
      </c>
      <c r="AY31" s="9">
        <f t="shared" si="26"/>
        <v>0.1807330214870127</v>
      </c>
      <c r="AZ31" s="9">
        <f>AY31-'Master Radiusverkleinerung'!G19/100</f>
        <v>0.1807330214870127</v>
      </c>
      <c r="BA31" s="9">
        <f>SQRT((AU31-AU30)^2+(AV31-AV30)^2)</f>
        <v>3.226375635033573E-2</v>
      </c>
    </row>
    <row r="32" spans="1:53" x14ac:dyDescent="0.3">
      <c r="A32" s="4">
        <v>78</v>
      </c>
      <c r="B32" s="3">
        <f>BC$3*COS(A32/180*PI())</f>
        <v>8.048222048334204E-2</v>
      </c>
      <c r="C32" s="4">
        <f>BC$3*SIN(A32/180*PI())</f>
        <v>0.37863907776361477</v>
      </c>
      <c r="D32" s="6">
        <f>SQRT(B32^2+C32^2)+SQRT((B32-$BC$10)^2+(C32-$BD$10)^2)</f>
        <v>0.93340130648782671</v>
      </c>
      <c r="E32" s="4">
        <f>D32/(2*$BC$3)</f>
        <v>1.2056392248990975</v>
      </c>
      <c r="F32" s="4">
        <f>$BC$3/E32</f>
        <v>0.32107291468755678</v>
      </c>
      <c r="G32" s="4">
        <f t="shared" si="27"/>
        <v>6.6754812568476096E-2</v>
      </c>
      <c r="H32" s="4">
        <f t="shared" si="28"/>
        <v>0.31405670116224355</v>
      </c>
      <c r="I32" s="6">
        <f>SQRT(G32^2+H32^2)+SQRT((G32-$BC$10)^2+(H32-$BD$10)^2)</f>
        <v>0.80135120003975191</v>
      </c>
      <c r="J32" s="4">
        <f>I32/(2*$BC$3)</f>
        <v>1.0350750882525024</v>
      </c>
      <c r="K32" s="4">
        <f t="shared" si="29"/>
        <v>0.31019287231578346</v>
      </c>
      <c r="L32" s="4">
        <f t="shared" si="30"/>
        <v>6.4492724562791842E-2</v>
      </c>
      <c r="M32" s="4">
        <f t="shared" si="31"/>
        <v>0.30341441382041134</v>
      </c>
      <c r="N32" s="8">
        <f>SQRT(L32^2+M32^2)+SQRT((L32-$BC$10)^2+(M32-$BD$10)^2)</f>
        <v>0.7795911659612027</v>
      </c>
      <c r="O32" s="3">
        <f>N32/(2*$BC$3)</f>
        <v>1.0069684738328639</v>
      </c>
      <c r="P32" s="4">
        <f t="shared" si="32"/>
        <v>0.30804626001356733</v>
      </c>
      <c r="Q32" s="4">
        <f t="shared" si="33"/>
        <v>6.4046418769507882E-2</v>
      </c>
      <c r="R32" s="4">
        <f t="shared" si="34"/>
        <v>0.30131471014729294</v>
      </c>
      <c r="S32" s="6">
        <f>SQRT(Q32^2+R32^2)+SQRT((Q32-$BC$10)^2+(R32-$BD$10)^2)</f>
        <v>0.77529795163156501</v>
      </c>
      <c r="T32" s="4">
        <f>S32/(2*$BC$3)</f>
        <v>1.0014230909833515</v>
      </c>
      <c r="U32" s="3">
        <f t="shared" si="35"/>
        <v>0.30760850512352383</v>
      </c>
      <c r="V32" s="3">
        <f t="shared" si="36"/>
        <v>6.3955404410155195E-2</v>
      </c>
      <c r="W32" s="3">
        <f t="shared" si="37"/>
        <v>0.30088652125188742</v>
      </c>
      <c r="X32" s="3">
        <f>SQRT(V32^2+W32^2)+SQRT((V32-$BC$10)^2+(W32-$BD$10)^2)</f>
        <v>0.77442244395839888</v>
      </c>
      <c r="Y32" s="3">
        <f>X32/(2*$BC$3)</f>
        <v>1.0002922307787081</v>
      </c>
      <c r="Z32" s="3">
        <f t="shared" si="38"/>
        <v>0.3075186387122657</v>
      </c>
      <c r="AA32" s="3">
        <f t="shared" si="39"/>
        <v>6.3936720132642788E-2</v>
      </c>
      <c r="AB32" s="3">
        <f t="shared" si="40"/>
        <v>0.30079861863732871</v>
      </c>
      <c r="AC32" s="3">
        <f>SQRT(AA32^2+AB32^2)+SQRT((AA32-$BC$10)^2+(AB32-$BD$10)^2)</f>
        <v>0.7742427115688999</v>
      </c>
      <c r="AD32" s="3">
        <f>AC32/(2*$BC$3)</f>
        <v>1.0000600772373978</v>
      </c>
      <c r="AE32" s="3">
        <f t="shared" si="14"/>
        <v>0.30750016495185606</v>
      </c>
      <c r="AF32" s="3">
        <f t="shared" si="15"/>
        <v>6.3932879221880262E-2</v>
      </c>
      <c r="AG32" s="3">
        <f t="shared" si="16"/>
        <v>0.30078054857290748</v>
      </c>
      <c r="AH32" s="8">
        <f>SQRT(AF32^2+AG32^2)+SQRT((AF32-$BC$10)^2+(AG32-$BD$10)^2)</f>
        <v>0.77420576413711628</v>
      </c>
      <c r="AI32" s="3">
        <f>AH32/(2*$BC$3)</f>
        <v>1.0000123536347973</v>
      </c>
      <c r="AJ32" s="3">
        <f t="shared" si="17"/>
        <v>0.30749636625404586</v>
      </c>
      <c r="AK32" s="3">
        <f t="shared" si="18"/>
        <v>6.3932089428195643E-2</v>
      </c>
      <c r="AL32" s="3">
        <f t="shared" si="19"/>
        <v>0.30077683288575852</v>
      </c>
      <c r="AM32" s="8">
        <f>SQRT(AK32^2+AL32^2)+SQRT((AK32-$BC$10)^2+(AL32-$BD$10)^2)</f>
        <v>0.77419816675980491</v>
      </c>
      <c r="AN32" s="3">
        <f>AM32/(2*$BC$3)</f>
        <v>1.0000025403893804</v>
      </c>
      <c r="AO32" s="3">
        <f t="shared" si="20"/>
        <v>0.30749558509552694</v>
      </c>
      <c r="AP32" s="3">
        <f t="shared" si="21"/>
        <v>6.3931927016207174E-2</v>
      </c>
      <c r="AQ32" s="3">
        <f t="shared" si="22"/>
        <v>0.30077606879742746</v>
      </c>
      <c r="AR32" s="8">
        <f>SQRT(AP32^2+AQ32^2)+SQRT((AP32-$BC$10)^2+(AQ32-$BD$10)^2)</f>
        <v>0.77419660444653216</v>
      </c>
      <c r="AS32" s="3">
        <f>AR32/(2*$BC$3)</f>
        <v>1.0000005224083148</v>
      </c>
      <c r="AT32" s="9">
        <f t="shared" si="23"/>
        <v>0.30749542445736044</v>
      </c>
      <c r="AU32" s="3">
        <f t="shared" si="24"/>
        <v>6.3931893617654362E-2</v>
      </c>
      <c r="AV32" s="3">
        <f t="shared" si="25"/>
        <v>0.30077591166959033</v>
      </c>
      <c r="AW32" s="8">
        <f>SQRT(AU32^2+AV32^2)+SQRT((AU32-$BC$10)^2+(AV32-$BD$10)^2)</f>
        <v>0.77419628317097344</v>
      </c>
      <c r="AX32" s="4">
        <f>AW32/(2*$BC$3)</f>
        <v>1.0000001074288061</v>
      </c>
      <c r="AY32" s="9">
        <f t="shared" si="26"/>
        <v>0.18049542445736044</v>
      </c>
      <c r="AZ32" s="9">
        <f>AY32-'Master Radiusverkleinerung'!G20/100</f>
        <v>0.18049542445736044</v>
      </c>
      <c r="BA32" s="9">
        <f>SQRT((AU32-AU31)^2+(AV32-AV31)^2)</f>
        <v>3.2199443241580673E-2</v>
      </c>
    </row>
    <row r="33" spans="1:53" x14ac:dyDescent="0.3">
      <c r="A33" s="4">
        <v>84</v>
      </c>
      <c r="B33" s="3">
        <f>BC$3*COS(A33/180*PI())</f>
        <v>4.0462769526828445E-2</v>
      </c>
      <c r="C33" s="4">
        <f>BC$3*SIN(A33/180*PI())</f>
        <v>0.38497753610545737</v>
      </c>
      <c r="D33" s="6">
        <f>SQRT(B33^2+C33^2)+SQRT((B33-$BC$10)^2+(C33-$BD$10)^2)</f>
        <v>0.93267552870002779</v>
      </c>
      <c r="E33" s="4">
        <f>D33/(2*$BC$3)</f>
        <v>1.2047017651339904</v>
      </c>
      <c r="F33" s="4">
        <f>$BC$3/E33</f>
        <v>0.32132276319603953</v>
      </c>
      <c r="G33" s="4">
        <f t="shared" si="27"/>
        <v>3.3587374649798128E-2</v>
      </c>
      <c r="H33" s="4">
        <f t="shared" si="28"/>
        <v>0.31956252347869607</v>
      </c>
      <c r="I33" s="6">
        <f>SQRT(G33^2+H33^2)+SQRT((G33-$BC$10)^2+(H33-$BD$10)^2)</f>
        <v>0.80116594396363872</v>
      </c>
      <c r="J33" s="4">
        <f>I33/(2*$BC$3)</f>
        <v>1.0348357999737519</v>
      </c>
      <c r="K33" s="4">
        <f t="shared" si="29"/>
        <v>0.31050603700044949</v>
      </c>
      <c r="L33" s="4">
        <f t="shared" si="30"/>
        <v>3.2456718882986131E-2</v>
      </c>
      <c r="M33" s="4">
        <f t="shared" si="31"/>
        <v>0.30880505244097822</v>
      </c>
      <c r="N33" s="8">
        <f>SQRT(L33^2+M33^2)+SQRT((L33-$BC$10)^2+(M33-$BD$10)^2)</f>
        <v>0.77954035168456237</v>
      </c>
      <c r="O33" s="3">
        <f>N33/(2*$BC$3)</f>
        <v>1.0069028389503363</v>
      </c>
      <c r="P33" s="4">
        <f t="shared" si="32"/>
        <v>0.3083773577638752</v>
      </c>
      <c r="Q33" s="4">
        <f t="shared" si="33"/>
        <v>3.2234211313597258E-2</v>
      </c>
      <c r="R33" s="4">
        <f t="shared" si="34"/>
        <v>0.30668803433198927</v>
      </c>
      <c r="S33" s="6">
        <f>SQRT(Q33^2+R33^2)+SQRT((Q33-$BC$10)^2+(R33-$BD$10)^2)</f>
        <v>0.77528458291501012</v>
      </c>
      <c r="T33" s="4">
        <f>S33/(2*$BC$3)</f>
        <v>1.0014058231169438</v>
      </c>
      <c r="U33" s="3">
        <f t="shared" si="35"/>
        <v>0.30794444234808788</v>
      </c>
      <c r="V33" s="3">
        <f t="shared" si="36"/>
        <v>3.2188959330460135E-2</v>
      </c>
      <c r="W33" s="3">
        <f t="shared" si="37"/>
        <v>0.30625749047214634</v>
      </c>
      <c r="X33" s="3">
        <f>SQRT(V33^2+W33^2)+SQRT((V33-$BC$10)^2+(W33-$BD$10)^2)</f>
        <v>0.77441907716059388</v>
      </c>
      <c r="Y33" s="3">
        <f>X33/(2*$BC$3)</f>
        <v>1.0002878820131045</v>
      </c>
      <c r="Z33" s="3">
        <f t="shared" si="38"/>
        <v>0.30785581619597546</v>
      </c>
      <c r="AA33" s="3">
        <f t="shared" si="39"/>
        <v>3.2179695374974497E-2</v>
      </c>
      <c r="AB33" s="3">
        <f t="shared" si="40"/>
        <v>0.3061693498233683</v>
      </c>
      <c r="AC33" s="3">
        <f>SQRT(AA33^2+AB33^2)+SQRT((AA33-$BC$10)^2+(AB33-$BD$10)^2)</f>
        <v>0.77424189148033751</v>
      </c>
      <c r="AD33" s="3">
        <f>AC33/(2*$BC$3)</f>
        <v>1.000059017959966</v>
      </c>
      <c r="AE33" s="3">
        <f t="shared" si="14"/>
        <v>0.30783764824597526</v>
      </c>
      <c r="AF33" s="3">
        <f t="shared" si="15"/>
        <v>3.2177796307080252E-2</v>
      </c>
      <c r="AG33" s="3">
        <f t="shared" si="16"/>
        <v>0.30615128139929915</v>
      </c>
      <c r="AH33" s="8">
        <f>SQRT(AF33^2+AG33^2)+SQRT((AF33-$BC$10)^2+(AG33-$BD$10)^2)</f>
        <v>0.77420556924106798</v>
      </c>
      <c r="AI33" s="3">
        <f>AH33/(2*$BC$3)</f>
        <v>1.0000121018949304</v>
      </c>
      <c r="AJ33" s="3">
        <f t="shared" si="17"/>
        <v>0.30783392287218464</v>
      </c>
      <c r="AK33" s="3">
        <f t="shared" si="18"/>
        <v>3.217740689948282E-2</v>
      </c>
      <c r="AL33" s="3">
        <f t="shared" si="19"/>
        <v>0.30614757643349594</v>
      </c>
      <c r="AM33" s="8">
        <f>SQRT(AK33^2+AL33^2)+SQRT((AK33-$BC$10)^2+(AL33-$BD$10)^2)</f>
        <v>0.77419812129477772</v>
      </c>
      <c r="AN33" s="3">
        <f>AM33/(2*$BC$3)</f>
        <v>1.0000024816639215</v>
      </c>
      <c r="AO33" s="3">
        <f t="shared" si="20"/>
        <v>0.3078331589337403</v>
      </c>
      <c r="AP33" s="3">
        <f t="shared" si="21"/>
        <v>3.2177327046171204E-2</v>
      </c>
      <c r="AQ33" s="3">
        <f t="shared" si="22"/>
        <v>0.30614681667998633</v>
      </c>
      <c r="AR33" s="8">
        <f>SQRT(AP33^2+AQ33^2)+SQRT((AP33-$BC$10)^2+(AQ33-$BD$10)^2)</f>
        <v>0.77419659399233742</v>
      </c>
      <c r="AS33" s="3">
        <f>AR33/(2*$BC$3)</f>
        <v>1.0000005089050261</v>
      </c>
      <c r="AT33" s="9">
        <f t="shared" si="23"/>
        <v>0.30783300227597826</v>
      </c>
      <c r="AU33" s="3">
        <f t="shared" si="24"/>
        <v>3.2177310670976074E-2</v>
      </c>
      <c r="AV33" s="3">
        <f t="shared" si="25"/>
        <v>0.30614666088041187</v>
      </c>
      <c r="AW33" s="8">
        <f>SQRT(AU33^2+AV33^2)+SQRT((AU33-$BC$10)^2+(AV33-$BD$10)^2)</f>
        <v>0.77419628079461322</v>
      </c>
      <c r="AX33" s="4">
        <f>AW33/(2*$BC$3)</f>
        <v>1.0000001043593514</v>
      </c>
      <c r="AY33" s="9">
        <f t="shared" si="26"/>
        <v>0.18083300227597826</v>
      </c>
      <c r="AZ33" s="9">
        <f>AY33-'Master Radiusverkleinerung'!G21/100</f>
        <v>0.18083300227597826</v>
      </c>
      <c r="BA33" s="9">
        <f>SQRT((AU33-AU32)^2+(AV33-AV32)^2)</f>
        <v>3.2205566059347747E-2</v>
      </c>
    </row>
    <row r="34" spans="1:53" s="3" customFormat="1" x14ac:dyDescent="0.3">
      <c r="A34" s="4"/>
      <c r="C34" s="4"/>
      <c r="D34" s="6"/>
      <c r="E34" s="4"/>
      <c r="F34" s="4"/>
      <c r="G34" s="4"/>
      <c r="H34" s="4"/>
      <c r="I34" s="6"/>
      <c r="J34" s="4"/>
      <c r="K34" s="4"/>
      <c r="L34" s="4"/>
      <c r="M34" s="4"/>
      <c r="N34" s="8"/>
      <c r="P34" s="4"/>
      <c r="Q34" s="4"/>
      <c r="R34" s="4"/>
      <c r="S34" s="6"/>
      <c r="T34" s="4"/>
      <c r="AH34" s="8"/>
      <c r="AM34" s="8"/>
      <c r="AR34" s="8"/>
      <c r="AT34" s="9"/>
      <c r="AW34" s="8"/>
      <c r="AX34" s="4"/>
      <c r="AY34" s="9"/>
      <c r="AZ34" s="9"/>
      <c r="BA34" s="9"/>
    </row>
    <row r="35" spans="1:53" x14ac:dyDescent="0.3">
      <c r="A35" s="4">
        <v>90</v>
      </c>
      <c r="B35" s="3">
        <f>BC$3*COS(A35/180*PI())</f>
        <v>2.3712631955653125E-17</v>
      </c>
      <c r="C35" s="4">
        <f>BC$3*SIN(A35/180*PI())</f>
        <v>0.3870981</v>
      </c>
      <c r="D35" s="6">
        <f>SQRT(B35^2+C35^2)+SQRT((B35-$BC$10)^2+(C35-$BD$10)^2)</f>
        <v>0.93071611688297151</v>
      </c>
      <c r="E35" s="4">
        <f>D35/(2*$BC$3)</f>
        <v>1.2021708668719524</v>
      </c>
      <c r="F35" s="4">
        <f>$BC$3/E35</f>
        <v>0.32199923543915926</v>
      </c>
      <c r="G35" s="4">
        <f t="shared" si="27"/>
        <v>1.9724843289002145E-17</v>
      </c>
      <c r="H35" s="4">
        <f t="shared" si="28"/>
        <v>0.32199923543915926</v>
      </c>
      <c r="I35" s="6">
        <f>SQRT(G35^2+H35^2)+SQRT((G35-$BC$10)^2+(H35-$BD$10)^2)</f>
        <v>0.80066759873768811</v>
      </c>
      <c r="J35" s="4">
        <f>I35/(2*$BC$3)</f>
        <v>1.0341921062615498</v>
      </c>
      <c r="K35" s="4">
        <f t="shared" si="29"/>
        <v>0.31135340667329059</v>
      </c>
      <c r="L35" s="4">
        <f t="shared" si="30"/>
        <v>1.907270725581586E-17</v>
      </c>
      <c r="M35" s="4">
        <f t="shared" si="31"/>
        <v>0.31135340667329059</v>
      </c>
      <c r="N35" s="8">
        <f>SQRT(L35^2+M35^2)+SQRT((L35-$BC$10)^2+(M35-$BD$10)^2)</f>
        <v>0.77940428646037985</v>
      </c>
      <c r="O35" s="3">
        <f>N35/(2*$BC$3)</f>
        <v>1.006727088637712</v>
      </c>
      <c r="P35" s="4">
        <f t="shared" si="32"/>
        <v>0.3092729004586629</v>
      </c>
      <c r="Q35" s="4">
        <f t="shared" si="33"/>
        <v>1.8945260807101916E-17</v>
      </c>
      <c r="R35" s="4">
        <f t="shared" si="34"/>
        <v>0.3092729004586629</v>
      </c>
      <c r="S35" s="6">
        <f>SQRT(Q35^2+R35^2)+SQRT((Q35-$BC$10)^2+(R35-$BD$10)^2)</f>
        <v>0.77524896461104031</v>
      </c>
      <c r="T35" s="4">
        <f>S35/(2*$BC$3)</f>
        <v>1.0013598162985562</v>
      </c>
      <c r="U35" s="3">
        <f t="shared" si="35"/>
        <v>0.30885291722795971</v>
      </c>
      <c r="V35" s="3">
        <f t="shared" si="36"/>
        <v>1.8919533716792739E-17</v>
      </c>
      <c r="W35" s="3">
        <f t="shared" si="37"/>
        <v>0.30885291722795971</v>
      </c>
      <c r="X35" s="3">
        <f>SQRT(V35^2+W35^2)+SQRT((V35-$BC$10)^2+(W35-$BD$10)^2)</f>
        <v>0.7744101530449583</v>
      </c>
      <c r="Y35" s="3">
        <f>X35/(2*$BC$3)</f>
        <v>1.0002763550698883</v>
      </c>
      <c r="Z35" s="3">
        <f t="shared" si="38"/>
        <v>0.30876758773967067</v>
      </c>
      <c r="AA35" s="3">
        <f t="shared" si="39"/>
        <v>1.8914306652255965E-17</v>
      </c>
      <c r="AB35" s="3">
        <f t="shared" si="40"/>
        <v>0.30876758773967067</v>
      </c>
      <c r="AC35" s="3">
        <f>SQRT(AA35^2+AB35^2)+SQRT((AA35-$BC$10)^2+(AB35-$BD$10)^2)</f>
        <v>0.7742397289669527</v>
      </c>
      <c r="AD35" s="3">
        <f>AC35/(2*$BC$3)</f>
        <v>1.0000562247230775</v>
      </c>
      <c r="AE35" s="3">
        <f t="shared" si="14"/>
        <v>0.3087502283435819</v>
      </c>
      <c r="AF35" s="3">
        <f t="shared" si="15"/>
        <v>1.891324326039115E-17</v>
      </c>
      <c r="AG35" s="3">
        <f t="shared" si="16"/>
        <v>0.3087502283435819</v>
      </c>
      <c r="AH35" s="8">
        <f>SQRT(AF35^2+AG35^2)+SQRT((AF35-$BC$10)^2+(AG35-$BD$10)^2)</f>
        <v>0.77420505797297279</v>
      </c>
      <c r="AI35" s="3">
        <f>AH35/(2*$BC$3)</f>
        <v>1.000011441509236</v>
      </c>
      <c r="AJ35" s="3">
        <f t="shared" si="17"/>
        <v>0.30874669581541014</v>
      </c>
      <c r="AK35" s="3">
        <f t="shared" si="18"/>
        <v>1.891302686681957E-17</v>
      </c>
      <c r="AL35" s="3">
        <f t="shared" si="19"/>
        <v>0.30874669581541014</v>
      </c>
      <c r="AM35" s="8">
        <f>SQRT(AK35^2+AL35^2)+SQRT((AK35-$BC$10)^2+(AL35-$BD$10)^2)</f>
        <v>0.77419800264369854</v>
      </c>
      <c r="AN35" s="3">
        <f>AM35/(2*$BC$3)</f>
        <v>1.0000023284068025</v>
      </c>
      <c r="AO35" s="3">
        <f t="shared" si="20"/>
        <v>0.30874597692917721</v>
      </c>
      <c r="AP35" s="3">
        <f t="shared" si="21"/>
        <v>1.8912982829701695E-17</v>
      </c>
      <c r="AQ35" s="3">
        <f t="shared" si="22"/>
        <v>0.30874597692917721</v>
      </c>
      <c r="AR35" s="8">
        <f>SQRT(AP35^2+AQ35^2)+SQRT((AP35-$BC$10)^2+(AQ35-$BD$10)^2)</f>
        <v>0.77419656685075544</v>
      </c>
      <c r="AS35" s="3">
        <f>AR35/(2*$BC$3)</f>
        <v>1.0000004738472694</v>
      </c>
      <c r="AT35" s="9">
        <f t="shared" si="23"/>
        <v>0.3087458306308084</v>
      </c>
      <c r="AU35" s="3">
        <f t="shared" si="24"/>
        <v>1.891297386784067E-17</v>
      </c>
      <c r="AV35" s="3">
        <f t="shared" si="25"/>
        <v>0.3087458306308084</v>
      </c>
      <c r="AW35" s="8">
        <f>SQRT(AU35^2+AV35^2)+SQRT((AU35-$BC$10)^2+(AV35-$BD$10)^2)</f>
        <v>0.77419627465686536</v>
      </c>
      <c r="AX35" s="4">
        <f>AW35/(2*$BC$3)</f>
        <v>1.0000000964314542</v>
      </c>
      <c r="AY35" s="9">
        <f t="shared" si="26"/>
        <v>0.1817458306308084</v>
      </c>
      <c r="AZ35" s="9">
        <f>AY35-'Master Radiusverkleinerung'!G22/100</f>
        <v>0.1817458306308084</v>
      </c>
      <c r="BA35" s="9">
        <f>SQRT((AU35-AU33)^2+(AV35-AV33)^2)</f>
        <v>3.2282115875634385E-2</v>
      </c>
    </row>
    <row r="36" spans="1:53" x14ac:dyDescent="0.3">
      <c r="A36" s="4">
        <v>96</v>
      </c>
      <c r="B36" s="3">
        <f>BC$3*COS(A36/180*PI())</f>
        <v>-4.0462769526828396E-2</v>
      </c>
      <c r="C36" s="4">
        <f>BC$3*SIN(A36/180*PI())</f>
        <v>0.38497753610545743</v>
      </c>
      <c r="D36" s="6">
        <f>SQRT(B36^2+C36^2)+SQRT((B36-$BC$10)^2+(C36-$BD$10)^2)</f>
        <v>0.9275312861448568</v>
      </c>
      <c r="E36" s="4">
        <f>D36/(2*$BC$3)</f>
        <v>1.1980571412580645</v>
      </c>
      <c r="F36" s="4">
        <f>$BC$3/E36</f>
        <v>0.32310487260525256</v>
      </c>
      <c r="G36" s="4">
        <f t="shared" si="27"/>
        <v>-3.3773655807717955E-2</v>
      </c>
      <c r="H36" s="4">
        <f t="shared" si="28"/>
        <v>0.32133487030610031</v>
      </c>
      <c r="I36" s="6">
        <f>SQRT(G36^2+H36^2)+SQRT((G36-$BC$10)^2+(H36-$BD$10)^2)</f>
        <v>0.79986327105851074</v>
      </c>
      <c r="J36" s="4">
        <f>I36/(2*$BC$3)</f>
        <v>1.0331531865675792</v>
      </c>
      <c r="K36" s="4">
        <f t="shared" si="29"/>
        <v>0.31273665590549682</v>
      </c>
      <c r="L36" s="4">
        <f t="shared" si="30"/>
        <v>-3.2689882049266462E-2</v>
      </c>
      <c r="M36" s="4">
        <f t="shared" si="31"/>
        <v>0.31102345178227025</v>
      </c>
      <c r="N36" s="8">
        <f>SQRT(L36^2+M36^2)+SQRT((L36-$BC$10)^2+(M36-$BD$10)^2)</f>
        <v>0.77918663611393479</v>
      </c>
      <c r="O36" s="3">
        <f>N36/(2*$BC$3)</f>
        <v>1.0064459579030933</v>
      </c>
      <c r="P36" s="4">
        <f t="shared" si="32"/>
        <v>0.31073367968716009</v>
      </c>
      <c r="Q36" s="4">
        <f t="shared" si="33"/>
        <v>-3.2480514023202067E-2</v>
      </c>
      <c r="R36" s="4">
        <f t="shared" si="34"/>
        <v>0.30903144807723243</v>
      </c>
      <c r="S36" s="6">
        <f>SQRT(Q36^2+R36^2)+SQRT((Q36-$BC$10)^2+(R36-$BD$10)^2)</f>
        <v>0.77519254260895387</v>
      </c>
      <c r="T36" s="4">
        <f>S36/(2*$BC$3)</f>
        <v>1.0012869381288023</v>
      </c>
      <c r="U36" s="3">
        <f t="shared" si="35"/>
        <v>0.310334298645558</v>
      </c>
      <c r="V36" s="3">
        <f t="shared" si="36"/>
        <v>-3.2438767336665168E-2</v>
      </c>
      <c r="W36" s="3">
        <f t="shared" si="37"/>
        <v>0.30863425488676416</v>
      </c>
      <c r="X36" s="3">
        <f>SQRT(V36^2+W36^2)+SQRT((V36-$BC$10)^2+(W36-$BD$10)^2)</f>
        <v>0.77439615732803646</v>
      </c>
      <c r="Y36" s="3">
        <f>X36/(2*$BC$3)</f>
        <v>1.0002582773307807</v>
      </c>
      <c r="Z36" s="3">
        <f t="shared" si="38"/>
        <v>0.31025416702743458</v>
      </c>
      <c r="AA36" s="3">
        <f t="shared" si="39"/>
        <v>-3.2430391301763575E-2</v>
      </c>
      <c r="AB36" s="3">
        <f t="shared" si="40"/>
        <v>0.30855456223802913</v>
      </c>
      <c r="AC36" s="3">
        <f>SQRT(AA36^2+AB36^2)+SQRT((AA36-$BC$10)^2+(AB36-$BD$10)^2)</f>
        <v>0.77423637146362179</v>
      </c>
      <c r="AD36" s="3">
        <f>AC36/(2*$BC$3)</f>
        <v>1.0000518879627951</v>
      </c>
      <c r="AE36" s="3">
        <f t="shared" si="14"/>
        <v>0.3102380694060316</v>
      </c>
      <c r="AF36" s="3">
        <f t="shared" si="15"/>
        <v>-3.242870864213606E-2</v>
      </c>
      <c r="AG36" s="3">
        <f t="shared" si="16"/>
        <v>0.3085385528010805</v>
      </c>
      <c r="AH36" s="8">
        <f>SQRT(AF36^2+AG36^2)+SQRT((AF36-$BC$10)^2+(AG36-$BD$10)^2)</f>
        <v>0.7742042721397584</v>
      </c>
      <c r="AI36" s="3">
        <f>AH36/(2*$BC$3)</f>
        <v>1.000010426478144</v>
      </c>
      <c r="AJ36" s="3">
        <f t="shared" si="17"/>
        <v>0.31023483474930758</v>
      </c>
      <c r="AK36" s="3">
        <f t="shared" si="18"/>
        <v>-3.2428370528439499E-2</v>
      </c>
      <c r="AL36" s="3">
        <f t="shared" si="19"/>
        <v>0.30853533586414444</v>
      </c>
      <c r="AM36" s="8">
        <f>SQRT(AK36^2+AL36^2)+SQRT((AK36-$BC$10)^2+(AL36-$BD$10)^2)</f>
        <v>0.77419782210106747</v>
      </c>
      <c r="AN36" s="3">
        <f>AM36/(2*$BC$3)</f>
        <v>1.0000020952067028</v>
      </c>
      <c r="AO36" s="3">
        <f t="shared" si="20"/>
        <v>0.31023418474456427</v>
      </c>
      <c r="AP36" s="3">
        <f t="shared" si="21"/>
        <v>-3.2428302584442563E-2</v>
      </c>
      <c r="AQ36" s="3">
        <f t="shared" si="22"/>
        <v>0.30853468942019513</v>
      </c>
      <c r="AR36" s="8">
        <f>SQRT(AP36^2+AQ36^2)+SQRT((AP36-$BC$10)^2+(AQ36-$BD$10)^2)</f>
        <v>0.77419652596487842</v>
      </c>
      <c r="AS36" s="3">
        <f>AR36/(2*$BC$3)</f>
        <v>1.0000004210365259</v>
      </c>
      <c r="AT36" s="9">
        <f t="shared" si="23"/>
        <v>0.3102340541246959</v>
      </c>
      <c r="AU36" s="3">
        <f t="shared" si="24"/>
        <v>-3.242828893094845E-2</v>
      </c>
      <c r="AV36" s="3">
        <f t="shared" si="25"/>
        <v>0.30853455951587611</v>
      </c>
      <c r="AW36" s="8">
        <f>SQRT(AU36^2+AV36^2)+SQRT((AU36-$BC$10)^2+(AV36-$BD$10)^2)</f>
        <v>0.77419626550349063</v>
      </c>
      <c r="AX36" s="4">
        <f>AW36/(2*$BC$3)</f>
        <v>1.0000000846083856</v>
      </c>
      <c r="AY36" s="9">
        <f t="shared" si="26"/>
        <v>0.1832340541246959</v>
      </c>
      <c r="AZ36" s="9">
        <f>AY36-'Master Radiusverkleinerung'!G23/100</f>
        <v>0.1832340541246959</v>
      </c>
      <c r="BA36" s="9">
        <f>SQRT((AU36-AU35)^2+(AV36-AV35)^2)</f>
        <v>3.242897714194945E-2</v>
      </c>
    </row>
    <row r="37" spans="1:53" x14ac:dyDescent="0.3">
      <c r="A37" s="4">
        <v>102</v>
      </c>
      <c r="B37" s="3">
        <f>BC$3*COS(A37/180*PI())</f>
        <v>-8.0482220483341999E-2</v>
      </c>
      <c r="C37" s="4">
        <f>BC$3*SIN(A37/180*PI())</f>
        <v>0.37863907776361477</v>
      </c>
      <c r="D37" s="6">
        <f>SQRT(B37^2+C37^2)+SQRT((B37-$BC$10)^2+(C37-$BD$10)^2)</f>
        <v>0.92313447792112813</v>
      </c>
      <c r="E37" s="4">
        <f>D37/(2*$BC$3)</f>
        <v>1.1923779500869782</v>
      </c>
      <c r="F37" s="4">
        <f>$BC$3/E37</f>
        <v>0.32464379265967058</v>
      </c>
      <c r="G37" s="4">
        <f t="shared" si="27"/>
        <v>-6.7497239845362128E-2</v>
      </c>
      <c r="H37" s="4">
        <f t="shared" si="28"/>
        <v>0.31754954688317988</v>
      </c>
      <c r="I37" s="6">
        <f>SQRT(G37^2+H37^2)+SQRT((G37-$BC$10)^2+(H37-$BD$10)^2)</f>
        <v>0.79876470649537201</v>
      </c>
      <c r="J37" s="4">
        <f>I37/(2*$BC$3)</f>
        <v>1.0317342122001787</v>
      </c>
      <c r="K37" s="4">
        <f t="shared" si="29"/>
        <v>0.314658357569985</v>
      </c>
      <c r="L37" s="4">
        <f t="shared" si="30"/>
        <v>-6.5421151152314616E-2</v>
      </c>
      <c r="M37" s="4">
        <f t="shared" si="31"/>
        <v>0.30778231750792073</v>
      </c>
      <c r="N37" s="8">
        <f>SQRT(L37^2+M37^2)+SQRT((L37-$BC$10)^2+(M37-$BD$10)^2)</f>
        <v>0.77889337415482263</v>
      </c>
      <c r="O37" s="3">
        <f>N37/(2*$BC$3)</f>
        <v>1.0060671625032809</v>
      </c>
      <c r="P37" s="4">
        <f t="shared" si="32"/>
        <v>0.31276078705029681</v>
      </c>
      <c r="Q37" s="4">
        <f t="shared" si="33"/>
        <v>-6.5026624057120314E-2</v>
      </c>
      <c r="R37" s="4">
        <f t="shared" si="34"/>
        <v>0.30592621345686455</v>
      </c>
      <c r="S37" s="6">
        <f>SQRT(Q37^2+R37^2)+SQRT((Q37-$BC$10)^2+(R37-$BD$10)^2)</f>
        <v>0.7751176323974629</v>
      </c>
      <c r="T37" s="4">
        <f>S37/(2*$BC$3)</f>
        <v>1.001190179437025</v>
      </c>
      <c r="U37" s="3">
        <f t="shared" si="35"/>
        <v>0.31238898810030674</v>
      </c>
      <c r="V37" s="3">
        <f t="shared" si="36"/>
        <v>-6.4949322708783605E-2</v>
      </c>
      <c r="W37" s="3">
        <f t="shared" si="37"/>
        <v>0.30556253920597642</v>
      </c>
      <c r="X37" s="3">
        <f>SQRT(V37^2+W37^2)+SQRT((V37-$BC$10)^2+(W37-$BD$10)^2)</f>
        <v>0.77437785405581305</v>
      </c>
      <c r="Y37" s="3">
        <f>X37/(2*$BC$3)</f>
        <v>1.0002346356851313</v>
      </c>
      <c r="Z37" s="3">
        <f t="shared" si="38"/>
        <v>0.31231570769025557</v>
      </c>
      <c r="AA37" s="3">
        <f t="shared" si="39"/>
        <v>-6.4934086854826045E-2</v>
      </c>
      <c r="AB37" s="3">
        <f t="shared" si="40"/>
        <v>0.30549086014870408</v>
      </c>
      <c r="AC37" s="3">
        <f>SQRT(AA37^2+AB37^2)+SQRT((AA37-$BC$10)^2+(AB37-$BD$10)^2)</f>
        <v>0.77423204678036628</v>
      </c>
      <c r="AD37" s="3">
        <f>AC37/(2*$BC$3)</f>
        <v>1.0000463019327224</v>
      </c>
      <c r="AE37" s="3">
        <f t="shared" si="14"/>
        <v>0.31230124753890293</v>
      </c>
      <c r="AF37" s="3">
        <f t="shared" si="15"/>
        <v>-6.4931080420308845E-2</v>
      </c>
      <c r="AG37" s="3">
        <f t="shared" si="16"/>
        <v>0.30547671598635223</v>
      </c>
      <c r="AH37" s="8">
        <f>SQRT(AF37^2+AG37^2)+SQRT((AF37-$BC$10)^2+(AG37-$BD$10)^2)</f>
        <v>0.77420327519993115</v>
      </c>
      <c r="AI37" s="3">
        <f>AH37/(2*$BC$3)</f>
        <v>1.0000091387686108</v>
      </c>
      <c r="AJ37" s="3">
        <f t="shared" si="17"/>
        <v>0.31229839351614708</v>
      </c>
      <c r="AK37" s="3">
        <f t="shared" si="18"/>
        <v>-6.4930487035612036E-2</v>
      </c>
      <c r="AL37" s="3">
        <f t="shared" si="19"/>
        <v>0.30547392433084114</v>
      </c>
      <c r="AM37" s="8">
        <f>SQRT(AK37^2+AL37^2)+SQRT((AK37-$BC$10)^2+(AL37-$BD$10)^2)</f>
        <v>0.77419759650906184</v>
      </c>
      <c r="AN37" s="3">
        <f>AM37/(2*$BC$3)</f>
        <v>1.0000018038180267</v>
      </c>
      <c r="AO37" s="3">
        <f t="shared" si="20"/>
        <v>0.31229783018769125</v>
      </c>
      <c r="AP37" s="3">
        <f t="shared" si="21"/>
        <v>-6.4930369913040298E-2</v>
      </c>
      <c r="AQ37" s="3">
        <f t="shared" si="22"/>
        <v>0.30547337331246366</v>
      </c>
      <c r="AR37" s="8">
        <f>SQRT(AP37^2+AQ37^2)+SQRT((AP37-$BC$10)^2+(AQ37-$BD$10)^2)</f>
        <v>0.77419647564622707</v>
      </c>
      <c r="AS37" s="3">
        <f>AR37/(2*$BC$3)</f>
        <v>1.0000003560418238</v>
      </c>
      <c r="AT37" s="9">
        <f t="shared" si="23"/>
        <v>0.31229771899664183</v>
      </c>
      <c r="AU37" s="3">
        <f t="shared" si="24"/>
        <v>-6.4930346795121219E-2</v>
      </c>
      <c r="AV37" s="3">
        <f t="shared" si="25"/>
        <v>0.30547326455120544</v>
      </c>
      <c r="AW37" s="8">
        <f>SQRT(AU37^2+AV37^2)+SQRT((AU37-$BC$10)^2+(AV37-$BD$10)^2)</f>
        <v>0.77419625440777784</v>
      </c>
      <c r="AX37" s="4">
        <f>AW37/(2*$BC$3)</f>
        <v>1.0000000702764724</v>
      </c>
      <c r="AY37" s="9">
        <f t="shared" si="26"/>
        <v>0.18529771899664182</v>
      </c>
      <c r="AZ37" s="9">
        <f>AY37-'Master Radiusverkleinerung'!G24/100</f>
        <v>0.18529771899664182</v>
      </c>
      <c r="BA37" s="9">
        <f>SQRT((AU37-AU36)^2+(AV37-AV36)^2)</f>
        <v>3.2645907741503423E-2</v>
      </c>
    </row>
    <row r="38" spans="1:53" x14ac:dyDescent="0.3">
      <c r="A38" s="4">
        <v>108</v>
      </c>
      <c r="B38" s="3">
        <f>BC$3*COS(A38/180*PI())</f>
        <v>-0.11961989139025281</v>
      </c>
      <c r="C38" s="4">
        <f>BC$3*SIN(A38/180*PI())</f>
        <v>0.36815217045047299</v>
      </c>
      <c r="D38" s="6">
        <f>SQRT(B38^2+C38^2)+SQRT((B38-$BC$10)^2+(C38-$BD$10)^2)</f>
        <v>0.91754443437682343</v>
      </c>
      <c r="E38" s="4">
        <f>D38/(2*$BC$3)</f>
        <v>1.1851575019056195</v>
      </c>
      <c r="F38" s="4">
        <f>$BC$3/E38</f>
        <v>0.32662165102746549</v>
      </c>
      <c r="G38" s="4">
        <f t="shared" si="27"/>
        <v>-0.10093164089829032</v>
      </c>
      <c r="H38" s="4">
        <f t="shared" si="28"/>
        <v>0.31063564957275269</v>
      </c>
      <c r="I38" s="6">
        <f>SQRT(G38^2+H38^2)+SQRT((G38-$BC$10)^2+(H38-$BD$10)^2)</f>
        <v>0.79738852347628852</v>
      </c>
      <c r="J38" s="4">
        <f>I38/(2*$BC$3)</f>
        <v>1.0299566485553513</v>
      </c>
      <c r="K38" s="4">
        <f t="shared" si="29"/>
        <v>0.31712174632359041</v>
      </c>
      <c r="L38" s="4">
        <f t="shared" si="30"/>
        <v>-9.7996008899850412E-2</v>
      </c>
      <c r="M38" s="4">
        <f t="shared" si="31"/>
        <v>0.30160070329994937</v>
      </c>
      <c r="N38" s="8">
        <f>SQRT(L38^2+M38^2)+SQRT((L38-$BC$10)^2+(M38-$BD$10)^2)</f>
        <v>0.77853277016831435</v>
      </c>
      <c r="O38" s="3">
        <f>N38/(2*$BC$3)</f>
        <v>1.0056013839493327</v>
      </c>
      <c r="P38" s="4">
        <f t="shared" si="32"/>
        <v>0.31535532009527206</v>
      </c>
      <c r="Q38" s="4">
        <f t="shared" si="33"/>
        <v>-9.7450153175990401E-2</v>
      </c>
      <c r="R38" s="4">
        <f t="shared" si="34"/>
        <v>0.29992073212495252</v>
      </c>
      <c r="S38" s="6">
        <f>SQRT(Q38^2+R38^2)+SQRT((Q38-$BC$10)^2+(R38-$BD$10)^2)</f>
        <v>0.77502735524866495</v>
      </c>
      <c r="T38" s="4">
        <f>S38/(2*$BC$3)</f>
        <v>1.0010735718525419</v>
      </c>
      <c r="U38" s="3">
        <f t="shared" si="35"/>
        <v>0.31501712657511238</v>
      </c>
      <c r="V38" s="3">
        <f t="shared" si="36"/>
        <v>-9.7345645630873584E-2</v>
      </c>
      <c r="W38" s="3">
        <f t="shared" si="37"/>
        <v>0.29959909097383586</v>
      </c>
      <c r="X38" s="3">
        <f>SQRT(V38^2+W38^2)+SQRT((V38-$BC$10)^2+(W38-$BD$10)^2)</f>
        <v>0.77435624518097002</v>
      </c>
      <c r="Y38" s="3">
        <f>X38/(2*$BC$3)</f>
        <v>1.0002067243173889</v>
      </c>
      <c r="Z38" s="3">
        <f t="shared" si="38"/>
        <v>0.31495201833411202</v>
      </c>
      <c r="AA38" s="3">
        <f t="shared" si="39"/>
        <v>-9.7325526077930602E-2</v>
      </c>
      <c r="AB38" s="3">
        <f t="shared" si="40"/>
        <v>0.29953716935696795</v>
      </c>
      <c r="AC38" s="3">
        <f>SQRT(AA38^2+AB38^2)+SQRT((AA38-$BC$10)^2+(AB38-$BD$10)^2)</f>
        <v>0.77422704549477706</v>
      </c>
      <c r="AD38" s="3">
        <f>AC38/(2*$BC$3)</f>
        <v>1.0000398419609617</v>
      </c>
      <c r="AE38" s="3">
        <f t="shared" si="14"/>
        <v>0.3149394705280219</v>
      </c>
      <c r="AF38" s="3">
        <f t="shared" si="15"/>
        <v>-9.7321648592606641E-2</v>
      </c>
      <c r="AG38" s="3">
        <f t="shared" si="16"/>
        <v>0.29952523568422074</v>
      </c>
      <c r="AH38" s="8">
        <f>SQRT(AF38^2+AG38^2)+SQRT((AF38-$BC$10)^2+(AG38-$BD$10)^2)</f>
        <v>0.77420214587463887</v>
      </c>
      <c r="AI38" s="3">
        <f>AH38/(2*$BC$3)</f>
        <v>1.000007680061771</v>
      </c>
      <c r="AJ38" s="3">
        <f t="shared" si="17"/>
        <v>0.31493705179201015</v>
      </c>
      <c r="AK38" s="3">
        <f t="shared" si="18"/>
        <v>-9.7320901162074105E-2</v>
      </c>
      <c r="AL38" s="3">
        <f t="shared" si="19"/>
        <v>0.29952293532957552</v>
      </c>
      <c r="AM38" s="8">
        <f>SQRT(AK38^2+AL38^2)+SQRT((AK38-$BC$10)^2+(AL38-$BD$10)^2)</f>
        <v>0.77419734618358949</v>
      </c>
      <c r="AN38" s="3">
        <f>AM38/(2*$BC$3)</f>
        <v>1.0000014804820658</v>
      </c>
      <c r="AO38" s="3">
        <f t="shared" si="20"/>
        <v>0.31493658553404341</v>
      </c>
      <c r="AP38" s="3">
        <f t="shared" si="21"/>
        <v>-9.7320757080438608E-2</v>
      </c>
      <c r="AQ38" s="3">
        <f t="shared" si="22"/>
        <v>0.299522491891898</v>
      </c>
      <c r="AR38" s="8">
        <f>SQRT(AP38^2+AQ38^2)+SQRT((AP38-$BC$10)^2+(AQ38-$BD$10)^2)</f>
        <v>0.77419642095071217</v>
      </c>
      <c r="AS38" s="3">
        <f>AR38/(2*$BC$3)</f>
        <v>1.0000002853936925</v>
      </c>
      <c r="AT38" s="9">
        <f t="shared" si="23"/>
        <v>0.31493649565315401</v>
      </c>
      <c r="AU38" s="3">
        <f t="shared" si="24"/>
        <v>-9.7320729305716322E-2</v>
      </c>
      <c r="AV38" s="3">
        <f t="shared" si="25"/>
        <v>0.29952240641009248</v>
      </c>
      <c r="AW38" s="8">
        <f>SQRT(AU38^2+AV38^2)+SQRT((AU38-$BC$10)^2+(AV38-$BD$10)^2)</f>
        <v>0.7741962425928951</v>
      </c>
      <c r="AX38" s="4">
        <f>AW38/(2*$BC$3)</f>
        <v>1.0000000550156345</v>
      </c>
      <c r="AY38" s="9">
        <f t="shared" si="26"/>
        <v>0.18793649565315401</v>
      </c>
      <c r="AZ38" s="9">
        <f>AY38-'Master Radiusverkleinerung'!G25/100</f>
        <v>0.18793649565315401</v>
      </c>
      <c r="BA38" s="9">
        <f>SQRT((AU38-AU37)^2+(AV38-AV37)^2)</f>
        <v>3.2932500539714797E-2</v>
      </c>
    </row>
    <row r="39" spans="1:53" x14ac:dyDescent="0.3">
      <c r="A39" s="4">
        <v>114</v>
      </c>
      <c r="B39" s="3">
        <f>BC$3*COS(A39/180*PI())</f>
        <v>-0.15744698173502036</v>
      </c>
      <c r="C39" s="4">
        <f>BC$3*SIN(A39/180*PI())</f>
        <v>0.35363171091708134</v>
      </c>
      <c r="D39" s="6">
        <f>SQRT(B39^2+C39^2)+SQRT((B39-$BC$10)^2+(C39-$BD$10)^2)</f>
        <v>0.91078530793040413</v>
      </c>
      <c r="E39" s="4">
        <f>D39/(2*$BC$3)</f>
        <v>1.1764269934809859</v>
      </c>
      <c r="F39" s="4">
        <f>$BC$3/E39</f>
        <v>0.32904557796195832</v>
      </c>
      <c r="G39" s="4">
        <f t="shared" si="27"/>
        <v>-0.13383489379918337</v>
      </c>
      <c r="H39" s="4">
        <f t="shared" si="28"/>
        <v>0.30059809310453134</v>
      </c>
      <c r="I39" s="6">
        <f>SQRT(G39^2+H39^2)+SQRT((G39-$BC$10)^2+(H39-$BD$10)^2)</f>
        <v>0.79575654348137348</v>
      </c>
      <c r="J39" s="4">
        <f>I39/(2*$BC$3)</f>
        <v>1.0278486816150396</v>
      </c>
      <c r="K39" s="4">
        <f t="shared" si="29"/>
        <v>0.32013036923385951</v>
      </c>
      <c r="L39" s="4">
        <f t="shared" si="30"/>
        <v>-0.1302087517287964</v>
      </c>
      <c r="M39" s="4">
        <f t="shared" si="31"/>
        <v>0.29245364466704099</v>
      </c>
      <c r="N39" s="8">
        <f>SQRT(L39^2+M39^2)+SQRT((L39-$BC$10)^2+(M39-$BD$10)^2)</f>
        <v>0.7781153569219923</v>
      </c>
      <c r="O39" s="3">
        <f>N39/(2*$BC$3)</f>
        <v>1.0050622270194458</v>
      </c>
      <c r="P39" s="4">
        <f t="shared" si="32"/>
        <v>0.31851795901555224</v>
      </c>
      <c r="Q39" s="4">
        <f t="shared" si="33"/>
        <v>-0.12955292540934099</v>
      </c>
      <c r="R39" s="4">
        <f t="shared" si="34"/>
        <v>0.2909806346362499</v>
      </c>
      <c r="S39" s="6">
        <f>SQRT(Q39^2+R39^2)+SQRT((Q39-$BC$10)^2+(R39-$BD$10)^2)</f>
        <v>0.77492554195570551</v>
      </c>
      <c r="T39" s="4">
        <f>S39/(2*$BC$3)</f>
        <v>1.0009420634662189</v>
      </c>
      <c r="U39" s="3">
        <f t="shared" si="35"/>
        <v>0.31821817729643448</v>
      </c>
      <c r="V39" s="3">
        <f t="shared" si="36"/>
        <v>-0.12943099319925153</v>
      </c>
      <c r="W39" s="3">
        <f t="shared" si="37"/>
        <v>0.2907067704084656</v>
      </c>
      <c r="X39" s="3">
        <f>SQRT(V39^2+W39^2)+SQRT((V39-$BC$10)^2+(W39-$BD$10)^2)</f>
        <v>0.77433251377564305</v>
      </c>
      <c r="Y39" s="3">
        <f>X39/(2*$BC$3)</f>
        <v>1.0001760713571612</v>
      </c>
      <c r="Z39" s="3">
        <f t="shared" si="38"/>
        <v>0.31816215805346865</v>
      </c>
      <c r="AA39" s="3">
        <f t="shared" si="39"/>
        <v>-0.12940820812041995</v>
      </c>
      <c r="AB39" s="3">
        <f t="shared" si="40"/>
        <v>0.29065559428351356</v>
      </c>
      <c r="AC39" s="3">
        <f>SQRT(AA39^2+AB39^2)+SQRT((AA39-$BC$10)^2+(AB39-$BD$10)^2)</f>
        <v>0.77422169745469605</v>
      </c>
      <c r="AD39" s="3">
        <f>AC39/(2*$BC$3)</f>
        <v>1.0000329340995164</v>
      </c>
      <c r="AE39" s="3">
        <f t="shared" si="14"/>
        <v>0.31815168001437771</v>
      </c>
      <c r="AF39" s="3">
        <f t="shared" si="15"/>
        <v>-0.12940394631797408</v>
      </c>
      <c r="AG39" s="3">
        <f t="shared" si="16"/>
        <v>0.29064602211849705</v>
      </c>
      <c r="AH39" s="8">
        <f>SQRT(AF39^2+AG39^2)+SQRT((AF39-$BC$10)^2+(AG39-$BD$10)^2)</f>
        <v>0.77420097000758248</v>
      </c>
      <c r="AI39" s="3">
        <f>AH39/(2*$BC$3)</f>
        <v>1.0000061612386917</v>
      </c>
      <c r="AJ39" s="3">
        <f t="shared" si="17"/>
        <v>0.31814971981801421</v>
      </c>
      <c r="AK39" s="3">
        <f t="shared" si="18"/>
        <v>-0.12940314903428543</v>
      </c>
      <c r="AL39" s="3">
        <f t="shared" si="19"/>
        <v>0.29064423139001305</v>
      </c>
      <c r="AM39" s="8">
        <f>SQRT(AK39^2+AL39^2)+SQRT((AK39-$BC$10)^2+(AL39-$BD$10)^2)</f>
        <v>0.77419709238754175</v>
      </c>
      <c r="AN39" s="3">
        <f>AM39/(2*$BC$3)</f>
        <v>1.0000011526632935</v>
      </c>
      <c r="AO39" s="3">
        <f t="shared" si="20"/>
        <v>0.31814935309893305</v>
      </c>
      <c r="AP39" s="3">
        <f t="shared" si="21"/>
        <v>-0.12940299987619741</v>
      </c>
      <c r="AQ39" s="3">
        <f t="shared" si="22"/>
        <v>0.29064389637546223</v>
      </c>
      <c r="AR39" s="8">
        <f>SQRT(AP39^2+AQ39^2)+SQRT((AP39-$BC$10)^2+(AQ39-$BD$10)^2)</f>
        <v>0.77419636695145488</v>
      </c>
      <c r="AS39" s="3">
        <f>AR39/(2*$BC$3)</f>
        <v>1.0000002156448906</v>
      </c>
      <c r="AT39" s="9">
        <f t="shared" si="23"/>
        <v>0.31814928449166541</v>
      </c>
      <c r="AU39" s="3">
        <f t="shared" si="24"/>
        <v>-0.12940297197110767</v>
      </c>
      <c r="AV39" s="3">
        <f t="shared" si="25"/>
        <v>0.2906438336996045</v>
      </c>
      <c r="AW39" s="8">
        <f>SQRT(AU39^2+AV39^2)+SQRT((AU39-$BC$10)^2+(AV39-$BD$10)^2)</f>
        <v>0.77419623123398118</v>
      </c>
      <c r="AX39" s="4">
        <f>AW39/(2*$BC$3)</f>
        <v>1.0000000403437541</v>
      </c>
      <c r="AY39" s="9">
        <f t="shared" si="26"/>
        <v>0.19114928449166541</v>
      </c>
      <c r="AZ39" s="9">
        <f>AY39-'Master Radiusverkleinerung'!G26/100</f>
        <v>0.19114928449166541</v>
      </c>
      <c r="BA39" s="9">
        <f>SQRT((AU39-AU38)^2+(AV39-AV38)^2)</f>
        <v>3.3288126228679181E-2</v>
      </c>
    </row>
    <row r="40" spans="1:53" s="3" customFormat="1" x14ac:dyDescent="0.3">
      <c r="A40" s="4"/>
      <c r="C40" s="4"/>
      <c r="D40" s="6"/>
      <c r="E40" s="4"/>
      <c r="F40" s="4"/>
      <c r="G40" s="4"/>
      <c r="H40" s="4"/>
      <c r="I40" s="6"/>
      <c r="J40" s="4"/>
      <c r="K40" s="4"/>
      <c r="L40" s="4"/>
      <c r="M40" s="4"/>
      <c r="N40" s="8"/>
      <c r="P40" s="4"/>
      <c r="Q40" s="4"/>
      <c r="R40" s="4"/>
      <c r="S40" s="6"/>
      <c r="T40" s="4"/>
      <c r="AH40" s="8"/>
      <c r="AM40" s="8"/>
      <c r="AR40" s="8"/>
      <c r="AT40" s="9"/>
      <c r="AW40" s="8"/>
      <c r="AX40" s="4"/>
      <c r="AY40" s="9"/>
      <c r="AZ40" s="9"/>
      <c r="BA40" s="9"/>
    </row>
    <row r="41" spans="1:53" x14ac:dyDescent="0.3">
      <c r="A41" s="4">
        <v>120</v>
      </c>
      <c r="B41" s="3">
        <f>BC$3*COS(A41/180*PI())</f>
        <v>-0.19354904999999992</v>
      </c>
      <c r="C41" s="4">
        <f>BC$3*SIN(A41/180*PI())</f>
        <v>0.33523678835668902</v>
      </c>
      <c r="D41" s="6">
        <f>SQRT(B41^2+C41^2)+SQRT((B41-$BC$10)^2+(C41-$BD$10)^2)</f>
        <v>0.90288681253080816</v>
      </c>
      <c r="E41" s="4">
        <f>D41/(2*$BC$3)</f>
        <v>1.1662248051990027</v>
      </c>
      <c r="F41" s="4">
        <f>$BC$3/E41</f>
        <v>0.3319240838252846</v>
      </c>
      <c r="G41" s="4">
        <f t="shared" si="27"/>
        <v>-0.16596204191264222</v>
      </c>
      <c r="H41" s="4">
        <f t="shared" si="28"/>
        <v>0.28745468872057195</v>
      </c>
      <c r="I41" s="6">
        <f>SQRT(G41^2+H41^2)+SQRT((G41-$BC$10)^2+(H41-$BD$10)^2)</f>
        <v>0.79389622200650445</v>
      </c>
      <c r="J41" s="4">
        <f>I41/(2*$BC$3)</f>
        <v>1.0254457746066235</v>
      </c>
      <c r="K41" s="4">
        <f t="shared" si="29"/>
        <v>0.32368760206029978</v>
      </c>
      <c r="L41" s="4">
        <f t="shared" si="30"/>
        <v>-0.16184380103014981</v>
      </c>
      <c r="M41" s="4">
        <f t="shared" si="31"/>
        <v>0.28032168627428783</v>
      </c>
      <c r="N41" s="8">
        <f>SQRT(L41^2+M41^2)+SQRT((L41-$BC$10)^2+(M41-$BD$10)^2)</f>
        <v>0.77765385781488217</v>
      </c>
      <c r="O41" s="3">
        <f>N41/(2*$BC$3)</f>
        <v>1.004466126047741</v>
      </c>
      <c r="P41" s="4">
        <f t="shared" si="32"/>
        <v>0.32224840008682915</v>
      </c>
      <c r="Q41" s="4">
        <f t="shared" si="33"/>
        <v>-0.16112420004341449</v>
      </c>
      <c r="R41" s="4">
        <f t="shared" si="34"/>
        <v>0.27907530080408555</v>
      </c>
      <c r="S41" s="6">
        <f>SQRT(Q41^2+R41^2)+SQRT((Q41-$BC$10)^2+(R41-$BD$10)^2)</f>
        <v>0.77481659705527439</v>
      </c>
      <c r="T41" s="4">
        <f>S41/(2*$BC$3)</f>
        <v>1.0008013434517948</v>
      </c>
      <c r="U41" s="3">
        <f t="shared" si="35"/>
        <v>0.32199037520811519</v>
      </c>
      <c r="V41" s="3">
        <f t="shared" si="36"/>
        <v>-0.16099518760405751</v>
      </c>
      <c r="W41" s="3">
        <f t="shared" si="37"/>
        <v>0.2788518447043109</v>
      </c>
      <c r="X41" s="3">
        <f>SQRT(V41^2+W41^2)+SQRT((V41-$BC$10)^2+(W41-$BD$10)^2)</f>
        <v>0.774307950866578</v>
      </c>
      <c r="Y41" s="3">
        <f>X41/(2*$BC$3)</f>
        <v>1.0001443443749505</v>
      </c>
      <c r="Z41" s="3">
        <f t="shared" si="38"/>
        <v>0.32194390441646309</v>
      </c>
      <c r="AA41" s="3">
        <f t="shared" si="39"/>
        <v>-0.16097195220823146</v>
      </c>
      <c r="AB41" s="3">
        <f t="shared" si="40"/>
        <v>0.27881159981820619</v>
      </c>
      <c r="AC41" s="3">
        <f>SQRT(AA41^2+AB41^2)+SQRT((AA41-$BC$10)^2+(AB41-$BD$10)^2)</f>
        <v>0.77421634356550439</v>
      </c>
      <c r="AD41" s="3">
        <f>AC41/(2*$BC$3)</f>
        <v>1.0000260186829959</v>
      </c>
      <c r="AE41" s="3">
        <f t="shared" si="14"/>
        <v>0.3219355280780129</v>
      </c>
      <c r="AF41" s="3">
        <f t="shared" si="15"/>
        <v>-0.16096776403900637</v>
      </c>
      <c r="AG41" s="3">
        <f t="shared" si="16"/>
        <v>0.27880434569631762</v>
      </c>
      <c r="AH41" s="8">
        <f>SQRT(AF41^2+AG41^2)+SQRT((AF41-$BC$10)^2+(AG41-$BD$10)^2)</f>
        <v>0.7741998314210996</v>
      </c>
      <c r="AI41" s="3">
        <f>AH41/(2*$BC$3)</f>
        <v>1.0000046905695217</v>
      </c>
      <c r="AJ41" s="3">
        <f t="shared" si="17"/>
        <v>0.32193401802411997</v>
      </c>
      <c r="AK41" s="3">
        <f t="shared" si="18"/>
        <v>-0.1609670090120599</v>
      </c>
      <c r="AL41" s="3">
        <f t="shared" si="19"/>
        <v>0.27880303795128525</v>
      </c>
      <c r="AM41" s="8">
        <f>SQRT(AK41^2+AL41^2)+SQRT((AK41-$BC$10)^2+(AL41-$BD$10)^2)</f>
        <v>0.77419685467651578</v>
      </c>
      <c r="AN41" s="3">
        <f>AM41/(2*$BC$3)</f>
        <v>1.0000008456209366</v>
      </c>
      <c r="AO41" s="3">
        <f t="shared" si="20"/>
        <v>0.32193374579020434</v>
      </c>
      <c r="AP41" s="3">
        <f t="shared" si="21"/>
        <v>-0.16096687289510209</v>
      </c>
      <c r="AQ41" s="3">
        <f t="shared" si="22"/>
        <v>0.27880280218979858</v>
      </c>
      <c r="AR41" s="8">
        <f>SQRT(AP41^2+AQ41^2)+SQRT((AP41-$BC$10)^2+(AQ41-$BD$10)^2)</f>
        <v>0.7741963180262732</v>
      </c>
      <c r="AS41" s="3">
        <f>AR41/(2*$BC$3)</f>
        <v>1.0000001524500808</v>
      </c>
      <c r="AT41" s="9">
        <f t="shared" si="23"/>
        <v>0.32193369671138627</v>
      </c>
      <c r="AU41" s="3">
        <f t="shared" si="24"/>
        <v>-0.16096684835569305</v>
      </c>
      <c r="AV41" s="3">
        <f t="shared" si="25"/>
        <v>0.27880275968629531</v>
      </c>
      <c r="AW41" s="8">
        <f>SQRT(AU41^2+AV41^2)+SQRT((AU41-$BC$10)^2+(AV41-$BD$10)^2)</f>
        <v>0.77419622127800691</v>
      </c>
      <c r="AX41" s="4">
        <f>AW41/(2*$BC$3)</f>
        <v>1.0000000274839982</v>
      </c>
      <c r="AY41" s="9">
        <f t="shared" si="26"/>
        <v>0.19493369671138627</v>
      </c>
      <c r="AZ41" s="9">
        <f>AY41-'Master Radiusverkleinerung'!G27/100</f>
        <v>0.19493369671138627</v>
      </c>
      <c r="BA41" s="9">
        <f>SQRT((AU41-AU39)^2+(AV41-AV39)^2)</f>
        <v>3.3711857353311947E-2</v>
      </c>
    </row>
    <row r="42" spans="1:53" x14ac:dyDescent="0.3">
      <c r="A42" s="4">
        <v>126</v>
      </c>
      <c r="B42" s="3">
        <f>BC$3*COS(A42/180*PI())</f>
        <v>-0.22753055437043695</v>
      </c>
      <c r="C42" s="4">
        <f>BC$3*SIN(A42/180*PI())</f>
        <v>0.31316894139025286</v>
      </c>
      <c r="D42" s="6">
        <f>SQRT(B42^2+C42^2)+SQRT((B42-$BC$10)^2+(C42-$BD$10)^2)</f>
        <v>0.89388442582695238</v>
      </c>
      <c r="E42" s="4">
        <f>D42/(2*$BC$3)</f>
        <v>1.1545967621992363</v>
      </c>
      <c r="F42" s="4">
        <f>$BC$3/E42</f>
        <v>0.33526691973626255</v>
      </c>
      <c r="G42" s="4">
        <f t="shared" si="27"/>
        <v>-0.19706495100249938</v>
      </c>
      <c r="H42" s="4">
        <f t="shared" si="28"/>
        <v>0.27123663571837786</v>
      </c>
      <c r="I42" s="6">
        <f>SQRT(G42^2+H42^2)+SQRT((G42-$BC$10)^2+(H42-$BD$10)^2)</f>
        <v>0.79184118434862527</v>
      </c>
      <c r="J42" s="4">
        <f>I42/(2*$BC$3)</f>
        <v>1.0227913600565661</v>
      </c>
      <c r="K42" s="4">
        <f t="shared" si="29"/>
        <v>0.32779600300663508</v>
      </c>
      <c r="L42" s="4">
        <f t="shared" si="30"/>
        <v>-0.19267365632771924</v>
      </c>
      <c r="M42" s="4">
        <f t="shared" si="31"/>
        <v>0.26519253712054913</v>
      </c>
      <c r="N42" s="8">
        <f>SQRT(L42^2+M42^2)+SQRT((L42-$BC$10)^2+(M42-$BD$10)^2)</f>
        <v>0.77716304831974603</v>
      </c>
      <c r="O42" s="3">
        <f>N42/(2*$BC$3)</f>
        <v>1.0038321659545035</v>
      </c>
      <c r="P42" s="4">
        <f t="shared" si="32"/>
        <v>0.32654462979371368</v>
      </c>
      <c r="Q42" s="4">
        <f t="shared" si="33"/>
        <v>-0.19193811760805021</v>
      </c>
      <c r="R42" s="4">
        <f t="shared" si="34"/>
        <v>0.26418015492499014</v>
      </c>
      <c r="S42" s="6">
        <f>SQRT(Q42^2+R42^2)+SQRT((Q42-$BC$10)^2+(R42-$BD$10)^2)</f>
        <v>0.77470531549273725</v>
      </c>
      <c r="T42" s="4">
        <f>S42/(2*$BC$3)</f>
        <v>1.0006576052591543</v>
      </c>
      <c r="U42" s="3">
        <f t="shared" si="35"/>
        <v>0.32633003344749861</v>
      </c>
      <c r="V42" s="3">
        <f t="shared" si="36"/>
        <v>-0.19181198104054914</v>
      </c>
      <c r="W42" s="3">
        <f t="shared" si="37"/>
        <v>0.2640065428339714</v>
      </c>
      <c r="X42" s="3">
        <f>SQRT(V42^2+W42^2)+SQRT((V42-$BC$10)^2+(W42-$BD$10)^2)</f>
        <v>0.77428386693098727</v>
      </c>
      <c r="Y42" s="3">
        <f>X42/(2*$BC$3)</f>
        <v>1.0001132360646916</v>
      </c>
      <c r="Z42" s="3">
        <f t="shared" si="38"/>
        <v>0.32629308530258289</v>
      </c>
      <c r="AA42" s="3">
        <f t="shared" si="39"/>
        <v>-0.19179026346586811</v>
      </c>
      <c r="AB42" s="3">
        <f t="shared" si="40"/>
        <v>0.26397665115682395</v>
      </c>
      <c r="AC42" s="3">
        <f>SQRT(AA42^2+AB42^2)+SQRT((AA42-$BC$10)^2+(AB42-$BD$10)^2)</f>
        <v>0.77421130472281918</v>
      </c>
      <c r="AD42" s="3">
        <f>AC42/(2*$BC$3)</f>
        <v>1.0000195102001523</v>
      </c>
      <c r="AE42" s="3">
        <f t="shared" si="14"/>
        <v>0.32628671938338066</v>
      </c>
      <c r="AF42" s="3">
        <f t="shared" si="15"/>
        <v>-0.19178652167244375</v>
      </c>
      <c r="AG42" s="3">
        <f t="shared" si="16"/>
        <v>0.26397150102000455</v>
      </c>
      <c r="AH42" s="8">
        <f>SQRT(AF42^2+AG42^2)+SQRT((AF42-$BC$10)^2+(AG42-$BD$10)^2)</f>
        <v>0.77419880275962316</v>
      </c>
      <c r="AI42" s="3">
        <f>AH42/(2*$BC$3)</f>
        <v>1.0000033618863322</v>
      </c>
      <c r="AJ42" s="3">
        <f t="shared" si="17"/>
        <v>0.32628562244820614</v>
      </c>
      <c r="AK42" s="3">
        <f t="shared" si="18"/>
        <v>-0.19178587691012544</v>
      </c>
      <c r="AL42" s="3">
        <f t="shared" si="19"/>
        <v>0.26397061358080659</v>
      </c>
      <c r="AM42" s="8">
        <f>SQRT(AK42^2+AL42^2)+SQRT((AK42-$BC$10)^2+(AL42-$BD$10)^2)</f>
        <v>0.77419664850057268</v>
      </c>
      <c r="AN42" s="3">
        <f>AM42/(2*$BC$3)</f>
        <v>1.0000005793112556</v>
      </c>
      <c r="AO42" s="3">
        <f t="shared" si="20"/>
        <v>0.32628543342738198</v>
      </c>
      <c r="AP42" s="3">
        <f t="shared" si="21"/>
        <v>-0.19178576580647264</v>
      </c>
      <c r="AQ42" s="3">
        <f t="shared" si="22"/>
        <v>0.26397046065974755</v>
      </c>
      <c r="AR42" s="8">
        <f>SQRT(AP42^2+AQ42^2)+SQRT((AP42-$BC$10)^2+(AQ42-$BD$10)^2)</f>
        <v>0.77419627728465268</v>
      </c>
      <c r="AS42" s="3">
        <f>AR42/(2*$BC$3)</f>
        <v>1.0000000998256677</v>
      </c>
      <c r="AT42" s="9">
        <f t="shared" si="23"/>
        <v>0.32628540085572394</v>
      </c>
      <c r="AU42" s="3">
        <f t="shared" si="24"/>
        <v>-0.19178574666133238</v>
      </c>
      <c r="AV42" s="3">
        <f t="shared" si="25"/>
        <v>0.26397043430872269</v>
      </c>
      <c r="AW42" s="8">
        <f>SQRT(AU42^2+AV42^2)+SQRT((AU42-$BC$10)^2+(AV42-$BD$10)^2)</f>
        <v>0.77419621331753197</v>
      </c>
      <c r="AX42" s="4">
        <f>AW42/(2*$BC$3)</f>
        <v>1.0000000172017531</v>
      </c>
      <c r="AY42" s="9">
        <f t="shared" si="26"/>
        <v>0.19928540085572394</v>
      </c>
      <c r="AZ42" s="9">
        <f>AY42-'Master Radiusverkleinerung'!G28/100</f>
        <v>0.19928540085572394</v>
      </c>
      <c r="BA42" s="9">
        <f>SQRT((AU42-AU41)^2+(AV42-AV41)^2)</f>
        <v>3.4202373731650901E-2</v>
      </c>
    </row>
    <row r="43" spans="1:53" x14ac:dyDescent="0.3">
      <c r="A43" s="4">
        <v>132</v>
      </c>
      <c r="B43" s="3">
        <f>BC$3*COS(A43/180*PI())</f>
        <v>-0.2590191863733618</v>
      </c>
      <c r="C43" s="4">
        <f>BC$3*SIN(A43/180*PI())</f>
        <v>0.28766994996713097</v>
      </c>
      <c r="D43" s="6">
        <f>SQRT(B43^2+C43^2)+SQRT((B43-$BC$10)^2+(C43-$BD$10)^2)</f>
        <v>0.88381965441196542</v>
      </c>
      <c r="E43" s="4">
        <f>D43/(2*$BC$3)</f>
        <v>1.1415964769808551</v>
      </c>
      <c r="F43" s="4">
        <f>$BC$3/E43</f>
        <v>0.33908487614095162</v>
      </c>
      <c r="G43" s="4">
        <f t="shared" si="27"/>
        <v>-0.2268920687793132</v>
      </c>
      <c r="H43" s="4">
        <f t="shared" si="28"/>
        <v>0.25198917110179142</v>
      </c>
      <c r="I43" s="6">
        <f>SQRT(G43^2+H43^2)+SQRT((G43-$BC$10)^2+(H43-$BD$10)^2)</f>
        <v>0.78963186777762928</v>
      </c>
      <c r="J43" s="4">
        <f>I43/(2*$BC$3)</f>
        <v>1.0199376692595872</v>
      </c>
      <c r="K43" s="4">
        <f t="shared" si="29"/>
        <v>0.33245646901845155</v>
      </c>
      <c r="L43" s="4">
        <f t="shared" si="30"/>
        <v>-0.22245679870224133</v>
      </c>
      <c r="M43" s="4">
        <f t="shared" si="31"/>
        <v>0.24706330464754797</v>
      </c>
      <c r="N43" s="8">
        <f>SQRT(L43^2+M43^2)+SQRT((L43-$BC$10)^2+(M43-$BD$10)^2)</f>
        <v>0.77665951509656672</v>
      </c>
      <c r="O43" s="3">
        <f>N43/(2*$BC$3)</f>
        <v>1.003181771102166</v>
      </c>
      <c r="P43" s="4">
        <f t="shared" si="32"/>
        <v>0.33140202363644577</v>
      </c>
      <c r="Q43" s="4">
        <f t="shared" si="33"/>
        <v>-0.22175123702440752</v>
      </c>
      <c r="R43" s="4">
        <f t="shared" si="34"/>
        <v>0.24627969901816185</v>
      </c>
      <c r="S43" s="6">
        <f>SQRT(Q43^2+R43^2)+SQRT((Q43-$BC$10)^2+(R43-$BD$10)^2)</f>
        <v>0.77459664402883499</v>
      </c>
      <c r="T43" s="4">
        <f>S43/(2*$BC$3)</f>
        <v>1.0005172384323702</v>
      </c>
      <c r="U43" s="3">
        <f t="shared" si="35"/>
        <v>0.33123069838925806</v>
      </c>
      <c r="V43" s="3">
        <f t="shared" si="36"/>
        <v>-0.22163659805787223</v>
      </c>
      <c r="W43" s="3">
        <f t="shared" si="37"/>
        <v>0.24615237954724067</v>
      </c>
      <c r="X43" s="3">
        <f>SQRT(V43^2+W43^2)+SQRT((V43-$BC$10)^2+(W43-$BD$10)^2)</f>
        <v>0.77426149100583852</v>
      </c>
      <c r="Y43" s="3">
        <f>X43/(2*$BC$3)</f>
        <v>1.0000843339270311</v>
      </c>
      <c r="Z43" s="3">
        <f t="shared" si="38"/>
        <v>0.33120276675929367</v>
      </c>
      <c r="AA43" s="3">
        <f t="shared" si="39"/>
        <v>-0.22161790814937757</v>
      </c>
      <c r="AB43" s="3">
        <f t="shared" si="40"/>
        <v>0.24613162230096547</v>
      </c>
      <c r="AC43" s="3">
        <f>SQRT(AA43^2+AB43^2)+SQRT((AA43-$BC$10)^2+(AB43-$BD$10)^2)</f>
        <v>0.77420685061720995</v>
      </c>
      <c r="AD43" s="3">
        <f>AC43/(2*$BC$3)</f>
        <v>1.0000137570001117</v>
      </c>
      <c r="AE43" s="3">
        <f t="shared" si="14"/>
        <v>0.33119821046547526</v>
      </c>
      <c r="AF43" s="3">
        <f t="shared" si="15"/>
        <v>-0.2216148593937321</v>
      </c>
      <c r="AG43" s="3">
        <f t="shared" si="16"/>
        <v>0.24612823631479097</v>
      </c>
      <c r="AH43" s="8">
        <f>SQRT(AF43^2+AG43^2)+SQRT((AF43-$BC$10)^2+(AG43-$BD$10)^2)</f>
        <v>0.77419793752242838</v>
      </c>
      <c r="AI43" s="3">
        <f>AH43/(2*$BC$3)</f>
        <v>1.0000022442921166</v>
      </c>
      <c r="AJ43" s="3">
        <f t="shared" si="17"/>
        <v>0.33119746716161069</v>
      </c>
      <c r="AK43" s="3">
        <f t="shared" si="18"/>
        <v>-0.2216143620263665</v>
      </c>
      <c r="AL43" s="3">
        <f t="shared" si="19"/>
        <v>0.24612768393237025</v>
      </c>
      <c r="AM43" s="8">
        <f>SQRT(AK43^2+AL43^2)+SQRT((AK43-$BC$10)^2+(AL43-$BD$10)^2)</f>
        <v>0.77419648345991054</v>
      </c>
      <c r="AN43" s="3">
        <f>AM43/(2*$BC$3)</f>
        <v>1.0000003661344639</v>
      </c>
      <c r="AO43" s="3">
        <f t="shared" si="20"/>
        <v>0.33119734589884803</v>
      </c>
      <c r="AP43" s="3">
        <f t="shared" si="21"/>
        <v>-0.22161428088574059</v>
      </c>
      <c r="AQ43" s="3">
        <f t="shared" si="22"/>
        <v>0.24612759381657567</v>
      </c>
      <c r="AR43" s="8">
        <f>SQRT(AP43^2+AQ43^2)+SQRT((AP43-$BC$10)^2+(AQ43-$BD$10)^2)</f>
        <v>0.77419624624382866</v>
      </c>
      <c r="AS43" s="3">
        <f>AR43/(2*$BC$3)</f>
        <v>1.0000000597314074</v>
      </c>
      <c r="AT43" s="9">
        <f t="shared" si="23"/>
        <v>0.33119732611596564</v>
      </c>
      <c r="AU43" s="3">
        <f t="shared" si="24"/>
        <v>-0.2216142676484085</v>
      </c>
      <c r="AV43" s="3">
        <f t="shared" si="25"/>
        <v>0.246127579115029</v>
      </c>
      <c r="AW43" s="8">
        <f>SQRT(AU43^2+AV43^2)+SQRT((AU43-$BC$10)^2+(AV43-$BD$10)^2)</f>
        <v>0.77419620754425</v>
      </c>
      <c r="AX43" s="4">
        <f>AW43/(2*$BC$3)</f>
        <v>1.0000000097446229</v>
      </c>
      <c r="AY43" s="9">
        <f t="shared" si="26"/>
        <v>0.20419732611596564</v>
      </c>
      <c r="AZ43" s="9">
        <f>AY43-'Master Radiusverkleinerung'!G29/100</f>
        <v>0.20419732611596564</v>
      </c>
      <c r="BA43" s="9">
        <f>SQRT((AU43-AU42)^2+(AV43-AV42)^2)</f>
        <v>3.4757850131151125E-2</v>
      </c>
    </row>
    <row r="44" spans="1:53" x14ac:dyDescent="0.3">
      <c r="A44" s="4">
        <v>138</v>
      </c>
      <c r="B44" s="3">
        <f>BC$3*COS(A44/180*PI())</f>
        <v>-0.28766994996713097</v>
      </c>
      <c r="C44" s="4">
        <f>BC$3*SIN(A44/180*PI())</f>
        <v>0.25901918637336185</v>
      </c>
      <c r="D44" s="6">
        <f>SQRT(B44^2+C44^2)+SQRT((B44-$BC$10)^2+(C44-$BD$10)^2)</f>
        <v>0.87274037807392968</v>
      </c>
      <c r="E44" s="4">
        <f>D44/(2*$BC$3)</f>
        <v>1.1272857940583145</v>
      </c>
      <c r="F44" s="4">
        <f>$BC$3/E44</f>
        <v>0.34338949540596747</v>
      </c>
      <c r="G44" s="4">
        <f t="shared" si="27"/>
        <v>-0.25518812663423823</v>
      </c>
      <c r="H44" s="4">
        <f t="shared" si="28"/>
        <v>0.22977242127825731</v>
      </c>
      <c r="I44" s="6">
        <f>SQRT(G44^2+H44^2)+SQRT((G44-$BC$10)^2+(H44-$BD$10)^2)</f>
        <v>0.78731626588938419</v>
      </c>
      <c r="J44" s="4">
        <f>I44/(2*$BC$3)</f>
        <v>1.0169466937313618</v>
      </c>
      <c r="K44" s="4">
        <f t="shared" si="29"/>
        <v>0.33766715357125471</v>
      </c>
      <c r="L44" s="4">
        <f t="shared" si="30"/>
        <v>-0.25093559791015863</v>
      </c>
      <c r="M44" s="4">
        <f t="shared" si="31"/>
        <v>0.22594342721660329</v>
      </c>
      <c r="N44" s="8">
        <f>SQRT(L44^2+M44^2)+SQRT((L44-$BC$10)^2+(M44-$BD$10)^2)</f>
        <v>0.77616126438718236</v>
      </c>
      <c r="O44" s="3">
        <f>N44/(2*$BC$3)</f>
        <v>1.0025381994734439</v>
      </c>
      <c r="P44" s="4">
        <f t="shared" si="32"/>
        <v>0.33681225687819699</v>
      </c>
      <c r="Q44" s="4">
        <f t="shared" si="33"/>
        <v>-0.25030028585639502</v>
      </c>
      <c r="R44" s="4">
        <f t="shared" si="34"/>
        <v>0.22537138967400339</v>
      </c>
      <c r="S44" s="6">
        <f>SQRT(Q44^2+R44^2)+SQRT((Q44-$BC$10)^2+(R44-$BD$10)^2)</f>
        <v>0.77449538233136439</v>
      </c>
      <c r="T44" s="4">
        <f>S44/(2*$BC$3)</f>
        <v>1.0003864425211133</v>
      </c>
      <c r="U44" s="3">
        <f t="shared" si="35"/>
        <v>0.33668214857988593</v>
      </c>
      <c r="V44" s="3">
        <f t="shared" si="36"/>
        <v>-0.25020359654775348</v>
      </c>
      <c r="W44" s="3">
        <f t="shared" si="37"/>
        <v>0.2252843302294622</v>
      </c>
      <c r="X44" s="3">
        <f>SQRT(V44^2+W44^2)+SQRT((V44-$BC$10)^2+(W44-$BD$10)^2)</f>
        <v>0.7742418633386029</v>
      </c>
      <c r="Y44" s="3">
        <f>X44/(2*$BC$3)</f>
        <v>1.00005898161035</v>
      </c>
      <c r="Z44" s="3">
        <f t="shared" si="38"/>
        <v>0.3366622916957776</v>
      </c>
      <c r="AA44" s="3">
        <f t="shared" si="39"/>
        <v>-0.25018884000707831</v>
      </c>
      <c r="AB44" s="3">
        <f t="shared" si="40"/>
        <v>0.22527104338055839</v>
      </c>
      <c r="AC44" s="3">
        <f>SQRT(AA44^2+AB44^2)+SQRT((AA44-$BC$10)^2+(AB44-$BD$10)^2)</f>
        <v>0.77420317208743628</v>
      </c>
      <c r="AD44" s="3">
        <f>AC44/(2*$BC$3)</f>
        <v>1.0000090055820945</v>
      </c>
      <c r="AE44" s="3">
        <f t="shared" si="14"/>
        <v>0.33665925988317486</v>
      </c>
      <c r="AF44" s="3">
        <f t="shared" si="15"/>
        <v>-0.25018658693123075</v>
      </c>
      <c r="AG44" s="3">
        <f t="shared" si="16"/>
        <v>0.22526901470195315</v>
      </c>
      <c r="AH44" s="8">
        <f>SQRT(AF44^2+AG44^2)+SQRT((AF44-$BC$10)^2+(AG44-$BD$10)^2)</f>
        <v>0.77419726459136262</v>
      </c>
      <c r="AI44" s="3">
        <f>AH44/(2*$BC$3)</f>
        <v>1.000001375092467</v>
      </c>
      <c r="AJ44" s="3">
        <f t="shared" si="17"/>
        <v>0.33665879694619921</v>
      </c>
      <c r="AK44" s="3">
        <f t="shared" si="18"/>
        <v>-0.25018624290201275</v>
      </c>
      <c r="AL44" s="3">
        <f t="shared" si="19"/>
        <v>0.22526870493665394</v>
      </c>
      <c r="AM44" s="8">
        <f>SQRT(AK44^2+AL44^2)+SQRT((AK44-$BC$10)^2+(AL44-$BD$10)^2)</f>
        <v>0.77419636255744362</v>
      </c>
      <c r="AN44" s="3">
        <f>AM44/(2*$BC$3)</f>
        <v>1.0000002099693122</v>
      </c>
      <c r="AO44" s="3">
        <f t="shared" si="20"/>
        <v>0.33665872625819804</v>
      </c>
      <c r="AP44" s="3">
        <f t="shared" si="21"/>
        <v>-0.25018619037059048</v>
      </c>
      <c r="AQ44" s="3">
        <f t="shared" si="22"/>
        <v>0.22526865763714884</v>
      </c>
      <c r="AR44" s="8">
        <f>SQRT(AP44^2+AQ44^2)+SQRT((AP44-$BC$10)^2+(AQ44-$BD$10)^2)</f>
        <v>0.77419622482169115</v>
      </c>
      <c r="AS44" s="3">
        <f>AR44/(2*$BC$3)</f>
        <v>1.0000000320612412</v>
      </c>
      <c r="AT44" s="9">
        <f t="shared" si="23"/>
        <v>0.33665871546450177</v>
      </c>
      <c r="AU44" s="3">
        <f t="shared" si="24"/>
        <v>-0.25018618234931095</v>
      </c>
      <c r="AV44" s="3">
        <f t="shared" si="25"/>
        <v>0.22526865041475633</v>
      </c>
      <c r="AW44" s="8">
        <f>SQRT(AU44^2+AV44^2)+SQRT((AU44-$BC$10)^2+(AV44-$BD$10)^2)</f>
        <v>0.7741962037901462</v>
      </c>
      <c r="AX44" s="4">
        <f>AW44/(2*$BC$3)</f>
        <v>1.0000000048955888</v>
      </c>
      <c r="AY44" s="9">
        <f t="shared" si="26"/>
        <v>0.20965871546450177</v>
      </c>
      <c r="AZ44" s="9">
        <f>AY44-'Master Radiusverkleinerung'!G30/100</f>
        <v>0.20965871546450177</v>
      </c>
      <c r="BA44" s="9">
        <f>SQRT((AU44-AU43)^2+(AV44-AV43)^2)</f>
        <v>3.5375828134457922E-2</v>
      </c>
    </row>
    <row r="45" spans="1:53" x14ac:dyDescent="0.3">
      <c r="A45" s="4">
        <v>144</v>
      </c>
      <c r="B45" s="3">
        <f>BC$3*COS(A45/180*PI())</f>
        <v>-0.31316894139025281</v>
      </c>
      <c r="C45" s="4">
        <f>BC$3*SIN(A45/180*PI())</f>
        <v>0.22753055437043704</v>
      </c>
      <c r="D45" s="6">
        <f>SQRT(B45^2+C45^2)+SQRT((B45-$BC$10)^2+(C45-$BD$10)^2)</f>
        <v>0.86070129363602832</v>
      </c>
      <c r="E45" s="4">
        <f>D45/(2*$BC$3)</f>
        <v>1.1117353632529174</v>
      </c>
      <c r="F45" s="4">
        <f>$BC$3/E45</f>
        <v>0.34819266598424825</v>
      </c>
      <c r="G45" s="4">
        <f t="shared" si="27"/>
        <v>-0.28169378409797646</v>
      </c>
      <c r="H45" s="4">
        <f t="shared" si="28"/>
        <v>0.20466251402194022</v>
      </c>
      <c r="I45" s="6">
        <f>SQRT(G45^2+H45^2)+SQRT((G45-$BC$10)^2+(H45-$BD$10)^2)</f>
        <v>0.78495075982494233</v>
      </c>
      <c r="J45" s="4">
        <f>I45/(2*$BC$3)</f>
        <v>1.0138912588629889</v>
      </c>
      <c r="K45" s="4">
        <f t="shared" si="29"/>
        <v>0.34342210068437024</v>
      </c>
      <c r="L45" s="4">
        <f t="shared" si="30"/>
        <v>-0.27783431569759975</v>
      </c>
      <c r="M45" s="4">
        <f t="shared" si="31"/>
        <v>0.2018584460935737</v>
      </c>
      <c r="N45" s="8">
        <f>SQRT(L45^2+M45^2)+SQRT((L45-$BC$10)^2+(M45-$BD$10)^2)</f>
        <v>0.77568711763294163</v>
      </c>
      <c r="O45" s="3">
        <f>N45/(2*$BC$3)</f>
        <v>1.0019257620134814</v>
      </c>
      <c r="P45" s="4">
        <f t="shared" si="32"/>
        <v>0.34276202260158006</v>
      </c>
      <c r="Q45" s="4">
        <f t="shared" si="33"/>
        <v>-0.27730030131100808</v>
      </c>
      <c r="R45" s="4">
        <f t="shared" si="34"/>
        <v>0.20147046193114815</v>
      </c>
      <c r="S45" s="6">
        <f>SQRT(Q45^2+R45^2)+SQRT((Q45-$BC$10)^2+(R45-$BD$10)^2)</f>
        <v>0.77440582508782196</v>
      </c>
      <c r="T45" s="4">
        <f>S45/(2*$BC$3)</f>
        <v>1.0002707648110671</v>
      </c>
      <c r="U45" s="3">
        <f t="shared" si="35"/>
        <v>0.34266923982959907</v>
      </c>
      <c r="V45" s="3">
        <f t="shared" si="36"/>
        <v>-0.27722523847169023</v>
      </c>
      <c r="W45" s="3">
        <f t="shared" si="37"/>
        <v>0.20141592558611091</v>
      </c>
      <c r="X45" s="3">
        <f>SQRT(V45^2+W45^2)+SQRT((V45-$BC$10)^2+(W45-$BD$10)^2)</f>
        <v>0.77422573159312358</v>
      </c>
      <c r="Y45" s="3">
        <f>X45/(2*$BC$3)</f>
        <v>1.0000381448438052</v>
      </c>
      <c r="Z45" s="3">
        <f t="shared" si="38"/>
        <v>0.34265616926354364</v>
      </c>
      <c r="AA45" s="3">
        <f t="shared" si="39"/>
        <v>-0.27721466416162527</v>
      </c>
      <c r="AB45" s="3">
        <f t="shared" si="40"/>
        <v>0.20140824290014442</v>
      </c>
      <c r="AC45" s="3">
        <f>SQRT(AA45^2+AB45^2)+SQRT((AA45-$BC$10)^2+(AB45-$BD$10)^2)</f>
        <v>0.77420036150725635</v>
      </c>
      <c r="AD45" s="3">
        <f>AC45/(2*$BC$3)</f>
        <v>1.0000053752617959</v>
      </c>
      <c r="AE45" s="3">
        <f t="shared" si="14"/>
        <v>0.34265432740682833</v>
      </c>
      <c r="AF45" s="3">
        <f t="shared" si="15"/>
        <v>-0.27721317406824142</v>
      </c>
      <c r="AG45" s="3">
        <f t="shared" si="16"/>
        <v>0.20140716028393033</v>
      </c>
      <c r="AH45" s="8">
        <f>SQRT(AF45^2+AG45^2)+SQRT((AF45-$BC$10)^2+(AG45-$BD$10)^2)</f>
        <v>0.77419678645050705</v>
      </c>
      <c r="AI45" s="3">
        <f>AH45/(2*$BC$3)</f>
        <v>1.0000007574959773</v>
      </c>
      <c r="AJ45" s="3">
        <f t="shared" si="17"/>
        <v>0.34265406784775032</v>
      </c>
      <c r="AK45" s="3">
        <f t="shared" si="18"/>
        <v>-0.27721296408053625</v>
      </c>
      <c r="AL45" s="3">
        <f t="shared" si="19"/>
        <v>0.20140700771893216</v>
      </c>
      <c r="AM45" s="8">
        <f>SQRT(AK45^2+AL45^2)+SQRT((AK45-$BC$10)^2+(AL45-$BD$10)^2)</f>
        <v>0.77419628264459606</v>
      </c>
      <c r="AN45" s="3">
        <f>AM45/(2*$BC$3)</f>
        <v>1.0000001067489044</v>
      </c>
      <c r="AO45" s="3">
        <f t="shared" si="20"/>
        <v>0.34265403126980792</v>
      </c>
      <c r="AP45" s="3">
        <f t="shared" si="21"/>
        <v>-0.27721293448835921</v>
      </c>
      <c r="AQ45" s="3">
        <f t="shared" si="22"/>
        <v>0.20140698621895706</v>
      </c>
      <c r="AR45" s="8">
        <f>SQRT(AP45^2+AQ45^2)+SQRT((AP45-$BC$10)^2+(AQ45-$BD$10)^2)</f>
        <v>0.77419621164656593</v>
      </c>
      <c r="AS45" s="3">
        <f>AR45/(2*$BC$3)</f>
        <v>1.0000000150434294</v>
      </c>
      <c r="AT45" s="9">
        <f t="shared" si="23"/>
        <v>0.34265402611511625</v>
      </c>
      <c r="AU45" s="3">
        <f t="shared" si="24"/>
        <v>-0.27721293031812605</v>
      </c>
      <c r="AV45" s="3">
        <f t="shared" si="25"/>
        <v>0.20140698318910533</v>
      </c>
      <c r="AW45" s="8">
        <f>SQRT(AU45^2+AV45^2)+SQRT((AU45-$BC$10)^2+(AV45-$BD$10)^2)</f>
        <v>0.77419620164127512</v>
      </c>
      <c r="AX45" s="4">
        <f>AW45/(2*$BC$3)</f>
        <v>1.0000000021199731</v>
      </c>
      <c r="AY45" s="9">
        <f t="shared" si="26"/>
        <v>0.21565402611511625</v>
      </c>
      <c r="AZ45" s="9">
        <f>AY45-'Master Radiusverkleinerung'!G31/100</f>
        <v>0.21565402611511625</v>
      </c>
      <c r="BA45" s="9">
        <f>SQRT((AU45-AU44)^2+(AV45-AV44)^2)</f>
        <v>3.6053075715638441E-2</v>
      </c>
    </row>
    <row r="46" spans="1:53" s="3" customFormat="1" x14ac:dyDescent="0.3">
      <c r="A46" s="4"/>
      <c r="C46" s="4"/>
      <c r="D46" s="6"/>
      <c r="E46" s="4"/>
      <c r="F46" s="4"/>
      <c r="G46" s="4"/>
      <c r="H46" s="4"/>
      <c r="I46" s="6"/>
      <c r="J46" s="4"/>
      <c r="K46" s="4"/>
      <c r="L46" s="4"/>
      <c r="M46" s="4"/>
      <c r="N46" s="8"/>
      <c r="P46" s="4"/>
      <c r="Q46" s="4"/>
      <c r="R46" s="4"/>
      <c r="S46" s="6"/>
      <c r="T46" s="4"/>
      <c r="AH46" s="8"/>
      <c r="AM46" s="8"/>
      <c r="AR46" s="8"/>
      <c r="AT46" s="9"/>
      <c r="AW46" s="8"/>
      <c r="AX46" s="4"/>
      <c r="AY46" s="9"/>
      <c r="AZ46" s="9"/>
      <c r="BA46" s="9"/>
    </row>
    <row r="47" spans="1:53" x14ac:dyDescent="0.3">
      <c r="A47" s="4">
        <v>150</v>
      </c>
      <c r="B47" s="3">
        <f>BC$3*COS(A47/180*PI())</f>
        <v>-0.33523678835668902</v>
      </c>
      <c r="C47" s="4">
        <f>BC$3*SIN(A47/180*PI())</f>
        <v>0.19354904999999997</v>
      </c>
      <c r="D47" s="6">
        <f>SQRT(B47^2+C47^2)+SQRT((B47-$BC$10)^2+(C47-$BD$10)^2)</f>
        <v>0.84776448473045907</v>
      </c>
      <c r="E47" s="4">
        <f>D47/(2*$BC$3)</f>
        <v>1.0950253756482646</v>
      </c>
      <c r="F47" s="4">
        <f>$BC$3/E47</f>
        <v>0.35350605438785793</v>
      </c>
      <c r="G47" s="4">
        <f t="shared" si="27"/>
        <v>-0.30614522349148843</v>
      </c>
      <c r="H47" s="4">
        <f t="shared" si="28"/>
        <v>0.17675302719392894</v>
      </c>
      <c r="I47" s="6">
        <f>SQRT(G47^2+H47^2)+SQRT((G47-$BC$10)^2+(H47-$BD$10)^2)</f>
        <v>0.78260100144077571</v>
      </c>
      <c r="J47" s="4">
        <f>I47/(2*$BC$3)</f>
        <v>1.010856164678638</v>
      </c>
      <c r="K47" s="4">
        <f t="shared" si="29"/>
        <v>0.34970954992418857</v>
      </c>
      <c r="L47" s="4">
        <f t="shared" si="30"/>
        <v>-0.30285735418036974</v>
      </c>
      <c r="M47" s="4">
        <f t="shared" si="31"/>
        <v>0.17485477496209426</v>
      </c>
      <c r="N47" s="8">
        <f>SQRT(L47^2+M47^2)+SQRT((L47-$BC$10)^2+(M47-$BD$10)^2)</f>
        <v>0.77525581867814264</v>
      </c>
      <c r="O47" s="3">
        <f>N47/(2*$BC$3)</f>
        <v>1.0013686694382413</v>
      </c>
      <c r="P47" s="4">
        <f t="shared" si="32"/>
        <v>0.34923156735108601</v>
      </c>
      <c r="Q47" s="4">
        <f t="shared" si="33"/>
        <v>-0.30244340912949669</v>
      </c>
      <c r="R47" s="4">
        <f t="shared" si="34"/>
        <v>0.17461578367554298</v>
      </c>
      <c r="S47" s="6">
        <f>SQRT(Q47^2+R47^2)+SQRT((Q47-$BC$10)^2+(R47-$BD$10)^2)</f>
        <v>0.77433135851878765</v>
      </c>
      <c r="T47" s="4">
        <f>S47/(2*$BC$3)</f>
        <v>1.0001745791555003</v>
      </c>
      <c r="U47" s="3">
        <f t="shared" si="35"/>
        <v>0.34917060944096429</v>
      </c>
      <c r="V47" s="3">
        <f t="shared" si="36"/>
        <v>-0.30239061803076966</v>
      </c>
      <c r="W47" s="3">
        <f t="shared" si="37"/>
        <v>0.17458530472048212</v>
      </c>
      <c r="X47" s="3">
        <f>SQRT(V47^2+W47^2)+SQRT((V47-$BC$10)^2+(W47-$BD$10)^2)</f>
        <v>0.77421346550840586</v>
      </c>
      <c r="Y47" s="3">
        <f>X47/(2*$BC$3)</f>
        <v>1.0000223012053093</v>
      </c>
      <c r="Z47" s="3">
        <f t="shared" si="38"/>
        <v>0.34916282268916909</v>
      </c>
      <c r="AA47" s="3">
        <f t="shared" si="39"/>
        <v>-0.30238387450590204</v>
      </c>
      <c r="AB47" s="3">
        <f t="shared" si="40"/>
        <v>0.17458141134458452</v>
      </c>
      <c r="AC47" s="3">
        <f>SQRT(AA47^2+AB47^2)+SQRT((AA47-$BC$10)^2+(AB47-$BD$10)^2)</f>
        <v>0.77419840595814926</v>
      </c>
      <c r="AD47" s="3">
        <f>AC47/(2*$BC$3)</f>
        <v>1.0000028493528503</v>
      </c>
      <c r="AE47" s="3">
        <f t="shared" si="14"/>
        <v>0.3491618278039198</v>
      </c>
      <c r="AF47" s="3">
        <f t="shared" si="15"/>
        <v>-0.3023830129100023</v>
      </c>
      <c r="AG47" s="3">
        <f t="shared" si="16"/>
        <v>0.17458091390195987</v>
      </c>
      <c r="AH47" s="8">
        <f>SQRT(AF47^2+AG47^2)+SQRT((AF47-$BC$10)^2+(AG47-$BD$10)^2)</f>
        <v>0.77419648185493017</v>
      </c>
      <c r="AI47" s="3">
        <f>AH47/(2*$BC$3)</f>
        <v>1.0000003640613713</v>
      </c>
      <c r="AJ47" s="3">
        <f t="shared" si="17"/>
        <v>0.34916170068763225</v>
      </c>
      <c r="AK47" s="3">
        <f t="shared" si="18"/>
        <v>-0.30238290282406804</v>
      </c>
      <c r="AL47" s="3">
        <f t="shared" si="19"/>
        <v>0.1745808503438161</v>
      </c>
      <c r="AM47" s="8">
        <f>SQRT(AK47^2+AL47^2)+SQRT((AK47-$BC$10)^2+(AL47-$BD$10)^2)</f>
        <v>0.77419623601267162</v>
      </c>
      <c r="AN47" s="3">
        <f>AM47/(2*$BC$3)</f>
        <v>1.0000000465162082</v>
      </c>
      <c r="AO47" s="3">
        <f t="shared" si="20"/>
        <v>0.34916168444595463</v>
      </c>
      <c r="AP47" s="3">
        <f t="shared" si="21"/>
        <v>-0.30238288875836261</v>
      </c>
      <c r="AQ47" s="3">
        <f t="shared" si="22"/>
        <v>0.17458084222297729</v>
      </c>
      <c r="AR47" s="8">
        <f>SQRT(AP47^2+AQ47^2)+SQRT((AP47-$BC$10)^2+(AQ47-$BD$10)^2)</f>
        <v>0.7741962046013493</v>
      </c>
      <c r="AS47" s="3">
        <f>AR47/(2*$BC$3)</f>
        <v>1.0000000059433891</v>
      </c>
      <c r="AT47" s="9">
        <f t="shared" si="23"/>
        <v>0.3491616823707509</v>
      </c>
      <c r="AU47" s="3">
        <f t="shared" si="24"/>
        <v>-0.30238288696118348</v>
      </c>
      <c r="AV47" s="3">
        <f t="shared" si="25"/>
        <v>0.17458084118537542</v>
      </c>
      <c r="AW47" s="8">
        <f>SQRT(AU47^2+AV47^2)+SQRT((AU47-$BC$10)^2+(AV47-$BD$10)^2)</f>
        <v>0.77419620058791594</v>
      </c>
      <c r="AX47" s="4">
        <f>AW47/(2*$BC$3)</f>
        <v>1.0000000007593888</v>
      </c>
      <c r="AY47" s="9">
        <f t="shared" si="26"/>
        <v>0.2221616823707509</v>
      </c>
      <c r="AZ47" s="9">
        <f>AY47-'Master Radiusverkleinerung'!G32/100</f>
        <v>0.2221616823707509</v>
      </c>
      <c r="BA47" s="9">
        <f>SQRT((AU47-AU45)^2+(AV47-AV45)^2)</f>
        <v>3.6785440220523026E-2</v>
      </c>
    </row>
    <row r="48" spans="1:53" x14ac:dyDescent="0.3">
      <c r="A48" s="4">
        <v>156</v>
      </c>
      <c r="B48" s="3">
        <f>BC$3*COS(A48/180*PI())</f>
        <v>-0.35363171091708134</v>
      </c>
      <c r="C48" s="4">
        <f>BC$3*SIN(A48/180*PI())</f>
        <v>0.15744698173502036</v>
      </c>
      <c r="D48" s="6">
        <f>SQRT(B48^2+C48^2)+SQRT((B48-$BC$10)^2+(C48-$BD$10)^2)</f>
        <v>0.83400015091241131</v>
      </c>
      <c r="E48" s="4">
        <f>D48/(2*$BC$3)</f>
        <v>1.0772465053592504</v>
      </c>
      <c r="F48" s="4">
        <f>$BC$3/E48</f>
        <v>0.35934031632890456</v>
      </c>
      <c r="G48" s="4">
        <f t="shared" si="27"/>
        <v>-0.32827371373012609</v>
      </c>
      <c r="H48" s="4">
        <f t="shared" si="28"/>
        <v>0.14615687398541474</v>
      </c>
      <c r="I48" s="6">
        <f>SQRT(G48^2+H48^2)+SQRT((G48-$BC$10)^2+(H48-$BD$10)^2)</f>
        <v>0.78034278073402707</v>
      </c>
      <c r="J48" s="4">
        <f>I48/(2*$BC$3)</f>
        <v>1.0079393062559945</v>
      </c>
      <c r="K48" s="4">
        <f t="shared" si="29"/>
        <v>0.35650987524603989</v>
      </c>
      <c r="L48" s="4">
        <f t="shared" si="30"/>
        <v>-0.3256879771357501</v>
      </c>
      <c r="M48" s="4">
        <f t="shared" si="31"/>
        <v>0.14500562988094653</v>
      </c>
      <c r="N48" s="8">
        <f>SQRT(L48^2+M48^2)+SQRT((L48-$BC$10)^2+(M48-$BD$10)^2)</f>
        <v>0.77488476730138744</v>
      </c>
      <c r="O48" s="3">
        <f>N48/(2*$BC$3)</f>
        <v>1.0008893963847763</v>
      </c>
      <c r="P48" s="4">
        <f t="shared" si="32"/>
        <v>0.35619307840981984</v>
      </c>
      <c r="Q48" s="4">
        <f t="shared" si="33"/>
        <v>-0.32539856882502571</v>
      </c>
      <c r="R48" s="4">
        <f t="shared" si="34"/>
        <v>0.14487677699924534</v>
      </c>
      <c r="S48" s="6">
        <f>SQRT(Q48^2+R48^2)+SQRT((Q48-$BC$10)^2+(R48-$BD$10)^2)</f>
        <v>0.77427404449334847</v>
      </c>
      <c r="T48" s="4">
        <f>S48/(2*$BC$3)</f>
        <v>1.0001005487928623</v>
      </c>
      <c r="U48" s="3">
        <f t="shared" si="35"/>
        <v>0.35615726722653107</v>
      </c>
      <c r="V48" s="3">
        <f t="shared" si="36"/>
        <v>-0.32536585368119947</v>
      </c>
      <c r="W48" s="3">
        <f t="shared" si="37"/>
        <v>0.14486221127876991</v>
      </c>
      <c r="X48" s="3">
        <f>SQRT(V48^2+W48^2)+SQRT((V48-$BC$10)^2+(W48-$BD$10)^2)</f>
        <v>0.77420500958507499</v>
      </c>
      <c r="Y48" s="3">
        <f>X48/(2*$BC$3)</f>
        <v>1.0000113790084155</v>
      </c>
      <c r="Z48" s="3">
        <f t="shared" si="38"/>
        <v>0.35615321455610544</v>
      </c>
      <c r="AA48" s="3">
        <f t="shared" si="39"/>
        <v>-0.32536215138254082</v>
      </c>
      <c r="AB48" s="3">
        <f t="shared" si="40"/>
        <v>0.14486056290920549</v>
      </c>
      <c r="AC48" s="3">
        <f>SQRT(AA48^2+AB48^2)+SQRT((AA48-$BC$10)^2+(AB48-$BD$10)^2)</f>
        <v>0.77419719708792778</v>
      </c>
      <c r="AD48" s="3">
        <f>AC48/(2*$BC$3)</f>
        <v>1.0000012879008291</v>
      </c>
      <c r="AE48" s="3">
        <f t="shared" si="14"/>
        <v>0.35615275586667589</v>
      </c>
      <c r="AF48" s="3">
        <f t="shared" si="15"/>
        <v>-0.32536173234889598</v>
      </c>
      <c r="AG48" s="3">
        <f t="shared" si="16"/>
        <v>0.1448603763434067</v>
      </c>
      <c r="AH48" s="8">
        <f>SQRT(AF48^2+AG48^2)+SQRT((AF48-$BC$10)^2+(AG48-$BD$10)^2)</f>
        <v>0.77419631285405566</v>
      </c>
      <c r="AI48" s="3">
        <f>AH48/(2*$BC$3)</f>
        <v>1.0000001457693226</v>
      </c>
      <c r="AJ48" s="3">
        <f t="shared" si="17"/>
        <v>0.3561527039505375</v>
      </c>
      <c r="AK48" s="3">
        <f t="shared" si="18"/>
        <v>-0.32536168492114353</v>
      </c>
      <c r="AL48" s="3">
        <f t="shared" si="19"/>
        <v>0.14486035522721086</v>
      </c>
      <c r="AM48" s="8">
        <f>SQRT(AK48^2+AL48^2)+SQRT((AK48-$BC$10)^2+(AL48-$BD$10)^2)</f>
        <v>0.77419621277325334</v>
      </c>
      <c r="AN48" s="3">
        <f>AM48/(2*$BC$3)</f>
        <v>1.000000016498729</v>
      </c>
      <c r="AO48" s="3">
        <f t="shared" si="20"/>
        <v>0.35615269807447064</v>
      </c>
      <c r="AP48" s="3">
        <f t="shared" si="21"/>
        <v>-0.32536167955308937</v>
      </c>
      <c r="AQ48" s="3">
        <f t="shared" si="22"/>
        <v>0.14486035283719914</v>
      </c>
      <c r="AR48" s="8">
        <f>SQRT(AP48^2+AQ48^2)+SQRT((AP48-$BC$10)^2+(AQ48-$BD$10)^2)</f>
        <v>0.77419620144572598</v>
      </c>
      <c r="AS48" s="3">
        <f>AR48/(2*$BC$3)</f>
        <v>1.0000000018673896</v>
      </c>
      <c r="AT48" s="9">
        <f t="shared" si="23"/>
        <v>0.35615269740939481</v>
      </c>
      <c r="AU48" s="3">
        <f t="shared" si="24"/>
        <v>-0.32536167894551238</v>
      </c>
      <c r="AV48" s="3">
        <f t="shared" si="25"/>
        <v>0.14486035256668844</v>
      </c>
      <c r="AW48" s="8">
        <f>SQRT(AU48^2+AV48^2)+SQRT((AU48-$BC$10)^2+(AV48-$BD$10)^2)</f>
        <v>0.77419620016363289</v>
      </c>
      <c r="AX48" s="4">
        <f>AW48/(2*$BC$3)</f>
        <v>1.0000000002113585</v>
      </c>
      <c r="AY48" s="9">
        <f t="shared" si="26"/>
        <v>0.22915269740939481</v>
      </c>
      <c r="AZ48" s="9">
        <f>AY48-'Master Radiusverkleinerung'!G33/100</f>
        <v>0.22915269740939481</v>
      </c>
      <c r="BA48" s="9">
        <f>SQRT((AU48-AU47)^2+(AV48-AV47)^2)</f>
        <v>3.7567703214231238E-2</v>
      </c>
    </row>
    <row r="49" spans="1:53" x14ac:dyDescent="0.3">
      <c r="A49" s="4">
        <v>162</v>
      </c>
      <c r="B49" s="3">
        <f>BC$3*COS(A49/180*PI())</f>
        <v>-0.36815217045047299</v>
      </c>
      <c r="C49" s="4">
        <f>BC$3*SIN(A49/180*PI())</f>
        <v>0.11961989139025286</v>
      </c>
      <c r="D49" s="6">
        <f>SQRT(B49^2+C49^2)+SQRT((B49-$BC$10)^2+(C49-$BD$10)^2)</f>
        <v>0.81948753797966256</v>
      </c>
      <c r="E49" s="4">
        <f>D49/(2*$BC$3)</f>
        <v>1.0585011111907583</v>
      </c>
      <c r="F49" s="4">
        <f>$BC$3/E49</f>
        <v>0.36570400910069423</v>
      </c>
      <c r="G49" s="4">
        <f t="shared" si="27"/>
        <v>-0.34780518089047735</v>
      </c>
      <c r="H49" s="4">
        <f t="shared" si="28"/>
        <v>0.11300875372316498</v>
      </c>
      <c r="I49" s="6">
        <f>SQRT(G49^2+H49^2)+SQRT((G49-$BC$10)^2+(H49-$BD$10)^2)</f>
        <v>0.77826275717041871</v>
      </c>
      <c r="J49" s="4">
        <f>I49/(2*$BC$3)</f>
        <v>1.0052526183549062</v>
      </c>
      <c r="K49" s="4">
        <f t="shared" si="29"/>
        <v>0.36379314256268047</v>
      </c>
      <c r="L49" s="4">
        <f t="shared" si="30"/>
        <v>-0.34598783881772904</v>
      </c>
      <c r="M49" s="4">
        <f t="shared" si="31"/>
        <v>0.11241826348893631</v>
      </c>
      <c r="N49" s="8">
        <f>SQRT(L49^2+M49^2)+SQRT((L49-$BC$10)^2+(M49-$BD$10)^2)</f>
        <v>0.77458829567838428</v>
      </c>
      <c r="O49" s="3">
        <f>N49/(2*$BC$3)</f>
        <v>1.0005064551833041</v>
      </c>
      <c r="P49" s="4">
        <f t="shared" si="32"/>
        <v>0.36360899090454091</v>
      </c>
      <c r="Q49" s="4">
        <f t="shared" si="33"/>
        <v>-0.34581270018326882</v>
      </c>
      <c r="R49" s="4">
        <f t="shared" si="34"/>
        <v>0.11236135749702886</v>
      </c>
      <c r="S49" s="6">
        <f>SQRT(Q49^2+R49^2)+SQRT((Q49-$BC$10)^2+(R49-$BD$10)^2)</f>
        <v>0.77423425465731643</v>
      </c>
      <c r="T49" s="4">
        <f>S49/(2*$BC$3)</f>
        <v>1.0000491537640155</v>
      </c>
      <c r="U49" s="3">
        <f t="shared" si="35"/>
        <v>0.36359111903247787</v>
      </c>
      <c r="V49" s="3">
        <f t="shared" si="36"/>
        <v>-0.34579570302288493</v>
      </c>
      <c r="W49" s="3">
        <f t="shared" si="37"/>
        <v>0.11235583478484008</v>
      </c>
      <c r="X49" s="3">
        <f>SQRT(V49^2+W49^2)+SQRT((V49-$BC$10)^2+(W49-$BD$10)^2)</f>
        <v>0.77419989571999492</v>
      </c>
      <c r="Y49" s="3">
        <f>X49/(2*$BC$3)</f>
        <v>1.000004773621977</v>
      </c>
      <c r="Z49" s="3">
        <f t="shared" si="38"/>
        <v>0.36358938339420666</v>
      </c>
      <c r="AA49" s="3">
        <f t="shared" si="39"/>
        <v>-0.34579405233279714</v>
      </c>
      <c r="AB49" s="3">
        <f t="shared" si="40"/>
        <v>0.11235529844311819</v>
      </c>
      <c r="AC49" s="3">
        <f>SQRT(AA49^2+AB49^2)+SQRT((AA49-$BC$10)^2+(AB49-$BD$10)^2)</f>
        <v>0.7741965589360229</v>
      </c>
      <c r="AD49" s="3">
        <f>AC49/(2*$BC$3)</f>
        <v>1.0000004636241084</v>
      </c>
      <c r="AE49" s="3">
        <f t="shared" si="14"/>
        <v>0.36358921482548112</v>
      </c>
      <c r="AF49" s="3">
        <f t="shared" si="15"/>
        <v>-0.34579389201441224</v>
      </c>
      <c r="AG49" s="3">
        <f t="shared" si="16"/>
        <v>0.11235524635251729</v>
      </c>
      <c r="AH49" s="8">
        <f>SQRT(AF49^2+AG49^2)+SQRT((AF49-$BC$10)^2+(AG49-$BD$10)^2)</f>
        <v>0.77419623486082256</v>
      </c>
      <c r="AI49" s="3">
        <f>AH49/(2*$BC$3)</f>
        <v>1.0000000450284083</v>
      </c>
      <c r="AJ49" s="3">
        <f t="shared" si="17"/>
        <v>0.36358919845363824</v>
      </c>
      <c r="AK49" s="3">
        <f t="shared" si="18"/>
        <v>-0.34579387644386439</v>
      </c>
      <c r="AL49" s="3">
        <f t="shared" si="19"/>
        <v>0.1123552412933396</v>
      </c>
      <c r="AM49" s="8">
        <f>SQRT(AK49^2+AL49^2)+SQRT((AK49-$BC$10)^2+(AL49-$BD$10)^2)</f>
        <v>0.77419620338577788</v>
      </c>
      <c r="AN49" s="3">
        <f>AM49/(2*$BC$3)</f>
        <v>1.0000000043732815</v>
      </c>
      <c r="AO49" s="3">
        <f t="shared" si="20"/>
        <v>0.36358919686356034</v>
      </c>
      <c r="AP49" s="3">
        <f t="shared" si="21"/>
        <v>-0.34579387493161046</v>
      </c>
      <c r="AQ49" s="3">
        <f t="shared" si="22"/>
        <v>0.11235524080197851</v>
      </c>
      <c r="AR49" s="8">
        <f>SQRT(AP49^2+AQ49^2)+SQRT((AP49-$BC$10)^2+(AQ49-$BD$10)^2)</f>
        <v>0.77419620032883607</v>
      </c>
      <c r="AS49" s="3">
        <f>AR49/(2*$BC$3)</f>
        <v>1.0000000004247451</v>
      </c>
      <c r="AT49" s="9">
        <f t="shared" si="23"/>
        <v>0.36358919670912759</v>
      </c>
      <c r="AU49" s="3">
        <f t="shared" si="24"/>
        <v>-0.34579387478473617</v>
      </c>
      <c r="AV49" s="3">
        <f t="shared" si="25"/>
        <v>0.11235524075425617</v>
      </c>
      <c r="AW49" s="8">
        <f>SQRT(AU49^2+AV49^2)+SQRT((AU49-$BC$10)^2+(AV49-$BD$10)^2)</f>
        <v>0.77419620003193734</v>
      </c>
      <c r="AX49" s="4">
        <f>AW49/(2*$BC$3)</f>
        <v>1.0000000000412523</v>
      </c>
      <c r="AY49" s="9">
        <f t="shared" si="26"/>
        <v>0.23658919670912759</v>
      </c>
      <c r="AZ49" s="9">
        <f>AY49-'Master Radiusverkleinerung'!G34/100</f>
        <v>0.23658919670912759</v>
      </c>
      <c r="BA49" s="9">
        <f>SQRT((AU49-AU48)^2+(AV49-AV48)^2)</f>
        <v>3.8393448930138047E-2</v>
      </c>
    </row>
    <row r="50" spans="1:53" x14ac:dyDescent="0.3">
      <c r="A50" s="4">
        <v>168</v>
      </c>
      <c r="B50" s="3">
        <f>BC$3*COS(A50/180*PI())</f>
        <v>-0.37863907776361477</v>
      </c>
      <c r="C50" s="4">
        <f>BC$3*SIN(A50/180*PI())</f>
        <v>8.0482220483342082E-2</v>
      </c>
      <c r="D50" s="6">
        <f>SQRT(B50^2+C50^2)+SQRT((B50-$BC$10)^2+(C50-$BD$10)^2)</f>
        <v>0.80431612106616668</v>
      </c>
      <c r="E50" s="4">
        <f>D50/(2*$BC$3)</f>
        <v>1.0389047647949792</v>
      </c>
      <c r="F50" s="4">
        <f>$BC$3/E50</f>
        <v>0.37260210282738593</v>
      </c>
      <c r="G50" s="4">
        <f t="shared" si="27"/>
        <v>-0.36445985290897831</v>
      </c>
      <c r="H50" s="4">
        <f t="shared" si="28"/>
        <v>7.7468333201094433E-2</v>
      </c>
      <c r="I50" s="6">
        <f>SQRT(G50^2+H50^2)+SQRT((G50-$BC$10)^2+(H50-$BD$10)^2)</f>
        <v>0.77645885306024098</v>
      </c>
      <c r="J50" s="4">
        <f>I50/(2*$BC$3)</f>
        <v>1.002922583526296</v>
      </c>
      <c r="K50" s="4">
        <f t="shared" si="29"/>
        <v>0.37151631536435187</v>
      </c>
      <c r="L50" s="4">
        <f t="shared" si="30"/>
        <v>-0.36339779250710469</v>
      </c>
      <c r="M50" s="4">
        <f t="shared" si="31"/>
        <v>7.7242585293786289E-2</v>
      </c>
      <c r="N50" s="8">
        <f>SQRT(L50^2+M50^2)+SQRT((L50-$BC$10)^2+(M50-$BD$10)^2)</f>
        <v>0.77437543079567406</v>
      </c>
      <c r="O50" s="3">
        <f>N50/(2*$BC$3)</f>
        <v>1.0002315056515054</v>
      </c>
      <c r="P50" s="4">
        <f t="shared" si="32"/>
        <v>0.37143032714447743</v>
      </c>
      <c r="Q50" s="4">
        <f t="shared" si="33"/>
        <v>-0.36331368333614317</v>
      </c>
      <c r="R50" s="4">
        <f t="shared" si="34"/>
        <v>7.7224707337601783E-2</v>
      </c>
      <c r="S50" s="6">
        <f>SQRT(Q50^2+R50^2)+SQRT((Q50-$BC$10)^2+(R50-$BD$10)^2)</f>
        <v>0.77421045503300201</v>
      </c>
      <c r="T50" s="4">
        <f>S50/(2*$BC$3)</f>
        <v>1.0000184126878975</v>
      </c>
      <c r="U50" s="3">
        <f t="shared" si="35"/>
        <v>0.37142348823971066</v>
      </c>
      <c r="V50" s="3">
        <f t="shared" si="36"/>
        <v>-0.36330699387785387</v>
      </c>
      <c r="W50" s="3">
        <f t="shared" si="37"/>
        <v>7.7223285449348381E-2</v>
      </c>
      <c r="X50" s="3">
        <f>SQRT(V50^2+W50^2)+SQRT((V50-$BC$10)^2+(W50-$BD$10)^2)</f>
        <v>0.77419733413171588</v>
      </c>
      <c r="Y50" s="3">
        <f>X50/(2*$BC$3)</f>
        <v>1.0000014649151157</v>
      </c>
      <c r="Z50" s="3">
        <f t="shared" si="38"/>
        <v>0.37142294413662552</v>
      </c>
      <c r="AA50" s="3">
        <f t="shared" si="39"/>
        <v>-0.36330646166472658</v>
      </c>
      <c r="AB50" s="3">
        <f t="shared" si="40"/>
        <v>7.722317232395598E-2</v>
      </c>
      <c r="AC50" s="3">
        <f>SQRT(AA50^2+AB50^2)+SQRT((AA50-$BC$10)^2+(AB50-$BD$10)^2)</f>
        <v>0.77419629023393055</v>
      </c>
      <c r="AD50" s="3">
        <f>AC50/(2*$BC$3)</f>
        <v>1.0000001165517611</v>
      </c>
      <c r="AE50" s="3">
        <f t="shared" si="14"/>
        <v>0.37142290084663232</v>
      </c>
      <c r="AF50" s="3">
        <f t="shared" si="15"/>
        <v>-0.36330641932072361</v>
      </c>
      <c r="AG50" s="3">
        <f t="shared" si="16"/>
        <v>7.7223163323460298E-2</v>
      </c>
      <c r="AH50" s="8">
        <f>SQRT(AF50^2+AG50^2)+SQRT((AF50-$BC$10)^2+(AG50-$BD$10)^2)</f>
        <v>0.774196207179218</v>
      </c>
      <c r="AI50" s="3">
        <f>AH50/(2*$BC$3)</f>
        <v>1.0000000092731247</v>
      </c>
      <c r="AJ50" s="3">
        <f t="shared" si="17"/>
        <v>0.37142289740238149</v>
      </c>
      <c r="AK50" s="3">
        <f t="shared" si="18"/>
        <v>-0.3633064159517379</v>
      </c>
      <c r="AL50" s="3">
        <f t="shared" si="19"/>
        <v>7.7223162607360285E-2</v>
      </c>
      <c r="AM50" s="8">
        <f>SQRT(AK50^2+AL50^2)+SQRT((AK50-$BC$10)^2+(AL50-$BD$10)^2)</f>
        <v>0.77419620057119509</v>
      </c>
      <c r="AN50" s="3">
        <f>AM50/(2*$BC$3)</f>
        <v>1.0000000007377912</v>
      </c>
      <c r="AO50" s="3">
        <f t="shared" si="20"/>
        <v>0.37142289712834897</v>
      </c>
      <c r="AP50" s="3">
        <f t="shared" si="21"/>
        <v>-0.36330641568369365</v>
      </c>
      <c r="AQ50" s="3">
        <f t="shared" si="22"/>
        <v>7.7223162550385721E-2</v>
      </c>
      <c r="AR50" s="8">
        <f>SQRT(AP50^2+AQ50^2)+SQRT((AP50-$BC$10)^2+(AQ50-$BD$10)^2)</f>
        <v>0.77419620004544565</v>
      </c>
      <c r="AS50" s="3">
        <f>AR50/(2*$BC$3)</f>
        <v>1.0000000000587004</v>
      </c>
      <c r="AT50" s="9">
        <f t="shared" si="23"/>
        <v>0.3714228971065463</v>
      </c>
      <c r="AU50" s="3">
        <f t="shared" si="24"/>
        <v>-0.36330641566236743</v>
      </c>
      <c r="AV50" s="3">
        <f t="shared" si="25"/>
        <v>7.722316254585268E-2</v>
      </c>
      <c r="AW50" s="8">
        <f>SQRT(AU50^2+AV50^2)+SQRT((AU50-$BC$10)^2+(AV50-$BD$10)^2)</f>
        <v>0.77419620000361578</v>
      </c>
      <c r="AX50" s="4">
        <f>AW50/(2*$BC$3)</f>
        <v>1.0000000000046703</v>
      </c>
      <c r="AY50" s="9">
        <f t="shared" si="26"/>
        <v>0.2444228971065463</v>
      </c>
      <c r="AZ50" s="9">
        <f>AY50-'Master Radiusverkleinerung'!G35/100</f>
        <v>0.2444228971065463</v>
      </c>
      <c r="BA50" s="9">
        <f>SQRT((AU50-AU49)^2+(AV50-AV49)^2)</f>
        <v>3.9254961561974368E-2</v>
      </c>
    </row>
    <row r="51" spans="1:53" x14ac:dyDescent="0.3">
      <c r="A51" s="4">
        <v>174</v>
      </c>
      <c r="B51" s="3">
        <f>BC$3*COS(A51/180*PI())</f>
        <v>-0.38497753610545737</v>
      </c>
      <c r="C51" s="4">
        <f>BC$3*SIN(A51/180*PI())</f>
        <v>4.0462769526828556E-2</v>
      </c>
      <c r="D51" s="6">
        <f>SQRT(B51^2+C51^2)+SQRT((B51-$BC$10)^2+(C51-$BD$10)^2)</f>
        <v>0.78858710230869544</v>
      </c>
      <c r="E51" s="4">
        <f>D51/(2*$BC$3)</f>
        <v>1.0185881851508642</v>
      </c>
      <c r="F51" s="4">
        <f>$BC$3/E51</f>
        <v>0.38003395841732296</v>
      </c>
      <c r="G51" s="4">
        <f t="shared" si="27"/>
        <v>-0.37795209262950358</v>
      </c>
      <c r="H51" s="4">
        <f t="shared" si="28"/>
        <v>3.9724365662886188E-2</v>
      </c>
      <c r="I51" s="6">
        <f>SQRT(G51^2+H51^2)+SQRT((G51-$BC$10)^2+(H51-$BD$10)^2)</f>
        <v>0.77503998600006374</v>
      </c>
      <c r="J51" s="4">
        <f>I51/(2*$BC$3)</f>
        <v>1.0010898865172211</v>
      </c>
      <c r="K51" s="4">
        <f t="shared" si="29"/>
        <v>0.37962021546282548</v>
      </c>
      <c r="L51" s="4">
        <f t="shared" si="30"/>
        <v>-0.37754061620220147</v>
      </c>
      <c r="M51" s="4">
        <f t="shared" si="31"/>
        <v>3.9681117747664751E-2</v>
      </c>
      <c r="N51" s="8">
        <f>SQRT(L51^2+M51^2)+SQRT((L51-$BC$10)^2+(M51-$BD$10)^2)</f>
        <v>0.77424715719438786</v>
      </c>
      <c r="O51" s="3">
        <f>N51/(2*$BC$3)</f>
        <v>1.000065819483986</v>
      </c>
      <c r="P51" s="4">
        <f t="shared" si="32"/>
        <v>0.37959523070061724</v>
      </c>
      <c r="Q51" s="4">
        <f t="shared" si="33"/>
        <v>-0.3775157683091348</v>
      </c>
      <c r="R51" s="4">
        <f t="shared" si="34"/>
        <v>3.9678506128866017E-2</v>
      </c>
      <c r="S51" s="6">
        <f>SQRT(Q51^2+R51^2)+SQRT((Q51-$BC$10)^2+(R51-$BD$10)^2)</f>
        <v>0.77419928274343897</v>
      </c>
      <c r="T51" s="4">
        <f>S51/(2*$BC$3)</f>
        <v>1.0000039818633042</v>
      </c>
      <c r="U51" s="3">
        <f t="shared" si="35"/>
        <v>0.37959371921031621</v>
      </c>
      <c r="V51" s="3">
        <f t="shared" si="36"/>
        <v>-0.37751426509893582</v>
      </c>
      <c r="W51" s="3">
        <f t="shared" si="37"/>
        <v>3.9678348135107601E-2</v>
      </c>
      <c r="X51" s="3">
        <f>SQRT(V51^2+W51^2)+SQRT((V51-$BC$10)^2+(W51-$BD$10)^2)</f>
        <v>0.77419638651557199</v>
      </c>
      <c r="Y51" s="3">
        <f>X51/(2*$BC$3)</f>
        <v>1.0000002409151221</v>
      </c>
      <c r="Z51" s="3">
        <f t="shared" si="38"/>
        <v>0.37959362776047101</v>
      </c>
      <c r="AA51" s="3">
        <f t="shared" si="39"/>
        <v>-0.37751417415006244</v>
      </c>
      <c r="AB51" s="3">
        <f t="shared" si="40"/>
        <v>3.9678338575995821E-2</v>
      </c>
      <c r="AC51" s="3">
        <f>SQRT(AA51^2+AB51^2)+SQRT((AA51-$BC$10)^2+(AB51-$BD$10)^2)</f>
        <v>0.77419621128484462</v>
      </c>
      <c r="AD51" s="3">
        <f>AC51/(2*$BC$3)</f>
        <v>1.0000000145762078</v>
      </c>
      <c r="AE51" s="3">
        <f t="shared" si="14"/>
        <v>0.37959362222743548</v>
      </c>
      <c r="AF51" s="3">
        <f t="shared" si="15"/>
        <v>-0.37751416864733744</v>
      </c>
      <c r="AG51" s="3">
        <f t="shared" si="16"/>
        <v>3.9678337997636121E-2</v>
      </c>
      <c r="AH51" s="8">
        <f>SQRT(AF51^2+AG51^2)+SQRT((AF51-$BC$10)^2+(AG51-$BD$10)^2)</f>
        <v>0.77419620068277273</v>
      </c>
      <c r="AI51" s="3">
        <f>AH51/(2*$BC$3)</f>
        <v>1.0000000008819117</v>
      </c>
      <c r="AJ51" s="3">
        <f t="shared" si="17"/>
        <v>0.37959362189266743</v>
      </c>
      <c r="AK51" s="3">
        <f t="shared" si="18"/>
        <v>-0.37751416831440332</v>
      </c>
      <c r="AL51" s="3">
        <f t="shared" si="19"/>
        <v>3.9678337962643327E-2</v>
      </c>
      <c r="AM51" s="8">
        <f>SQRT(AK51^2+AL51^2)+SQRT((AK51-$BC$10)^2+(AL51-$BD$10)^2)</f>
        <v>0.77419620004131029</v>
      </c>
      <c r="AN51" s="3">
        <f>AM51/(2*$BC$3)</f>
        <v>1.0000000000533589</v>
      </c>
      <c r="AO51" s="3">
        <f t="shared" si="20"/>
        <v>0.37959362187241275</v>
      </c>
      <c r="AP51" s="3">
        <f t="shared" si="21"/>
        <v>-0.37751416829425954</v>
      </c>
      <c r="AQ51" s="3">
        <f t="shared" si="22"/>
        <v>3.9678337960526139E-2</v>
      </c>
      <c r="AR51" s="8">
        <f>SQRT(AP51^2+AQ51^2)+SQRT((AP51-$BC$10)^2+(AQ51-$BD$10)^2)</f>
        <v>0.77419620000249934</v>
      </c>
      <c r="AS51" s="3">
        <f>AR51/(2*$BC$3)</f>
        <v>1.0000000000032283</v>
      </c>
      <c r="AT51" s="9">
        <f t="shared" si="23"/>
        <v>0.37959362187118728</v>
      </c>
      <c r="AU51" s="3">
        <f t="shared" si="24"/>
        <v>-0.3775141682930408</v>
      </c>
      <c r="AV51" s="3">
        <f t="shared" si="25"/>
        <v>3.967833796039804E-2</v>
      </c>
      <c r="AW51" s="8">
        <f>SQRT(AU51^2+AV51^2)+SQRT((AU51-$BC$10)^2+(AV51-$BD$10)^2)</f>
        <v>0.7741962000001511</v>
      </c>
      <c r="AX51" s="4">
        <f>AW51/(2*$BC$3)</f>
        <v>1.0000000000001952</v>
      </c>
      <c r="AY51" s="9">
        <f t="shared" si="26"/>
        <v>0.25259362187118728</v>
      </c>
      <c r="AZ51" s="9">
        <f>AY51-'Master Radiusverkleinerung'!G36/100</f>
        <v>0.25259362187118728</v>
      </c>
      <c r="BA51" s="9">
        <f>SQRT((AU51-AU50)^2+(AV51-AV50)^2)</f>
        <v>4.0143169879407449E-2</v>
      </c>
    </row>
    <row r="52" spans="1:53" s="3" customFormat="1" x14ac:dyDescent="0.3">
      <c r="A52" s="4"/>
      <c r="C52" s="4"/>
      <c r="D52" s="6"/>
      <c r="E52" s="4"/>
      <c r="F52" s="4"/>
      <c r="G52" s="4"/>
      <c r="H52" s="4"/>
      <c r="I52" s="6"/>
      <c r="J52" s="4"/>
      <c r="K52" s="4"/>
      <c r="L52" s="4"/>
      <c r="M52" s="4"/>
      <c r="N52" s="8"/>
      <c r="P52" s="4"/>
      <c r="Q52" s="4"/>
      <c r="R52" s="4"/>
      <c r="S52" s="6"/>
      <c r="T52" s="4"/>
      <c r="AH52" s="8"/>
      <c r="AM52" s="8"/>
      <c r="AR52" s="8"/>
      <c r="AT52" s="9"/>
      <c r="AW52" s="8"/>
      <c r="AX52" s="4"/>
      <c r="AY52" s="9"/>
      <c r="AZ52" s="9"/>
      <c r="BA52" s="9"/>
    </row>
    <row r="53" spans="1:53" x14ac:dyDescent="0.3">
      <c r="A53" s="4">
        <v>180</v>
      </c>
      <c r="B53" s="3">
        <f>BC$3*COS(A53/180*PI())</f>
        <v>-0.3870981</v>
      </c>
      <c r="C53" s="4">
        <f>BC$3*SIN(A53/180*PI())</f>
        <v>4.742526391130625E-17</v>
      </c>
      <c r="D53" s="6">
        <f>SQRT(B53^2+C53^2)+SQRT((B53-$BC$10)^2+(C53-$BD$10)^2)</f>
        <v>0.77241529377648477</v>
      </c>
      <c r="E53" s="4">
        <f>D53/(2*$BC$3)</f>
        <v>0.99769967067325405</v>
      </c>
      <c r="F53" s="4">
        <f>$BC$3/E53</f>
        <v>0.38799060616987452</v>
      </c>
      <c r="G53" s="4">
        <f t="shared" si="27"/>
        <v>-0.38799060616987452</v>
      </c>
      <c r="H53" s="4">
        <f t="shared" si="28"/>
        <v>4.7534609166808065E-17</v>
      </c>
      <c r="I53" s="6">
        <f>SQRT(G53^2+H53^2)+SQRT((G53-$BC$10)^2+(H53-$BD$10)^2)</f>
        <v>0.77412464640311063</v>
      </c>
      <c r="J53" s="4">
        <f>I53/(2*$BC$3)</f>
        <v>0.99990757692056698</v>
      </c>
      <c r="K53" s="4">
        <f t="shared" si="29"/>
        <v>0.38802646877101987</v>
      </c>
      <c r="L53" s="4">
        <f t="shared" si="30"/>
        <v>-0.38802646877101987</v>
      </c>
      <c r="M53" s="4">
        <f t="shared" si="31"/>
        <v>4.7539002867846289E-17</v>
      </c>
      <c r="N53" s="8">
        <f>SQRT(L53^2+M53^2)+SQRT((L53-$BC$10)^2+(M53-$BD$10)^2)</f>
        <v>0.77419333845266347</v>
      </c>
      <c r="O53" s="3">
        <f>N53/(2*$BC$3)</f>
        <v>0.99999630384734961</v>
      </c>
      <c r="P53" s="4">
        <f t="shared" si="32"/>
        <v>0.3880279029813819</v>
      </c>
      <c r="Q53" s="4">
        <f t="shared" si="33"/>
        <v>-0.3880279029813819</v>
      </c>
      <c r="R53" s="4">
        <f t="shared" si="34"/>
        <v>4.7539178579907196E-17</v>
      </c>
      <c r="S53" s="6">
        <f>SQRT(Q53^2+R53^2)+SQRT((Q53-$BC$10)^2+(R53-$BD$10)^2)</f>
        <v>0.77419608558333697</v>
      </c>
      <c r="T53" s="4">
        <f>S53/(2*$BC$3)</f>
        <v>0.99999985221231646</v>
      </c>
      <c r="U53" s="3">
        <f t="shared" si="35"/>
        <v>0.38802796032713532</v>
      </c>
      <c r="V53" s="3">
        <f t="shared" si="36"/>
        <v>-0.38802796032713532</v>
      </c>
      <c r="W53" s="3">
        <f t="shared" si="37"/>
        <v>4.7539185605613315E-17</v>
      </c>
      <c r="X53" s="3">
        <f>SQRT(V53^2+W53^2)+SQRT((V53-$BC$10)^2+(W53-$BD$10)^2)</f>
        <v>0.77419619542517615</v>
      </c>
      <c r="Y53" s="3">
        <f>X53/(2*$BC$3)</f>
        <v>0.99999999409087281</v>
      </c>
      <c r="Z53" s="3">
        <f t="shared" si="38"/>
        <v>0.38802796262004191</v>
      </c>
      <c r="AA53" s="3">
        <f t="shared" si="39"/>
        <v>-0.38802796262004191</v>
      </c>
      <c r="AB53" s="3">
        <f t="shared" si="40"/>
        <v>4.7539185886528409E-17</v>
      </c>
      <c r="AC53" s="3">
        <f>SQRT(AA53^2+AB53^2)+SQRT((AA53-$BC$10)^2+(AB53-$BD$10)^2)</f>
        <v>0.77419619981708077</v>
      </c>
      <c r="AD53" s="3">
        <f>AC53/(2*$BC$3)</f>
        <v>0.99999999976373011</v>
      </c>
      <c r="AE53" s="3">
        <f t="shared" si="14"/>
        <v>0.38802796271172124</v>
      </c>
      <c r="AF53" s="3">
        <f t="shared" si="15"/>
        <v>-0.38802796271172124</v>
      </c>
      <c r="AG53" s="3">
        <f t="shared" si="16"/>
        <v>4.7539185897760488E-17</v>
      </c>
      <c r="AH53" s="8">
        <f>SQRT(AF53^2+AG53^2)+SQRT((AF53-$BC$10)^2+(AG53-$BD$10)^2)</f>
        <v>0.7741961999926863</v>
      </c>
      <c r="AI53" s="3">
        <f>AH53/(2*$BC$3)</f>
        <v>0.99999999999055311</v>
      </c>
      <c r="AJ53" s="3">
        <f t="shared" si="17"/>
        <v>0.38802796271538692</v>
      </c>
      <c r="AK53" s="3">
        <f t="shared" si="18"/>
        <v>-0.38802796271538692</v>
      </c>
      <c r="AL53" s="3">
        <f t="shared" si="19"/>
        <v>4.753918589820959E-17</v>
      </c>
      <c r="AM53" s="8">
        <f>SQRT(AK53^2+AL53^2)+SQRT((AK53-$BC$10)^2+(AL53-$BD$10)^2)</f>
        <v>0.77419619999970757</v>
      </c>
      <c r="AN53" s="3">
        <f>AM53/(2*$BC$3)</f>
        <v>0.9999999999996223</v>
      </c>
      <c r="AO53" s="3">
        <f t="shared" si="20"/>
        <v>0.38802796271553347</v>
      </c>
      <c r="AP53" s="3">
        <f t="shared" si="21"/>
        <v>-0.38802796271553347</v>
      </c>
      <c r="AQ53" s="3">
        <f t="shared" si="22"/>
        <v>4.7539185898227543E-17</v>
      </c>
      <c r="AR53" s="8">
        <f>SQRT(AP53^2+AQ53^2)+SQRT((AP53-$BC$10)^2+(AQ53-$BD$10)^2)</f>
        <v>0.77419619999998823</v>
      </c>
      <c r="AS53" s="3">
        <f>AR53/(2*$BC$3)</f>
        <v>0.99999999999998479</v>
      </c>
      <c r="AT53" s="9">
        <f t="shared" si="23"/>
        <v>0.38802796271553935</v>
      </c>
      <c r="AU53" s="3">
        <f t="shared" si="24"/>
        <v>-0.38802796271553935</v>
      </c>
      <c r="AV53" s="3">
        <f t="shared" si="25"/>
        <v>4.7539185898228264E-17</v>
      </c>
      <c r="AW53" s="8">
        <f>SQRT(AU53^2+AV53^2)+SQRT((AU53-$BC$10)^2+(AV53-$BD$10)^2)</f>
        <v>0.77419619999999956</v>
      </c>
      <c r="AX53" s="4">
        <f>AW53/(2*$BC$3)</f>
        <v>0.99999999999999944</v>
      </c>
      <c r="AY53" s="9">
        <f t="shared" si="26"/>
        <v>0.26102796271553935</v>
      </c>
      <c r="AZ53" s="9">
        <f>AY53-'Master Radiusverkleinerung'!G37/100</f>
        <v>0.26102796271553935</v>
      </c>
      <c r="BA53" s="9">
        <f>SQRT((AU53-AU51)^2+(AV53-AV51)^2)</f>
        <v>4.1047659817072667E-2</v>
      </c>
    </row>
    <row r="54" spans="1:53" x14ac:dyDescent="0.3">
      <c r="A54" s="4">
        <v>186</v>
      </c>
      <c r="B54" s="3">
        <f>BC$3*COS(A54/180*PI())</f>
        <v>-0.38497753610545737</v>
      </c>
      <c r="C54" s="4">
        <f>BC$3*SIN(A54/180*PI())</f>
        <v>-4.0462769526828458E-2</v>
      </c>
      <c r="D54" s="6">
        <f>SQRT(B54^2+C54^2)+SQRT((B54-$BC$10)^2+(C54-$BD$10)^2)</f>
        <v>0.7559314598132576</v>
      </c>
      <c r="E54" s="4">
        <f>D54/(2*$BC$3)</f>
        <v>0.9764081247276305</v>
      </c>
      <c r="F54" s="4">
        <f>$BC$3/E54</f>
        <v>0.39645112550449252</v>
      </c>
      <c r="G54" s="4">
        <f t="shared" si="27"/>
        <v>-0.39427932475761307</v>
      </c>
      <c r="H54" s="4">
        <f t="shared" si="28"/>
        <v>-4.1440426909716235E-2</v>
      </c>
      <c r="I54" s="6">
        <f>SQRT(G54^2+H54^2)+SQRT((G54-$BC$10)^2+(H54-$BD$10)^2)</f>
        <v>0.77383760192186102</v>
      </c>
      <c r="J54" s="4">
        <f>I54/(2*$BC$3)</f>
        <v>0.99953681240215464</v>
      </c>
      <c r="K54" s="4">
        <f t="shared" si="29"/>
        <v>0.39663484184410808</v>
      </c>
      <c r="L54" s="4">
        <f t="shared" si="30"/>
        <v>-0.39446203467989766</v>
      </c>
      <c r="M54" s="4">
        <f t="shared" si="31"/>
        <v>-4.1459630496373405E-2</v>
      </c>
      <c r="N54" s="8">
        <f>SQRT(L54^2+M54^2)+SQRT((L54-$BC$10)^2+(M54-$BD$10)^2)</f>
        <v>0.77418970233630446</v>
      </c>
      <c r="O54" s="3">
        <f>N54/(2*$BC$3)</f>
        <v>0.99999160721313851</v>
      </c>
      <c r="P54" s="4">
        <f t="shared" si="32"/>
        <v>0.39663817074373625</v>
      </c>
      <c r="Q54" s="4">
        <f t="shared" si="33"/>
        <v>-0.39446534534346539</v>
      </c>
      <c r="R54" s="4">
        <f t="shared" si="34"/>
        <v>-4.1459978461135909E-2</v>
      </c>
      <c r="S54" s="6">
        <f>SQRT(Q54^2+R54^2)+SQRT((Q54-$BC$10)^2+(R54-$BD$10)^2)</f>
        <v>0.77419608245018812</v>
      </c>
      <c r="T54" s="4">
        <f>S54/(2*$BC$3)</f>
        <v>0.99999984816534637</v>
      </c>
      <c r="U54" s="3">
        <f t="shared" si="35"/>
        <v>0.39663823096716466</v>
      </c>
      <c r="V54" s="3">
        <f t="shared" si="36"/>
        <v>-0.39446540523698354</v>
      </c>
      <c r="W54" s="3">
        <f t="shared" si="37"/>
        <v>-4.1459984756198338E-2</v>
      </c>
      <c r="X54" s="3">
        <f>SQRT(V54^2+W54^2)+SQRT((V54-$BC$10)^2+(W54-$BD$10)^2)</f>
        <v>0.77419619787345662</v>
      </c>
      <c r="Y54" s="3">
        <f>X54/(2*$BC$3)</f>
        <v>0.99999999725322419</v>
      </c>
      <c r="Z54" s="3">
        <f t="shared" si="38"/>
        <v>0.39663823205664095</v>
      </c>
      <c r="AA54" s="3">
        <f t="shared" si="39"/>
        <v>-0.3944654063204916</v>
      </c>
      <c r="AB54" s="3">
        <f t="shared" si="40"/>
        <v>-4.1459984870079618E-2</v>
      </c>
      <c r="AC54" s="3">
        <f>SQRT(AA54^2+AB54^2)+SQRT((AA54-$BC$10)^2+(AB54-$BD$10)^2)</f>
        <v>0.77419619996152966</v>
      </c>
      <c r="AD54" s="3">
        <f>AC54/(2*$BC$3)</f>
        <v>0.9999999999503093</v>
      </c>
      <c r="AE54" s="3">
        <f t="shared" si="14"/>
        <v>0.39663823207635018</v>
      </c>
      <c r="AF54" s="3">
        <f t="shared" si="15"/>
        <v>-0.39446540634009286</v>
      </c>
      <c r="AG54" s="3">
        <f t="shared" si="16"/>
        <v>-4.1459984872139796E-2</v>
      </c>
      <c r="AH54" s="8">
        <f>SQRT(AF54^2+AG54^2)+SQRT((AF54-$BC$10)^2+(AG54-$BD$10)^2)</f>
        <v>0.77419619999930411</v>
      </c>
      <c r="AI54" s="3">
        <f>AH54/(2*$BC$3)</f>
        <v>0.99999999999910116</v>
      </c>
      <c r="AJ54" s="3">
        <f t="shared" si="17"/>
        <v>0.39663823207670668</v>
      </c>
      <c r="AK54" s="3">
        <f t="shared" si="18"/>
        <v>-0.39446540634044736</v>
      </c>
      <c r="AL54" s="3">
        <f t="shared" si="19"/>
        <v>-4.1459984872177058E-2</v>
      </c>
      <c r="AM54" s="8">
        <f>SQRT(AK54^2+AL54^2)+SQRT((AK54-$BC$10)^2+(AL54-$BD$10)^2)</f>
        <v>0.77419619999998712</v>
      </c>
      <c r="AN54" s="3">
        <f>AM54/(2*$BC$3)</f>
        <v>0.99999999999998335</v>
      </c>
      <c r="AO54" s="3">
        <f t="shared" si="20"/>
        <v>0.39663823207671328</v>
      </c>
      <c r="AP54" s="3">
        <f t="shared" si="21"/>
        <v>-0.39446540634045396</v>
      </c>
      <c r="AQ54" s="3">
        <f t="shared" si="22"/>
        <v>-4.1459984872177745E-2</v>
      </c>
      <c r="AR54" s="8">
        <f>SQRT(AP54^2+AQ54^2)+SQRT((AP54-$BC$10)^2+(AQ54-$BD$10)^2)</f>
        <v>0.77419619999999978</v>
      </c>
      <c r="AS54" s="3">
        <f>AR54/(2*$BC$3)</f>
        <v>0.99999999999999967</v>
      </c>
      <c r="AT54" s="9">
        <f t="shared" si="23"/>
        <v>0.39663823207671339</v>
      </c>
      <c r="AU54" s="3">
        <f t="shared" si="24"/>
        <v>-0.39446540634045407</v>
      </c>
      <c r="AV54" s="3">
        <f t="shared" si="25"/>
        <v>-4.1459984872177759E-2</v>
      </c>
      <c r="AW54" s="8">
        <f>SQRT(AU54^2+AV54^2)+SQRT((AU54-$BC$10)^2+(AV54-$BD$10)^2)</f>
        <v>0.77419620000000022</v>
      </c>
      <c r="AX54" s="4">
        <f>AW54/(2*$BC$3)</f>
        <v>1.0000000000000002</v>
      </c>
      <c r="AY54" s="9">
        <f t="shared" si="26"/>
        <v>0.26963823207671339</v>
      </c>
      <c r="AZ54" s="9">
        <f>AY54-'Master Radiusverkleinerung'!G38/100</f>
        <v>0.26963823207671339</v>
      </c>
      <c r="BA54" s="9">
        <f>SQRT((AU54-AU53)^2+(AV54-AV53)^2)</f>
        <v>4.1956775686713202E-2</v>
      </c>
    </row>
    <row r="55" spans="1:53" x14ac:dyDescent="0.3">
      <c r="A55" s="4">
        <v>192</v>
      </c>
      <c r="B55" s="3">
        <f>BC$3*COS(A55/180*PI())</f>
        <v>-0.37863907776361477</v>
      </c>
      <c r="C55" s="4">
        <f>BC$3*SIN(A55/180*PI())</f>
        <v>-8.0482220483341985E-2</v>
      </c>
      <c r="D55" s="6">
        <f t="shared" ref="D55:D91" si="41">SQRT(B55^2+C55^2)+SQRT((B55-$BC$10)^2+(C55-$BD$10)^2)</f>
        <v>0.7392851827997875</v>
      </c>
      <c r="E55" s="4">
        <f t="shared" ref="E55:E91" si="42">D55/(2*$BC$3)</f>
        <v>0.95490675722741536</v>
      </c>
      <c r="F55" s="4">
        <f t="shared" ref="F55:F91" si="43">$BC$3/E55</f>
        <v>0.40537790425103343</v>
      </c>
      <c r="G55" s="4">
        <f t="shared" si="27"/>
        <v>-0.39651942443364674</v>
      </c>
      <c r="H55" s="4">
        <f t="shared" si="28"/>
        <v>-8.4282805492991997E-2</v>
      </c>
      <c r="I55" s="6">
        <f t="shared" ref="I55:I91" si="44">SQRT(G55^2+H55^2)+SQRT((G55-$BC$10)^2+(H55-$BD$10)^2)</f>
        <v>0.77430375031888499</v>
      </c>
      <c r="J55" s="4">
        <f t="shared" ref="J55:J91" si="45">I55/(2*$BC$3)</f>
        <v>1.0001389186860965</v>
      </c>
      <c r="K55" s="4">
        <f t="shared" si="29"/>
        <v>0.40532159750726121</v>
      </c>
      <c r="L55" s="4">
        <f t="shared" si="30"/>
        <v>-0.39646434812732084</v>
      </c>
      <c r="M55" s="4">
        <f t="shared" si="31"/>
        <v>-8.4271098662689878E-2</v>
      </c>
      <c r="N55" s="8">
        <f t="shared" ref="N55:N91" si="46">SQRT(L55^2+M55^2)+SQRT((L55-$BC$10)^2+(M55-$BD$10)^2)</f>
        <v>0.77419565903202237</v>
      </c>
      <c r="O55" s="3">
        <f t="shared" ref="O55:O91" si="47">N55/(2*$BC$3)</f>
        <v>0.9999993012520888</v>
      </c>
      <c r="P55" s="4">
        <f t="shared" si="32"/>
        <v>0.40532188072507874</v>
      </c>
      <c r="Q55" s="4">
        <f t="shared" si="33"/>
        <v>-0.39646462515614955</v>
      </c>
      <c r="R55" s="4">
        <f t="shared" si="34"/>
        <v>-8.4271157546985193E-2</v>
      </c>
      <c r="S55" s="6">
        <f t="shared" ref="S55:S91" si="48">SQRT(Q55^2+R55^2)+SQRT((Q55-$BC$10)^2+(R55-$BD$10)^2)</f>
        <v>0.77419620271808198</v>
      </c>
      <c r="T55" s="4">
        <f t="shared" ref="T55:T91" si="49">S55/(2*$BC$3)</f>
        <v>1.0000000035108438</v>
      </c>
      <c r="U55" s="3">
        <f t="shared" si="35"/>
        <v>0.40532187930205693</v>
      </c>
      <c r="V55" s="3">
        <f t="shared" si="36"/>
        <v>-0.39646462376422414</v>
      </c>
      <c r="W55" s="3">
        <f t="shared" si="37"/>
        <v>-8.4271157251122317E-2</v>
      </c>
      <c r="X55" s="3">
        <f t="shared" ref="X55:X91" si="50">SQRT(V55^2+W55^2)+SQRT((V55-$BC$10)^2+(W55-$BD$10)^2)</f>
        <v>0.77419619998634293</v>
      </c>
      <c r="Y55" s="3">
        <f t="shared" ref="Y55:Y91" si="51">X55/(2*$BC$3)</f>
        <v>0.99999999998235967</v>
      </c>
      <c r="Z55" s="3">
        <f t="shared" si="38"/>
        <v>0.40532187930920693</v>
      </c>
      <c r="AA55" s="3">
        <f t="shared" si="39"/>
        <v>-0.39646462377121794</v>
      </c>
      <c r="AB55" s="3">
        <f t="shared" si="40"/>
        <v>-8.4271157252608891E-2</v>
      </c>
      <c r="AC55" s="3">
        <f t="shared" ref="AC55:AC91" si="52">SQRT(AA55^2+AB55^2)+SQRT((AA55-$BC$10)^2+(AB55-$BD$10)^2)</f>
        <v>0.77419620000006872</v>
      </c>
      <c r="AD55" s="3">
        <f t="shared" ref="AD55:AD91" si="53">AC55/(2*$BC$3)</f>
        <v>1.0000000000000888</v>
      </c>
      <c r="AE55" s="3">
        <f t="shared" si="14"/>
        <v>0.40532187930917091</v>
      </c>
      <c r="AF55" s="3">
        <f t="shared" si="15"/>
        <v>-0.39646462377118269</v>
      </c>
      <c r="AG55" s="3">
        <f t="shared" si="16"/>
        <v>-8.4271157252601397E-2</v>
      </c>
      <c r="AH55" s="8">
        <f t="shared" ref="AH55:AH91" si="54">SQRT(AF55^2+AG55^2)+SQRT((AF55-$BC$10)^2+(AG55-$BD$10)^2)</f>
        <v>0.77419619999999956</v>
      </c>
      <c r="AI55" s="3">
        <f t="shared" ref="AI55:AI91" si="55">AH55/(2*$BC$3)</f>
        <v>0.99999999999999944</v>
      </c>
      <c r="AJ55" s="3">
        <f t="shared" si="17"/>
        <v>0.40532187930917113</v>
      </c>
      <c r="AK55" s="3">
        <f t="shared" si="18"/>
        <v>-0.39646462377118291</v>
      </c>
      <c r="AL55" s="3">
        <f t="shared" si="19"/>
        <v>-8.4271157252601439E-2</v>
      </c>
      <c r="AM55" s="8">
        <f t="shared" ref="AM55:AM91" si="56">SQRT(AK55^2+AL55^2)+SQRT((AK55-$BC$10)^2+(AL55-$BD$10)^2)</f>
        <v>0.7741962</v>
      </c>
      <c r="AN55" s="3">
        <f t="shared" ref="AN55:AN91" si="57">AM55/(2*$BC$3)</f>
        <v>1</v>
      </c>
      <c r="AO55" s="3">
        <f t="shared" si="20"/>
        <v>0.40532187930917113</v>
      </c>
      <c r="AP55" s="3">
        <f t="shared" si="21"/>
        <v>-0.39646462377118291</v>
      </c>
      <c r="AQ55" s="3">
        <f t="shared" si="22"/>
        <v>-8.4271157252601439E-2</v>
      </c>
      <c r="AR55" s="8">
        <f t="shared" ref="AR55:AR91" si="58">SQRT(AP55^2+AQ55^2)+SQRT((AP55-$BC$10)^2+(AQ55-$BD$10)^2)</f>
        <v>0.7741962</v>
      </c>
      <c r="AS55" s="3">
        <f t="shared" ref="AS55:AS91" si="59">AR55/(2*$BC$3)</f>
        <v>1</v>
      </c>
      <c r="AT55" s="9">
        <f t="shared" si="23"/>
        <v>0.40532187930917113</v>
      </c>
      <c r="AU55" s="3">
        <f t="shared" si="24"/>
        <v>-0.39646462377118291</v>
      </c>
      <c r="AV55" s="3">
        <f t="shared" si="25"/>
        <v>-8.4271157252601439E-2</v>
      </c>
      <c r="AW55" s="8">
        <f t="shared" ref="AW55:AW91" si="60">SQRT(AU55^2+AV55^2)+SQRT((AU55-$BC$10)^2+(AV55-$BD$10)^2)</f>
        <v>0.7741962</v>
      </c>
      <c r="AX55" s="4">
        <f t="shared" ref="AX55:AX91" si="61">AW55/(2*$BC$3)</f>
        <v>1</v>
      </c>
      <c r="AY55" s="9">
        <f t="shared" si="26"/>
        <v>0.27832187930917113</v>
      </c>
      <c r="AZ55" s="9">
        <f>AY55-'Master Radiusverkleinerung'!G39/100</f>
        <v>0.27832187930917113</v>
      </c>
      <c r="BA55" s="9">
        <f>SQRT((AU55-AU54)^2+(AV55-AV54)^2)</f>
        <v>4.2857827183860844E-2</v>
      </c>
    </row>
    <row r="56" spans="1:53" x14ac:dyDescent="0.3">
      <c r="A56" s="4">
        <v>198</v>
      </c>
      <c r="B56" s="3">
        <f>BC$3*COS(A56/180*PI())</f>
        <v>-0.36815217045047299</v>
      </c>
      <c r="C56" s="4">
        <f>BC$3*SIN(A56/180*PI())</f>
        <v>-0.11961989139025295</v>
      </c>
      <c r="D56" s="6">
        <f t="shared" si="41"/>
        <v>0.72264827737419024</v>
      </c>
      <c r="E56" s="4">
        <f t="shared" si="42"/>
        <v>0.93341749465340984</v>
      </c>
      <c r="F56" s="4">
        <f t="shared" si="43"/>
        <v>0.41471056865474182</v>
      </c>
      <c r="G56" s="4">
        <f t="shared" si="27"/>
        <v>-0.39441318869556086</v>
      </c>
      <c r="H56" s="4">
        <f t="shared" si="28"/>
        <v>-0.12815261346121373</v>
      </c>
      <c r="I56" s="6">
        <f t="shared" si="44"/>
        <v>0.77563790874685756</v>
      </c>
      <c r="J56" s="4">
        <f t="shared" si="45"/>
        <v>1.00186220075332</v>
      </c>
      <c r="K56" s="4">
        <f t="shared" si="29"/>
        <v>0.41393972977811994</v>
      </c>
      <c r="L56" s="4">
        <f t="shared" si="30"/>
        <v>-0.39368007735893595</v>
      </c>
      <c r="M56" s="4">
        <f t="shared" si="31"/>
        <v>-0.12791441114841268</v>
      </c>
      <c r="N56" s="8">
        <f t="shared" si="46"/>
        <v>0.7741541708830223</v>
      </c>
      <c r="O56" s="3">
        <f t="shared" si="47"/>
        <v>0.99994571257650489</v>
      </c>
      <c r="P56" s="4">
        <f t="shared" si="32"/>
        <v>0.41396220271952994</v>
      </c>
      <c r="Q56" s="4">
        <f t="shared" si="33"/>
        <v>-0.39370145039630428</v>
      </c>
      <c r="R56" s="4">
        <f t="shared" si="34"/>
        <v>-0.12792135566922194</v>
      </c>
      <c r="S56" s="6">
        <f t="shared" si="48"/>
        <v>0.7741974242161952</v>
      </c>
      <c r="T56" s="4">
        <f t="shared" si="49"/>
        <v>1.0000015812738363</v>
      </c>
      <c r="U56" s="3">
        <f t="shared" si="35"/>
        <v>0.41396154813296465</v>
      </c>
      <c r="V56" s="3">
        <f t="shared" si="36"/>
        <v>-0.39370082784748589</v>
      </c>
      <c r="W56" s="3">
        <f t="shared" si="37"/>
        <v>-0.127921153390849</v>
      </c>
      <c r="X56" s="3">
        <f t="shared" si="50"/>
        <v>0.77419616434038019</v>
      </c>
      <c r="Y56" s="3">
        <f t="shared" si="51"/>
        <v>0.99999995393981544</v>
      </c>
      <c r="Z56" s="3">
        <f t="shared" si="38"/>
        <v>0.41396156720011085</v>
      </c>
      <c r="AA56" s="3">
        <f t="shared" si="39"/>
        <v>-0.39370084598141952</v>
      </c>
      <c r="AB56" s="3">
        <f t="shared" si="40"/>
        <v>-0.12792115928292119</v>
      </c>
      <c r="AC56" s="3">
        <f t="shared" si="52"/>
        <v>0.77419620103871178</v>
      </c>
      <c r="AD56" s="3">
        <f t="shared" si="53"/>
        <v>1.0000000013416648</v>
      </c>
      <c r="AE56" s="3">
        <f t="shared" si="14"/>
        <v>0.41396156664471317</v>
      </c>
      <c r="AF56" s="3">
        <f t="shared" si="15"/>
        <v>-0.39370084545320494</v>
      </c>
      <c r="AG56" s="3">
        <f t="shared" si="16"/>
        <v>-0.12792115911129387</v>
      </c>
      <c r="AH56" s="8">
        <f t="shared" si="54"/>
        <v>0.77419619996974376</v>
      </c>
      <c r="AI56" s="3">
        <f t="shared" si="55"/>
        <v>0.99999999996091915</v>
      </c>
      <c r="AJ56" s="3">
        <f t="shared" si="17"/>
        <v>0.41396156666089112</v>
      </c>
      <c r="AK56" s="3">
        <f t="shared" si="18"/>
        <v>-0.39370084546859108</v>
      </c>
      <c r="AL56" s="3">
        <f t="shared" si="19"/>
        <v>-0.12792115911629315</v>
      </c>
      <c r="AM56" s="8">
        <f t="shared" si="56"/>
        <v>0.77419620000088119</v>
      </c>
      <c r="AN56" s="3">
        <f t="shared" si="57"/>
        <v>1.0000000000011382</v>
      </c>
      <c r="AO56" s="3">
        <f t="shared" si="20"/>
        <v>0.41396156666041994</v>
      </c>
      <c r="AP56" s="3">
        <f t="shared" si="21"/>
        <v>-0.39370084546814299</v>
      </c>
      <c r="AQ56" s="3">
        <f t="shared" si="22"/>
        <v>-0.12792115911614754</v>
      </c>
      <c r="AR56" s="8">
        <f t="shared" si="58"/>
        <v>0.77419619999997447</v>
      </c>
      <c r="AS56" s="3">
        <f t="shared" si="59"/>
        <v>0.99999999999996703</v>
      </c>
      <c r="AT56" s="9">
        <f t="shared" si="23"/>
        <v>0.4139615666604336</v>
      </c>
      <c r="AU56" s="3">
        <f t="shared" si="24"/>
        <v>-0.39370084546815598</v>
      </c>
      <c r="AV56" s="3">
        <f t="shared" si="25"/>
        <v>-0.12792115911615176</v>
      </c>
      <c r="AW56" s="8">
        <f t="shared" si="60"/>
        <v>0.77419620000000067</v>
      </c>
      <c r="AX56" s="4">
        <f t="shared" si="61"/>
        <v>1.0000000000000009</v>
      </c>
      <c r="AY56" s="9">
        <f t="shared" si="26"/>
        <v>0.2869615666604336</v>
      </c>
      <c r="AZ56" s="9">
        <f>AY56-'Master Radiusverkleinerung'!G40/100</f>
        <v>0.2869615666604336</v>
      </c>
      <c r="BA56" s="9">
        <f>SQRT((AU56-AU55)^2+(AV56-AV55)^2)</f>
        <v>4.373741113962084E-2</v>
      </c>
    </row>
    <row r="57" spans="1:53" x14ac:dyDescent="0.3">
      <c r="A57" s="4">
        <v>204</v>
      </c>
      <c r="B57" s="3">
        <f>BC$3*COS(A57/180*PI())</f>
        <v>-0.35363171091708134</v>
      </c>
      <c r="C57" s="4">
        <f>BC$3*SIN(A57/180*PI())</f>
        <v>-0.15744698173502025</v>
      </c>
      <c r="D57" s="6">
        <f t="shared" si="41"/>
        <v>0.7062186838193566</v>
      </c>
      <c r="E57" s="4">
        <f t="shared" si="42"/>
        <v>0.91219600899533815</v>
      </c>
      <c r="F57" s="4">
        <f t="shared" si="43"/>
        <v>0.42435846702107016</v>
      </c>
      <c r="G57" s="4">
        <f t="shared" si="27"/>
        <v>-0.3876707499592762</v>
      </c>
      <c r="H57" s="4">
        <f t="shared" si="28"/>
        <v>-0.17260213833694257</v>
      </c>
      <c r="I57" s="6">
        <f t="shared" si="44"/>
        <v>0.77792926631457426</v>
      </c>
      <c r="J57" s="4">
        <f t="shared" si="45"/>
        <v>1.0048218608081185</v>
      </c>
      <c r="K57" s="4">
        <f t="shared" si="29"/>
        <v>0.42232208869319765</v>
      </c>
      <c r="L57" s="4">
        <f t="shared" si="30"/>
        <v>-0.38581042578780639</v>
      </c>
      <c r="M57" s="4">
        <f t="shared" si="31"/>
        <v>-0.17177386865183142</v>
      </c>
      <c r="N57" s="8">
        <f t="shared" si="46"/>
        <v>0.77399528935091122</v>
      </c>
      <c r="O57" s="3">
        <f t="shared" si="47"/>
        <v>0.99974049130041098</v>
      </c>
      <c r="P57" s="4">
        <f t="shared" si="32"/>
        <v>0.42243171339780666</v>
      </c>
      <c r="Q57" s="4">
        <f t="shared" si="33"/>
        <v>-0.38591057293874736</v>
      </c>
      <c r="R57" s="4">
        <f t="shared" si="34"/>
        <v>-0.17181845703618226</v>
      </c>
      <c r="S57" s="6">
        <f t="shared" si="48"/>
        <v>0.77420702828336441</v>
      </c>
      <c r="T57" s="4">
        <f t="shared" si="49"/>
        <v>1.0000139864847752</v>
      </c>
      <c r="U57" s="3">
        <f t="shared" si="35"/>
        <v>0.42242580514571432</v>
      </c>
      <c r="V57" s="3">
        <f t="shared" si="36"/>
        <v>-0.3859051754818858</v>
      </c>
      <c r="W57" s="3">
        <f t="shared" si="37"/>
        <v>-0.17181605393355975</v>
      </c>
      <c r="X57" s="3">
        <f t="shared" si="50"/>
        <v>0.77419561644302937</v>
      </c>
      <c r="Y57" s="3">
        <f t="shared" si="51"/>
        <v>0.9999992462414945</v>
      </c>
      <c r="Z57" s="3">
        <f t="shared" si="38"/>
        <v>0.42242612355299791</v>
      </c>
      <c r="AA57" s="3">
        <f t="shared" si="39"/>
        <v>-0.38590546636141343</v>
      </c>
      <c r="AB57" s="3">
        <f t="shared" si="40"/>
        <v>-0.17181618344146943</v>
      </c>
      <c r="AC57" s="3">
        <f t="shared" si="52"/>
        <v>0.77419623144913408</v>
      </c>
      <c r="AD57" s="3">
        <f t="shared" si="53"/>
        <v>1.0000000406216591</v>
      </c>
      <c r="AE57" s="3">
        <f t="shared" si="14"/>
        <v>0.4224261063933486</v>
      </c>
      <c r="AF57" s="3">
        <f t="shared" si="15"/>
        <v>-0.38590545068529375</v>
      </c>
      <c r="AG57" s="3">
        <f t="shared" si="16"/>
        <v>-0.17181617646201128</v>
      </c>
      <c r="AH57" s="8">
        <f t="shared" si="54"/>
        <v>0.77419619830513919</v>
      </c>
      <c r="AI57" s="3">
        <f t="shared" si="55"/>
        <v>0.99999999781081228</v>
      </c>
      <c r="AJ57" s="3">
        <f t="shared" si="17"/>
        <v>0.42242610731811864</v>
      </c>
      <c r="AK57" s="3">
        <f t="shared" si="18"/>
        <v>-0.38590545153011319</v>
      </c>
      <c r="AL57" s="3">
        <f t="shared" si="19"/>
        <v>-0.17181617683814912</v>
      </c>
      <c r="AM57" s="8">
        <f t="shared" si="56"/>
        <v>0.7741962000913396</v>
      </c>
      <c r="AN57" s="3">
        <f t="shared" si="57"/>
        <v>1.0000000001179798</v>
      </c>
      <c r="AO57" s="3">
        <f t="shared" si="20"/>
        <v>0.42242610726828089</v>
      </c>
      <c r="AP57" s="3">
        <f t="shared" si="21"/>
        <v>-0.38590545148458416</v>
      </c>
      <c r="AQ57" s="3">
        <f t="shared" si="22"/>
        <v>-0.17181617681787828</v>
      </c>
      <c r="AR57" s="8">
        <f t="shared" si="58"/>
        <v>0.77419619999507761</v>
      </c>
      <c r="AS57" s="3">
        <f t="shared" si="59"/>
        <v>0.99999999999364197</v>
      </c>
      <c r="AT57" s="9">
        <f t="shared" si="23"/>
        <v>0.42242610727096669</v>
      </c>
      <c r="AU57" s="3">
        <f t="shared" si="24"/>
        <v>-0.38590545148703775</v>
      </c>
      <c r="AV57" s="3">
        <f t="shared" si="25"/>
        <v>-0.17181617681897071</v>
      </c>
      <c r="AW57" s="8">
        <f t="shared" si="60"/>
        <v>0.77419620000026523</v>
      </c>
      <c r="AX57" s="4">
        <f t="shared" si="61"/>
        <v>1.0000000000003426</v>
      </c>
      <c r="AY57" s="9">
        <f t="shared" si="26"/>
        <v>0.29542610727096669</v>
      </c>
      <c r="AZ57" s="9">
        <f>AY57-'Master Radiusverkleinerung'!G41/100</f>
        <v>0.29542610727096669</v>
      </c>
      <c r="BA57" s="9">
        <f>SQRT((AU57-AU56)^2+(AV57-AV56)^2)</f>
        <v>4.4581843237484514E-2</v>
      </c>
    </row>
    <row r="58" spans="1:53" s="3" customFormat="1" x14ac:dyDescent="0.3">
      <c r="A58" s="4"/>
      <c r="C58" s="4"/>
      <c r="D58" s="6"/>
      <c r="E58" s="4"/>
      <c r="F58" s="4"/>
      <c r="G58" s="4"/>
      <c r="H58" s="4"/>
      <c r="I58" s="6"/>
      <c r="J58" s="4"/>
      <c r="K58" s="4"/>
      <c r="L58" s="4"/>
      <c r="M58" s="4"/>
      <c r="N58" s="8"/>
      <c r="P58" s="4"/>
      <c r="Q58" s="4"/>
      <c r="R58" s="4"/>
      <c r="S58" s="6"/>
      <c r="T58" s="4"/>
      <c r="AH58" s="8"/>
      <c r="AM58" s="8"/>
      <c r="AR58" s="8"/>
      <c r="AT58" s="9"/>
      <c r="AW58" s="8"/>
      <c r="AX58" s="4"/>
      <c r="AY58" s="9"/>
      <c r="AZ58" s="9"/>
      <c r="BA58" s="9"/>
    </row>
    <row r="59" spans="1:53" x14ac:dyDescent="0.3">
      <c r="A59" s="4">
        <v>210</v>
      </c>
      <c r="B59" s="3">
        <f>BC$3*COS(A59/180*PI())</f>
        <v>-0.33523678835668896</v>
      </c>
      <c r="C59" s="4">
        <f>BC$3*SIN(A59/180*PI())</f>
        <v>-0.19354905000000006</v>
      </c>
      <c r="D59" s="6">
        <f t="shared" si="41"/>
        <v>0.69022457928340442</v>
      </c>
      <c r="E59" s="4">
        <f t="shared" si="42"/>
        <v>0.89153702806007629</v>
      </c>
      <c r="F59" s="4">
        <f t="shared" si="43"/>
        <v>0.43419183703709879</v>
      </c>
      <c r="G59" s="4">
        <f t="shared" si="27"/>
        <v>-0.37602116098996063</v>
      </c>
      <c r="H59" s="4">
        <f t="shared" si="28"/>
        <v>-0.21709591851854945</v>
      </c>
      <c r="I59" s="6">
        <f t="shared" si="44"/>
        <v>0.78121960887324082</v>
      </c>
      <c r="J59" s="4">
        <f t="shared" si="45"/>
        <v>1.0090718720567742</v>
      </c>
      <c r="K59" s="4">
        <f t="shared" si="29"/>
        <v>0.43028831648244531</v>
      </c>
      <c r="L59" s="4">
        <f t="shared" si="30"/>
        <v>-0.372640613025436</v>
      </c>
      <c r="M59" s="4">
        <f t="shared" si="31"/>
        <v>-0.21514415824122271</v>
      </c>
      <c r="N59" s="8">
        <f t="shared" si="46"/>
        <v>0.7736450282091516</v>
      </c>
      <c r="O59" s="3">
        <f t="shared" si="47"/>
        <v>0.99928807220850679</v>
      </c>
      <c r="P59" s="4">
        <f t="shared" si="32"/>
        <v>0.43059486893651561</v>
      </c>
      <c r="Q59" s="4">
        <f t="shared" si="33"/>
        <v>-0.37290609523825335</v>
      </c>
      <c r="R59" s="4">
        <f t="shared" si="34"/>
        <v>-0.21529743446825786</v>
      </c>
      <c r="S59" s="6">
        <f t="shared" si="48"/>
        <v>0.77423969206924692</v>
      </c>
      <c r="T59" s="4">
        <f t="shared" si="49"/>
        <v>1.0000561770637042</v>
      </c>
      <c r="U59" s="3">
        <f t="shared" si="35"/>
        <v>0.43057068073995453</v>
      </c>
      <c r="V59" s="3">
        <f t="shared" si="36"/>
        <v>-0.37288514764555969</v>
      </c>
      <c r="W59" s="3">
        <f t="shared" si="37"/>
        <v>-0.21528534036997732</v>
      </c>
      <c r="X59" s="3">
        <f t="shared" si="50"/>
        <v>0.7741927695877695</v>
      </c>
      <c r="Y59" s="3">
        <f t="shared" si="51"/>
        <v>0.99999556906604492</v>
      </c>
      <c r="Z59" s="3">
        <f t="shared" si="38"/>
        <v>0.43057258857865738</v>
      </c>
      <c r="AA59" s="3">
        <f t="shared" si="39"/>
        <v>-0.37288679988234269</v>
      </c>
      <c r="AB59" s="3">
        <f t="shared" si="40"/>
        <v>-0.21528629428932874</v>
      </c>
      <c r="AC59" s="3">
        <f t="shared" si="52"/>
        <v>0.77419647058100083</v>
      </c>
      <c r="AD59" s="3">
        <f t="shared" si="53"/>
        <v>1.0000003494992624</v>
      </c>
      <c r="AE59" s="3">
        <f t="shared" si="14"/>
        <v>0.43057243809390783</v>
      </c>
      <c r="AF59" s="3">
        <f t="shared" si="15"/>
        <v>-0.37288666955872674</v>
      </c>
      <c r="AG59" s="3">
        <f t="shared" si="16"/>
        <v>-0.21528621904695397</v>
      </c>
      <c r="AH59" s="8">
        <f t="shared" si="54"/>
        <v>0.77419617865740997</v>
      </c>
      <c r="AI59" s="3">
        <f t="shared" si="55"/>
        <v>0.99999997243258232</v>
      </c>
      <c r="AJ59" s="3">
        <f t="shared" si="17"/>
        <v>0.43057244996367838</v>
      </c>
      <c r="AK59" s="3">
        <f t="shared" si="18"/>
        <v>-0.37288667983824958</v>
      </c>
      <c r="AL59" s="3">
        <f t="shared" si="19"/>
        <v>-0.21528622498183925</v>
      </c>
      <c r="AM59" s="8">
        <f t="shared" si="56"/>
        <v>0.77419620168343761</v>
      </c>
      <c r="AN59" s="3">
        <f t="shared" si="57"/>
        <v>1.0000000021744329</v>
      </c>
      <c r="AO59" s="3">
        <f t="shared" si="20"/>
        <v>0.43057244902742753</v>
      </c>
      <c r="AP59" s="3">
        <f t="shared" si="21"/>
        <v>-0.37288667902743255</v>
      </c>
      <c r="AQ59" s="3">
        <f t="shared" si="22"/>
        <v>-0.21528622451371382</v>
      </c>
      <c r="AR59" s="8">
        <f t="shared" si="58"/>
        <v>0.77419619986721555</v>
      </c>
      <c r="AS59" s="3">
        <f t="shared" si="59"/>
        <v>0.99999999982848731</v>
      </c>
      <c r="AT59" s="9">
        <f t="shared" si="23"/>
        <v>0.43057244910127618</v>
      </c>
      <c r="AU59" s="3">
        <f t="shared" si="24"/>
        <v>-0.37288667909138734</v>
      </c>
      <c r="AV59" s="3">
        <f t="shared" si="25"/>
        <v>-0.21528622455063814</v>
      </c>
      <c r="AW59" s="8">
        <f t="shared" si="60"/>
        <v>0.77419620001047362</v>
      </c>
      <c r="AX59" s="4">
        <f t="shared" si="61"/>
        <v>1.0000000000135283</v>
      </c>
      <c r="AY59" s="9">
        <f t="shared" si="26"/>
        <v>0.30357244910127618</v>
      </c>
      <c r="AZ59" s="9">
        <f>AY59-'Master Radiusverkleinerung'!G42/100</f>
        <v>0.30357244910127618</v>
      </c>
      <c r="BA59" s="9">
        <f>SQRT((AU59-AU57)^2+(AV59-AV57)^2)</f>
        <v>4.5377676058643568E-2</v>
      </c>
    </row>
    <row r="60" spans="1:53" x14ac:dyDescent="0.3">
      <c r="A60" s="4">
        <v>216</v>
      </c>
      <c r="B60" s="3">
        <f>BC$3*COS(A60/180*PI())</f>
        <v>-0.31316894139025286</v>
      </c>
      <c r="C60" s="4">
        <f>BC$3*SIN(A60/180*PI())</f>
        <v>-0.22753055437043695</v>
      </c>
      <c r="D60" s="6">
        <f t="shared" si="41"/>
        <v>0.67492809691646716</v>
      </c>
      <c r="E60" s="4">
        <f t="shared" si="42"/>
        <v>0.87177913934021789</v>
      </c>
      <c r="F60" s="4">
        <f t="shared" si="43"/>
        <v>0.44403230420604534</v>
      </c>
      <c r="G60" s="4">
        <f t="shared" si="27"/>
        <v>-0.35922968015415718</v>
      </c>
      <c r="H60" s="4">
        <f t="shared" si="28"/>
        <v>-0.26099563995375846</v>
      </c>
      <c r="I60" s="6">
        <f t="shared" si="44"/>
        <v>0.78547565741420344</v>
      </c>
      <c r="J60" s="4">
        <f t="shared" si="45"/>
        <v>1.014569249260334</v>
      </c>
      <c r="K60" s="4">
        <f t="shared" si="29"/>
        <v>0.43765598506929376</v>
      </c>
      <c r="L60" s="4">
        <f t="shared" si="30"/>
        <v>-0.35407112961096698</v>
      </c>
      <c r="M60" s="4">
        <f t="shared" si="31"/>
        <v>-0.25724773360126563</v>
      </c>
      <c r="N60" s="8">
        <f t="shared" si="46"/>
        <v>0.77304051043637401</v>
      </c>
      <c r="O60" s="3">
        <f t="shared" si="47"/>
        <v>0.99850723942635478</v>
      </c>
      <c r="P60" s="4">
        <f t="shared" si="32"/>
        <v>0.43831027737037576</v>
      </c>
      <c r="Q60" s="4">
        <f t="shared" si="33"/>
        <v>-0.35460046320183097</v>
      </c>
      <c r="R60" s="4">
        <f t="shared" si="34"/>
        <v>-0.25763231696653016</v>
      </c>
      <c r="S60" s="6">
        <f t="shared" si="48"/>
        <v>0.77431597536307462</v>
      </c>
      <c r="T60" s="4">
        <f t="shared" si="49"/>
        <v>1.0001547093140919</v>
      </c>
      <c r="U60" s="3">
        <f t="shared" si="35"/>
        <v>0.43824247717732573</v>
      </c>
      <c r="V60" s="3">
        <f t="shared" si="36"/>
        <v>-0.35454561169343163</v>
      </c>
      <c r="W60" s="3">
        <f t="shared" si="37"/>
        <v>-0.25759246501295274</v>
      </c>
      <c r="X60" s="3">
        <f t="shared" si="50"/>
        <v>0.77418380112051732</v>
      </c>
      <c r="Y60" s="3">
        <f t="shared" si="51"/>
        <v>0.9999839848355202</v>
      </c>
      <c r="Z60" s="3">
        <f t="shared" si="38"/>
        <v>0.43824949581508438</v>
      </c>
      <c r="AA60" s="3">
        <f t="shared" si="39"/>
        <v>-0.35455128989065571</v>
      </c>
      <c r="AB60" s="3">
        <f t="shared" si="40"/>
        <v>-0.2575965904647185</v>
      </c>
      <c r="AC60" s="3">
        <f t="shared" si="52"/>
        <v>0.77419748366103891</v>
      </c>
      <c r="AD60" s="3">
        <f t="shared" si="53"/>
        <v>1.0000016580564963</v>
      </c>
      <c r="AE60" s="3">
        <f t="shared" si="14"/>
        <v>0.43824876917386563</v>
      </c>
      <c r="AF60" s="3">
        <f t="shared" si="15"/>
        <v>-0.35455070202556094</v>
      </c>
      <c r="AG60" s="3">
        <f t="shared" si="16"/>
        <v>-0.25759616335572638</v>
      </c>
      <c r="AH60" s="8">
        <f t="shared" si="54"/>
        <v>0.77419606710372846</v>
      </c>
      <c r="AI60" s="3">
        <f t="shared" si="55"/>
        <v>0.9999998283429038</v>
      </c>
      <c r="AJ60" s="3">
        <f t="shared" si="17"/>
        <v>0.43824884440238965</v>
      </c>
      <c r="AK60" s="3">
        <f t="shared" si="18"/>
        <v>-0.35455076288671533</v>
      </c>
      <c r="AL60" s="3">
        <f t="shared" si="19"/>
        <v>-0.25759620757394336</v>
      </c>
      <c r="AM60" s="8">
        <f t="shared" si="56"/>
        <v>0.77419621375864933</v>
      </c>
      <c r="AN60" s="3">
        <f t="shared" si="57"/>
        <v>1.0000000177715278</v>
      </c>
      <c r="AO60" s="3">
        <f t="shared" si="20"/>
        <v>0.43824883661403824</v>
      </c>
      <c r="AP60" s="3">
        <f t="shared" si="21"/>
        <v>-0.3545507565858067</v>
      </c>
      <c r="AQ60" s="3">
        <f t="shared" si="22"/>
        <v>-0.25759620299606528</v>
      </c>
      <c r="AR60" s="8">
        <f t="shared" si="58"/>
        <v>0.77419619857557787</v>
      </c>
      <c r="AS60" s="3">
        <f t="shared" si="59"/>
        <v>0.99999999816012775</v>
      </c>
      <c r="AT60" s="9">
        <f t="shared" si="23"/>
        <v>0.43824883742036014</v>
      </c>
      <c r="AU60" s="3">
        <f t="shared" si="24"/>
        <v>-0.35455075723813478</v>
      </c>
      <c r="AV60" s="3">
        <f t="shared" si="25"/>
        <v>-0.25759620347000939</v>
      </c>
      <c r="AW60" s="8">
        <f t="shared" si="60"/>
        <v>0.77419620014746915</v>
      </c>
      <c r="AX60" s="4">
        <f t="shared" si="61"/>
        <v>1.0000000001904803</v>
      </c>
      <c r="AY60" s="9">
        <f t="shared" si="26"/>
        <v>0.31124883742036014</v>
      </c>
      <c r="AZ60" s="9">
        <f>AY60-'Master Radiusverkleinerung'!G43/100</f>
        <v>0.31124883742036014</v>
      </c>
      <c r="BA60" s="9">
        <f>SQRT((AU60-AU59)^2+(AV60-AV59)^2)</f>
        <v>4.611225809224944E-2</v>
      </c>
    </row>
    <row r="61" spans="1:53" x14ac:dyDescent="0.3">
      <c r="A61" s="4">
        <v>222</v>
      </c>
      <c r="B61" s="3">
        <f>BC$3*COS(A61/180*PI())</f>
        <v>-0.28766994996713091</v>
      </c>
      <c r="C61" s="4">
        <f>BC$3*SIN(A61/180*PI())</f>
        <v>-0.25901918637336196</v>
      </c>
      <c r="D61" s="6">
        <f t="shared" si="41"/>
        <v>0.6606274774413663</v>
      </c>
      <c r="E61" s="4">
        <f t="shared" si="42"/>
        <v>0.85330756911667394</v>
      </c>
      <c r="F61" s="4">
        <f t="shared" si="43"/>
        <v>0.45364428256591677</v>
      </c>
      <c r="G61" s="4">
        <f t="shared" ref="G61:G91" si="62">F61*COS(A61/180*PI())</f>
        <v>-0.33712340119626594</v>
      </c>
      <c r="H61" s="4">
        <f t="shared" ref="H61:H91" si="63">F61*SIN(A61/180*PI())</f>
        <v>-0.3035472738645611</v>
      </c>
      <c r="I61" s="6">
        <f t="shared" si="44"/>
        <v>0.79055839568993136</v>
      </c>
      <c r="J61" s="4">
        <f t="shared" si="45"/>
        <v>1.0211344303807373</v>
      </c>
      <c r="K61" s="4">
        <f t="shared" ref="K61:K91" si="64">F61/J61</f>
        <v>0.44425520192945828</v>
      </c>
      <c r="L61" s="4">
        <f t="shared" ref="L61:L91" si="65">K61*COS(A61/180*PI())</f>
        <v>-0.33014595450529183</v>
      </c>
      <c r="M61" s="4">
        <f t="shared" ref="M61:M91" si="66">K61*SIN(A61/180*PI())</f>
        <v>-0.29726475264513541</v>
      </c>
      <c r="N61" s="8">
        <f t="shared" si="46"/>
        <v>0.77215038879090991</v>
      </c>
      <c r="O61" s="3">
        <f t="shared" si="47"/>
        <v>0.99735750290547787</v>
      </c>
      <c r="P61" s="4">
        <f t="shared" ref="P61:P91" si="67">K61/O61</f>
        <v>0.44543225537008013</v>
      </c>
      <c r="Q61" s="4">
        <f t="shared" ref="Q61:Q91" si="68">P61*COS(A61/180*PI())</f>
        <v>-0.33102067567900029</v>
      </c>
      <c r="R61" s="4">
        <f t="shared" ref="R61:R91" si="69">P61*SIN(A61/180*PI())</f>
        <v>-0.2980523551275755</v>
      </c>
      <c r="S61" s="6">
        <f t="shared" si="48"/>
        <v>0.77445695625743838</v>
      </c>
      <c r="T61" s="4">
        <f t="shared" si="49"/>
        <v>1.0003368090122871</v>
      </c>
      <c r="U61" s="3">
        <f t="shared" ref="U61:U91" si="70">P61/T61</f>
        <v>0.44528228028506839</v>
      </c>
      <c r="V61" s="3">
        <f t="shared" ref="V61:V91" si="71">U61*COS(A61/180*PI())</f>
        <v>-0.33090922247062332</v>
      </c>
      <c r="W61" s="3">
        <f t="shared" ref="W61:W91" si="72">U61*SIN(A61/180*PI())</f>
        <v>-0.29795200220800289</v>
      </c>
      <c r="X61" s="3">
        <f t="shared" si="50"/>
        <v>0.77416304482055354</v>
      </c>
      <c r="Y61" s="3">
        <f t="shared" si="51"/>
        <v>0.99995717470655832</v>
      </c>
      <c r="Z61" s="3">
        <f t="shared" ref="Z61:Z91" si="73">U61/Y61</f>
        <v>0.44530135044607122</v>
      </c>
      <c r="AA61" s="3">
        <f t="shared" ref="AA61:AA91" si="74">Z61*COS(A61/180*PI())</f>
        <v>-0.33092339436209356</v>
      </c>
      <c r="AB61" s="3">
        <f t="shared" ref="AB61:AB91" si="75">Z61*SIN(A61/180*PI())</f>
        <v>-0.29796476263639804</v>
      </c>
      <c r="AC61" s="3">
        <f t="shared" si="52"/>
        <v>0.77420041698480113</v>
      </c>
      <c r="AD61" s="3">
        <f t="shared" si="53"/>
        <v>1.0000054469200457</v>
      </c>
      <c r="AE61" s="3">
        <f t="shared" ref="AE61:AE91" si="76">Z61/AD61</f>
        <v>0.44529892493843065</v>
      </c>
      <c r="AF61" s="3">
        <f t="shared" ref="AF61:AF91" si="77">AE61*COS(A61/180*PI())</f>
        <v>-0.33092159185864134</v>
      </c>
      <c r="AG61" s="3">
        <f t="shared" ref="AG61:AG91" si="78">AE61*SIN(A61/180*PI())</f>
        <v>-0.29796313965499982</v>
      </c>
      <c r="AH61" s="8">
        <f t="shared" si="54"/>
        <v>0.77419566366560777</v>
      </c>
      <c r="AI61" s="3">
        <f t="shared" si="55"/>
        <v>0.99999930723711605</v>
      </c>
      <c r="AJ61" s="3">
        <f t="shared" ref="AJ61:AJ91" si="79">AE61/AI61</f>
        <v>0.44529923342521183</v>
      </c>
      <c r="AK61" s="3">
        <f t="shared" ref="AK61:AK91" si="80">AJ61*COS(A61/180*PI())</f>
        <v>-0.33092182110899648</v>
      </c>
      <c r="AL61" s="3">
        <f t="shared" ref="AL61:AL91" si="81">AJ61*SIN(A61/180*PI())</f>
        <v>-0.29796334607294672</v>
      </c>
      <c r="AM61" s="8">
        <f t="shared" si="56"/>
        <v>0.77419626821367138</v>
      </c>
      <c r="AN61" s="3">
        <f t="shared" si="57"/>
        <v>1.0000000881090239</v>
      </c>
      <c r="AO61" s="3">
        <f t="shared" ref="AO61:AO91" si="82">AJ61/AN61</f>
        <v>0.44529919419033448</v>
      </c>
      <c r="AP61" s="3">
        <f t="shared" ref="AP61:AP91" si="83">AO61*COS(A61/180*PI())</f>
        <v>-0.33092179195180038</v>
      </c>
      <c r="AQ61" s="3">
        <f t="shared" ref="AQ61:AQ91" si="84">AO61*SIN(A61/180*PI())</f>
        <v>-0.29796331981968949</v>
      </c>
      <c r="AR61" s="8">
        <f t="shared" si="58"/>
        <v>0.77419619132425188</v>
      </c>
      <c r="AS61" s="3">
        <f t="shared" si="59"/>
        <v>0.99999998879386376</v>
      </c>
      <c r="AT61" s="9">
        <f t="shared" ref="AT61:AT91" si="85">AO61/AS61</f>
        <v>0.44529919918041799</v>
      </c>
      <c r="AU61" s="3">
        <f t="shared" ref="AU61:AU91" si="86">AT61*COS(A61/180*PI())</f>
        <v>-0.33092179566015517</v>
      </c>
      <c r="AV61" s="3">
        <f t="shared" ref="AV61:AV91" si="87">AT61*SIN(A61/180*PI())</f>
        <v>-0.29796332315870711</v>
      </c>
      <c r="AW61" s="8">
        <f t="shared" si="60"/>
        <v>0.77419620110342424</v>
      </c>
      <c r="AX61" s="4">
        <f t="shared" si="61"/>
        <v>1.0000000014252515</v>
      </c>
      <c r="AY61" s="9">
        <f t="shared" si="26"/>
        <v>0.31829919918041799</v>
      </c>
      <c r="AZ61" s="9">
        <f>AY61-'Master Radiusverkleinerung'!G44/100</f>
        <v>0.31829919918041799</v>
      </c>
      <c r="BA61" s="9">
        <f>SQRT((AU61-AU60)^2+(AV61-AV60)^2)</f>
        <v>4.6774268323676461E-2</v>
      </c>
    </row>
    <row r="62" spans="1:53" x14ac:dyDescent="0.3">
      <c r="A62" s="4">
        <v>228</v>
      </c>
      <c r="B62" s="3">
        <f>BC$3*COS(A62/180*PI())</f>
        <v>-0.25901918637336202</v>
      </c>
      <c r="C62" s="4">
        <f>BC$3*SIN(A62/180*PI())</f>
        <v>-0.2876699499671308</v>
      </c>
      <c r="D62" s="6">
        <f t="shared" si="41"/>
        <v>0.64765568701380238</v>
      </c>
      <c r="E62" s="4">
        <f t="shared" si="42"/>
        <v>0.83655239720086771</v>
      </c>
      <c r="F62" s="4">
        <f t="shared" si="43"/>
        <v>0.4627302501256863</v>
      </c>
      <c r="G62" s="4">
        <f t="shared" si="62"/>
        <v>-0.30962697284718671</v>
      </c>
      <c r="H62" s="4">
        <f t="shared" si="63"/>
        <v>-0.34387559097276404</v>
      </c>
      <c r="I62" s="6">
        <f t="shared" si="44"/>
        <v>0.79619628363672557</v>
      </c>
      <c r="J62" s="4">
        <f t="shared" si="45"/>
        <v>1.0284166773703172</v>
      </c>
      <c r="K62" s="4">
        <f t="shared" si="64"/>
        <v>0.44994432734103185</v>
      </c>
      <c r="L62" s="4">
        <f t="shared" si="65"/>
        <v>-0.30107152058143333</v>
      </c>
      <c r="M62" s="4">
        <f t="shared" si="66"/>
        <v>-0.33437379861639455</v>
      </c>
      <c r="N62" s="8">
        <f t="shared" si="46"/>
        <v>0.77099639230589534</v>
      </c>
      <c r="O62" s="3">
        <f t="shared" si="47"/>
        <v>0.99586692921754894</v>
      </c>
      <c r="P62" s="4">
        <f t="shared" si="67"/>
        <v>0.45181169706534224</v>
      </c>
      <c r="Q62" s="4">
        <f t="shared" si="68"/>
        <v>-0.30232103481735734</v>
      </c>
      <c r="R62" s="4">
        <f t="shared" si="69"/>
        <v>-0.33576152476426896</v>
      </c>
      <c r="S62" s="6">
        <f t="shared" si="48"/>
        <v>0.77467499787482086</v>
      </c>
      <c r="T62" s="4">
        <f t="shared" si="49"/>
        <v>1.0006184451368023</v>
      </c>
      <c r="U62" s="3">
        <f t="shared" si="70"/>
        <v>0.45153244901813855</v>
      </c>
      <c r="V62" s="3">
        <f t="shared" si="71"/>
        <v>-0.30213418140220738</v>
      </c>
      <c r="W62" s="3">
        <f t="shared" si="72"/>
        <v>-0.3355540030229649</v>
      </c>
      <c r="X62" s="3">
        <f t="shared" si="50"/>
        <v>0.77412485538420728</v>
      </c>
      <c r="Y62" s="3">
        <f t="shared" si="51"/>
        <v>0.99990784685355893</v>
      </c>
      <c r="Z62" s="3">
        <f t="shared" si="73"/>
        <v>0.45157406298889413</v>
      </c>
      <c r="AA62" s="3">
        <f t="shared" si="74"/>
        <v>-0.30216202658369207</v>
      </c>
      <c r="AB62" s="3">
        <f t="shared" si="75"/>
        <v>-0.33558492822999947</v>
      </c>
      <c r="AC62" s="3">
        <f t="shared" si="52"/>
        <v>0.77420683755572661</v>
      </c>
      <c r="AD62" s="3">
        <f t="shared" si="53"/>
        <v>1.0000137401290869</v>
      </c>
      <c r="AE62" s="3">
        <f t="shared" si="76"/>
        <v>0.45156785838822838</v>
      </c>
      <c r="AF62" s="3">
        <f t="shared" si="77"/>
        <v>-0.3021578748954864</v>
      </c>
      <c r="AG62" s="3">
        <f t="shared" si="78"/>
        <v>-0.33558031731312055</v>
      </c>
      <c r="AH62" s="8">
        <f t="shared" si="54"/>
        <v>0.77419461407735157</v>
      </c>
      <c r="AI62" s="3">
        <f t="shared" si="55"/>
        <v>0.99999795152359516</v>
      </c>
      <c r="AJ62" s="3">
        <f t="shared" si="79"/>
        <v>0.45156878341622636</v>
      </c>
      <c r="AK62" s="3">
        <f t="shared" si="80"/>
        <v>-0.30215849386003157</v>
      </c>
      <c r="AL62" s="3">
        <f t="shared" si="81"/>
        <v>-0.33558100474289065</v>
      </c>
      <c r="AM62" s="8">
        <f t="shared" si="56"/>
        <v>0.77419643644394198</v>
      </c>
      <c r="AN62" s="3">
        <f t="shared" si="57"/>
        <v>1.0000003054057123</v>
      </c>
      <c r="AO62" s="3">
        <f t="shared" si="82"/>
        <v>0.45156864550458253</v>
      </c>
      <c r="AP62" s="3">
        <f t="shared" si="83"/>
        <v>-0.30215840157912971</v>
      </c>
      <c r="AQ62" s="3">
        <f t="shared" si="84"/>
        <v>-0.33558090225456622</v>
      </c>
      <c r="AR62" s="8">
        <f t="shared" si="58"/>
        <v>0.77419616474883457</v>
      </c>
      <c r="AS62" s="3">
        <f t="shared" si="59"/>
        <v>0.99999995446740064</v>
      </c>
      <c r="AT62" s="9">
        <f t="shared" si="85"/>
        <v>0.45156866606567769</v>
      </c>
      <c r="AU62" s="3">
        <f t="shared" si="86"/>
        <v>-0.30215841533718779</v>
      </c>
      <c r="AV62" s="3">
        <f t="shared" si="87"/>
        <v>-0.33558091753443769</v>
      </c>
      <c r="AW62" s="8">
        <f t="shared" si="60"/>
        <v>0.77419620525555888</v>
      </c>
      <c r="AX62" s="4">
        <f t="shared" si="61"/>
        <v>1.0000000067884069</v>
      </c>
      <c r="AY62" s="9">
        <f t="shared" si="26"/>
        <v>0.32456866606567769</v>
      </c>
      <c r="AZ62" s="9">
        <f>AY62-'Master Radiusverkleinerung'!G45/100</f>
        <v>0.32456866606567769</v>
      </c>
      <c r="BA62" s="9">
        <f>SQRT((AU62-AU61)^2+(AV62-AV61)^2)</f>
        <v>4.7354149281986523E-2</v>
      </c>
    </row>
    <row r="63" spans="1:53" x14ac:dyDescent="0.3">
      <c r="A63" s="4">
        <v>234</v>
      </c>
      <c r="B63" s="3">
        <f>BC$3*COS(A63/180*PI())</f>
        <v>-0.22753055437043704</v>
      </c>
      <c r="C63" s="4">
        <f>BC$3*SIN(A63/180*PI())</f>
        <v>-0.31316894139025281</v>
      </c>
      <c r="D63" s="6">
        <f t="shared" si="41"/>
        <v>0.63637268740670894</v>
      </c>
      <c r="E63" s="4">
        <f t="shared" si="42"/>
        <v>0.82197857262372109</v>
      </c>
      <c r="F63" s="4">
        <f t="shared" si="43"/>
        <v>0.470934538797525</v>
      </c>
      <c r="G63" s="4">
        <f t="shared" si="62"/>
        <v>-0.27680837670034275</v>
      </c>
      <c r="H63" s="4">
        <f t="shared" si="63"/>
        <v>-0.3809940451253257</v>
      </c>
      <c r="I63" s="6">
        <f t="shared" si="44"/>
        <v>0.80197406307115382</v>
      </c>
      <c r="J63" s="4">
        <f t="shared" si="45"/>
        <v>1.0358796169125524</v>
      </c>
      <c r="K63" s="4">
        <f t="shared" si="64"/>
        <v>0.45462284526955865</v>
      </c>
      <c r="L63" s="4">
        <f t="shared" si="65"/>
        <v>-0.26722060380468954</v>
      </c>
      <c r="M63" s="4">
        <f t="shared" si="66"/>
        <v>-0.3677976078541651</v>
      </c>
      <c r="N63" s="8">
        <f t="shared" si="46"/>
        <v>0.76966841242519868</v>
      </c>
      <c r="O63" s="3">
        <f t="shared" si="47"/>
        <v>0.99415162774655663</v>
      </c>
      <c r="P63" s="4">
        <f t="shared" si="67"/>
        <v>0.45729729005227521</v>
      </c>
      <c r="Q63" s="4">
        <f t="shared" si="68"/>
        <v>-0.26879260300604091</v>
      </c>
      <c r="R63" s="4">
        <f t="shared" si="69"/>
        <v>-0.3699612791339002</v>
      </c>
      <c r="S63" s="6">
        <f t="shared" si="48"/>
        <v>0.77496299167370153</v>
      </c>
      <c r="T63" s="4">
        <f t="shared" si="49"/>
        <v>1.0009904358529551</v>
      </c>
      <c r="U63" s="3">
        <f t="shared" si="70"/>
        <v>0.45684481456868975</v>
      </c>
      <c r="V63" s="3">
        <f t="shared" si="71"/>
        <v>-0.26852664458976544</v>
      </c>
      <c r="W63" s="3">
        <f t="shared" si="72"/>
        <v>-0.36959521877814155</v>
      </c>
      <c r="X63" s="3">
        <f t="shared" si="50"/>
        <v>0.77406716548141818</v>
      </c>
      <c r="Y63" s="3">
        <f t="shared" si="51"/>
        <v>0.99983333098433991</v>
      </c>
      <c r="Z63" s="3">
        <f t="shared" si="73"/>
        <v>0.45692096913685026</v>
      </c>
      <c r="AA63" s="3">
        <f t="shared" si="74"/>
        <v>-0.26857140712182492</v>
      </c>
      <c r="AB63" s="3">
        <f t="shared" si="75"/>
        <v>-0.3696568291179827</v>
      </c>
      <c r="AC63" s="3">
        <f t="shared" si="52"/>
        <v>0.77421793705567377</v>
      </c>
      <c r="AD63" s="3">
        <f t="shared" si="53"/>
        <v>1.0000280769340817</v>
      </c>
      <c r="AE63" s="3">
        <f t="shared" si="76"/>
        <v>0.45690814055710643</v>
      </c>
      <c r="AF63" s="3">
        <f t="shared" si="77"/>
        <v>-0.26856386667184362</v>
      </c>
      <c r="AG63" s="3">
        <f t="shared" si="78"/>
        <v>-0.36964645057895623</v>
      </c>
      <c r="AH63" s="8">
        <f t="shared" si="54"/>
        <v>0.77419253885426276</v>
      </c>
      <c r="AI63" s="3">
        <f t="shared" si="55"/>
        <v>0.99999527103628605</v>
      </c>
      <c r="AJ63" s="3">
        <f t="shared" si="79"/>
        <v>0.45691030126934168</v>
      </c>
      <c r="AK63" s="3">
        <f t="shared" si="80"/>
        <v>-0.26856513670662996</v>
      </c>
      <c r="AL63" s="3">
        <f t="shared" si="81"/>
        <v>-0.36964819863187448</v>
      </c>
      <c r="AM63" s="8">
        <f t="shared" si="56"/>
        <v>0.77419681666108275</v>
      </c>
      <c r="AN63" s="3">
        <f t="shared" si="57"/>
        <v>1.0000007965178372</v>
      </c>
      <c r="AO63" s="3">
        <f t="shared" si="82"/>
        <v>0.45690993733242657</v>
      </c>
      <c r="AP63" s="3">
        <f t="shared" si="83"/>
        <v>-0.26856492278987848</v>
      </c>
      <c r="AQ63" s="3">
        <f t="shared" si="84"/>
        <v>-0.3696479042007253</v>
      </c>
      <c r="AR63" s="8">
        <f t="shared" si="58"/>
        <v>0.77419609613389673</v>
      </c>
      <c r="AS63" s="3">
        <f t="shared" si="59"/>
        <v>0.99999986584007605</v>
      </c>
      <c r="AT63" s="9">
        <f t="shared" si="85"/>
        <v>0.45690999863143722</v>
      </c>
      <c r="AU63" s="3">
        <f t="shared" si="86"/>
        <v>-0.26856495882053294</v>
      </c>
      <c r="AV63" s="3">
        <f t="shared" si="87"/>
        <v>-0.36964795379266663</v>
      </c>
      <c r="AW63" s="8">
        <f t="shared" si="60"/>
        <v>0.77419621749449918</v>
      </c>
      <c r="AX63" s="4">
        <f t="shared" si="61"/>
        <v>1.0000000225969841</v>
      </c>
      <c r="AY63" s="9">
        <f t="shared" si="26"/>
        <v>0.32990999863143722</v>
      </c>
      <c r="AZ63" s="9">
        <f>AY63-'Master Radiusverkleinerung'!G46/100</f>
        <v>0.32990999863143722</v>
      </c>
      <c r="BA63" s="9">
        <f>SQRT((AU63-AU62)^2+(AV63-AV62)^2)</f>
        <v>4.7844365187092459E-2</v>
      </c>
    </row>
    <row r="64" spans="1:53" s="3" customFormat="1" x14ac:dyDescent="0.3">
      <c r="A64" s="4" t="s">
        <v>13</v>
      </c>
      <c r="B64" s="4" t="s">
        <v>14</v>
      </c>
      <c r="C64" s="4" t="s">
        <v>15</v>
      </c>
      <c r="D64" s="4" t="s">
        <v>16</v>
      </c>
      <c r="E64" s="4" t="s">
        <v>17</v>
      </c>
      <c r="F64" s="4" t="s">
        <v>18</v>
      </c>
      <c r="G64" s="4" t="s">
        <v>19</v>
      </c>
      <c r="H64" s="4" t="s">
        <v>20</v>
      </c>
      <c r="I64" s="4" t="s">
        <v>16</v>
      </c>
      <c r="J64" s="4" t="s">
        <v>17</v>
      </c>
      <c r="K64" s="4" t="s">
        <v>18</v>
      </c>
      <c r="L64" s="4" t="s">
        <v>21</v>
      </c>
      <c r="M64" s="4" t="s">
        <v>22</v>
      </c>
      <c r="N64" s="4" t="s">
        <v>16</v>
      </c>
      <c r="O64" s="4" t="s">
        <v>17</v>
      </c>
      <c r="P64" s="4" t="s">
        <v>18</v>
      </c>
      <c r="Q64" s="4" t="s">
        <v>23</v>
      </c>
      <c r="R64" s="4" t="s">
        <v>24</v>
      </c>
      <c r="S64" s="4" t="s">
        <v>16</v>
      </c>
      <c r="T64" s="4" t="s">
        <v>17</v>
      </c>
      <c r="U64" s="4" t="s">
        <v>18</v>
      </c>
      <c r="V64" s="4" t="s">
        <v>25</v>
      </c>
      <c r="W64" s="4" t="s">
        <v>26</v>
      </c>
      <c r="X64" s="4" t="s">
        <v>16</v>
      </c>
      <c r="Y64" s="4" t="s">
        <v>17</v>
      </c>
      <c r="Z64" s="4" t="s">
        <v>18</v>
      </c>
      <c r="AA64" s="4" t="s">
        <v>27</v>
      </c>
      <c r="AB64" s="4" t="s">
        <v>28</v>
      </c>
      <c r="AC64" s="4" t="s">
        <v>16</v>
      </c>
      <c r="AD64" s="4" t="s">
        <v>17</v>
      </c>
      <c r="AE64" s="4" t="s">
        <v>18</v>
      </c>
      <c r="AF64" s="4" t="s">
        <v>29</v>
      </c>
      <c r="AG64" s="4" t="s">
        <v>30</v>
      </c>
      <c r="AH64" s="4" t="s">
        <v>16</v>
      </c>
      <c r="AI64" s="4" t="s">
        <v>17</v>
      </c>
      <c r="AJ64" s="4" t="s">
        <v>18</v>
      </c>
      <c r="AK64" s="4" t="s">
        <v>31</v>
      </c>
      <c r="AL64" s="4" t="s">
        <v>32</v>
      </c>
      <c r="AM64" s="4" t="s">
        <v>16</v>
      </c>
      <c r="AN64" s="4" t="s">
        <v>17</v>
      </c>
      <c r="AO64" s="4" t="s">
        <v>18</v>
      </c>
      <c r="AP64" s="4" t="s">
        <v>33</v>
      </c>
      <c r="AQ64" s="4" t="s">
        <v>34</v>
      </c>
      <c r="AR64" s="4" t="s">
        <v>16</v>
      </c>
      <c r="AS64" s="4" t="s">
        <v>17</v>
      </c>
      <c r="AT64" s="4" t="s">
        <v>18</v>
      </c>
      <c r="AU64" s="4" t="s">
        <v>35</v>
      </c>
      <c r="AV64" s="4" t="s">
        <v>36</v>
      </c>
      <c r="AW64" s="4" t="s">
        <v>16</v>
      </c>
      <c r="AX64" s="4" t="s">
        <v>17</v>
      </c>
      <c r="AY64" s="4" t="s">
        <v>101</v>
      </c>
      <c r="AZ64" s="4" t="s">
        <v>103</v>
      </c>
      <c r="BA64" s="4" t="s">
        <v>37</v>
      </c>
    </row>
    <row r="65" spans="1:53" s="3" customFormat="1" x14ac:dyDescent="0.3">
      <c r="A65" s="4" t="s">
        <v>12</v>
      </c>
      <c r="F65" s="4"/>
      <c r="AT65" s="4" t="s">
        <v>38</v>
      </c>
      <c r="AY65" s="4" t="s">
        <v>38</v>
      </c>
      <c r="AZ65" s="4" t="s">
        <v>38</v>
      </c>
      <c r="BA65" s="4" t="s">
        <v>38</v>
      </c>
    </row>
    <row r="66" spans="1:53" s="3" customFormat="1" x14ac:dyDescent="0.3">
      <c r="A66" s="4"/>
      <c r="C66" s="4"/>
      <c r="D66" s="6"/>
      <c r="E66" s="4"/>
      <c r="F66" s="4"/>
      <c r="G66" s="4"/>
      <c r="H66" s="4"/>
      <c r="I66" s="6"/>
      <c r="J66" s="4"/>
      <c r="K66" s="4"/>
      <c r="L66" s="4"/>
      <c r="M66" s="4"/>
      <c r="N66" s="8"/>
      <c r="P66" s="4"/>
      <c r="Q66" s="4"/>
      <c r="R66" s="4"/>
      <c r="S66" s="6"/>
      <c r="T66" s="4"/>
      <c r="AH66" s="8"/>
      <c r="AM66" s="8"/>
      <c r="AR66" s="8"/>
      <c r="AT66" s="9"/>
      <c r="AW66" s="8"/>
      <c r="AX66" s="4"/>
      <c r="AY66" s="9"/>
      <c r="AZ66" s="9"/>
      <c r="BA66" s="9"/>
    </row>
    <row r="67" spans="1:53" x14ac:dyDescent="0.3">
      <c r="A67" s="4">
        <v>240</v>
      </c>
      <c r="B67" s="3">
        <f>BC$3*COS(A67/180*PI())</f>
        <v>-0.19354905000000017</v>
      </c>
      <c r="C67" s="4">
        <f>BC$3*SIN(A67/180*PI())</f>
        <v>-0.33523678835668891</v>
      </c>
      <c r="D67" s="6">
        <f t="shared" si="41"/>
        <v>0.62714817091748998</v>
      </c>
      <c r="E67" s="4">
        <f t="shared" si="42"/>
        <v>0.81006361296721685</v>
      </c>
      <c r="F67" s="4">
        <f t="shared" si="43"/>
        <v>0.47786136027278364</v>
      </c>
      <c r="G67" s="4">
        <f t="shared" si="62"/>
        <v>-0.23893068013639204</v>
      </c>
      <c r="H67" s="4">
        <f t="shared" si="63"/>
        <v>-0.41384007748321844</v>
      </c>
      <c r="I67" s="6">
        <f t="shared" si="44"/>
        <v>0.80735209209435133</v>
      </c>
      <c r="J67" s="4">
        <f t="shared" si="45"/>
        <v>1.0428262139420876</v>
      </c>
      <c r="K67" s="4">
        <f t="shared" si="64"/>
        <v>0.45823681250433279</v>
      </c>
      <c r="L67" s="4">
        <f t="shared" si="65"/>
        <v>-0.22911840625216659</v>
      </c>
      <c r="M67" s="4">
        <f t="shared" si="66"/>
        <v>-0.39684472057795878</v>
      </c>
      <c r="N67" s="8">
        <f t="shared" si="46"/>
        <v>0.76832384418344912</v>
      </c>
      <c r="O67" s="3">
        <f t="shared" si="47"/>
        <v>0.99241489971592356</v>
      </c>
      <c r="P67" s="4">
        <f t="shared" si="67"/>
        <v>0.46173915026417078</v>
      </c>
      <c r="Q67" s="4">
        <f t="shared" si="68"/>
        <v>-0.23086957513208559</v>
      </c>
      <c r="R67" s="4">
        <f t="shared" si="69"/>
        <v>-0.39987783405061195</v>
      </c>
      <c r="S67" s="6">
        <f t="shared" si="48"/>
        <v>0.77528709044209843</v>
      </c>
      <c r="T67" s="4">
        <f t="shared" si="49"/>
        <v>1.0014090619950065</v>
      </c>
      <c r="U67" s="3">
        <f t="shared" si="70"/>
        <v>0.46108944664859969</v>
      </c>
      <c r="V67" s="3">
        <f t="shared" si="71"/>
        <v>-0.23054472332430004</v>
      </c>
      <c r="W67" s="3">
        <f t="shared" si="72"/>
        <v>-0.39931517421459678</v>
      </c>
      <c r="X67" s="3">
        <f t="shared" si="50"/>
        <v>0.773995298925094</v>
      </c>
      <c r="Y67" s="3">
        <f t="shared" si="51"/>
        <v>0.99974050366702139</v>
      </c>
      <c r="Z67" s="3">
        <f t="shared" si="73"/>
        <v>0.46120912872624042</v>
      </c>
      <c r="AA67" s="3">
        <f t="shared" si="74"/>
        <v>-0.23060456436312041</v>
      </c>
      <c r="AB67" s="3">
        <f t="shared" si="75"/>
        <v>-0.39941882193421135</v>
      </c>
      <c r="AC67" s="3">
        <f t="shared" si="52"/>
        <v>0.77423325782613073</v>
      </c>
      <c r="AD67" s="3">
        <f t="shared" si="53"/>
        <v>1.0000478661948105</v>
      </c>
      <c r="AE67" s="3">
        <f t="shared" si="76"/>
        <v>0.46118705345689559</v>
      </c>
      <c r="AF67" s="3">
        <f t="shared" si="77"/>
        <v>-0.23059352672844799</v>
      </c>
      <c r="AG67" s="3">
        <f t="shared" si="78"/>
        <v>-0.39939970419016335</v>
      </c>
      <c r="AH67" s="8">
        <f t="shared" si="54"/>
        <v>0.77418936640517733</v>
      </c>
      <c r="AI67" s="3">
        <f t="shared" si="55"/>
        <v>0.99999117330358545</v>
      </c>
      <c r="AJ67" s="3">
        <f t="shared" si="79"/>
        <v>0.46119112425093844</v>
      </c>
      <c r="AK67" s="3">
        <f t="shared" si="80"/>
        <v>-0.23059556212546942</v>
      </c>
      <c r="AL67" s="3">
        <f t="shared" si="81"/>
        <v>-0.39940322960121805</v>
      </c>
      <c r="AM67" s="8">
        <f t="shared" si="56"/>
        <v>0.77419746020787761</v>
      </c>
      <c r="AN67" s="3">
        <f t="shared" si="57"/>
        <v>1.0000016277629336</v>
      </c>
      <c r="AO67" s="3">
        <f t="shared" si="82"/>
        <v>0.4611903735423431</v>
      </c>
      <c r="AP67" s="3">
        <f t="shared" si="83"/>
        <v>-0.23059518677117175</v>
      </c>
      <c r="AQ67" s="3">
        <f t="shared" si="84"/>
        <v>-0.39940257946850366</v>
      </c>
      <c r="AR67" s="8">
        <f t="shared" si="58"/>
        <v>0.77419596760285492</v>
      </c>
      <c r="AS67" s="3">
        <f t="shared" si="59"/>
        <v>0.99999969982138237</v>
      </c>
      <c r="AT67" s="9">
        <f t="shared" si="85"/>
        <v>0.46119051198187344</v>
      </c>
      <c r="AU67" s="3">
        <f t="shared" si="86"/>
        <v>-0.23059525599093691</v>
      </c>
      <c r="AV67" s="3">
        <f t="shared" si="87"/>
        <v>-0.39940269936065381</v>
      </c>
      <c r="AW67" s="8">
        <f t="shared" si="60"/>
        <v>0.77419624285684463</v>
      </c>
      <c r="AX67" s="4">
        <f t="shared" si="61"/>
        <v>1.000000055356568</v>
      </c>
      <c r="AY67" s="9">
        <f t="shared" si="26"/>
        <v>0.33419051198187344</v>
      </c>
      <c r="AZ67" s="9">
        <f>AY67-'Master Radiusverkleinerung'!G47/100</f>
        <v>0.33419051198187344</v>
      </c>
      <c r="BA67" s="9">
        <f>SQRT((AU67-AU63)^2+(AV67-AV63)^2)</f>
        <v>4.8239436323235421E-2</v>
      </c>
    </row>
    <row r="68" spans="1:53" x14ac:dyDescent="0.3">
      <c r="A68" s="4">
        <v>246</v>
      </c>
      <c r="B68" s="3">
        <f>BC$3*COS(A68/180*PI())</f>
        <v>-0.15744698173502036</v>
      </c>
      <c r="C68" s="4">
        <f>BC$3*SIN(A68/180*PI())</f>
        <v>-0.35363171091708134</v>
      </c>
      <c r="D68" s="6">
        <f t="shared" si="41"/>
        <v>0.62033265997739617</v>
      </c>
      <c r="E68" s="4">
        <f t="shared" si="42"/>
        <v>0.8012602748210288</v>
      </c>
      <c r="F68" s="4">
        <f t="shared" si="43"/>
        <v>0.48311155833410441</v>
      </c>
      <c r="G68" s="4">
        <f t="shared" si="62"/>
        <v>-0.19649917346793219</v>
      </c>
      <c r="H68" s="4">
        <f t="shared" si="63"/>
        <v>-0.44134436965075952</v>
      </c>
      <c r="I68" s="6">
        <f t="shared" si="44"/>
        <v>0.81172851945832081</v>
      </c>
      <c r="J68" s="4">
        <f t="shared" si="45"/>
        <v>1.048479079926149</v>
      </c>
      <c r="K68" s="4">
        <f t="shared" si="64"/>
        <v>0.46077367453829693</v>
      </c>
      <c r="L68" s="4">
        <f t="shared" si="65"/>
        <v>-0.18741353759940815</v>
      </c>
      <c r="M68" s="4">
        <f t="shared" si="66"/>
        <v>-0.42093769737575132</v>
      </c>
      <c r="N68" s="8">
        <f t="shared" si="46"/>
        <v>0.76716438346406479</v>
      </c>
      <c r="O68" s="3">
        <f t="shared" si="47"/>
        <v>0.99091726808277381</v>
      </c>
      <c r="P68" s="4">
        <f t="shared" si="67"/>
        <v>0.46499711870982086</v>
      </c>
      <c r="Q68" s="4">
        <f t="shared" si="68"/>
        <v>-0.18913136710395184</v>
      </c>
      <c r="R68" s="4">
        <f t="shared" si="69"/>
        <v>-0.42479600561425412</v>
      </c>
      <c r="S68" s="6">
        <f t="shared" si="48"/>
        <v>0.77558893762890191</v>
      </c>
      <c r="T68" s="4">
        <f t="shared" si="49"/>
        <v>1.0017989466092729</v>
      </c>
      <c r="U68" s="3">
        <f t="shared" si="70"/>
        <v>0.46416211584536787</v>
      </c>
      <c r="V68" s="3">
        <f t="shared" si="71"/>
        <v>-0.18879174084190556</v>
      </c>
      <c r="W68" s="3">
        <f t="shared" si="72"/>
        <v>-0.42403319254031457</v>
      </c>
      <c r="X68" s="3">
        <f t="shared" si="50"/>
        <v>0.77392329934066484</v>
      </c>
      <c r="Y68" s="3">
        <f t="shared" si="51"/>
        <v>0.99964750452232243</v>
      </c>
      <c r="Z68" s="3">
        <f t="shared" si="73"/>
        <v>0.46432578858601353</v>
      </c>
      <c r="AA68" s="3">
        <f t="shared" si="74"/>
        <v>-0.18885831254299881</v>
      </c>
      <c r="AB68" s="3">
        <f t="shared" si="75"/>
        <v>-0.42418271502907134</v>
      </c>
      <c r="AC68" s="3">
        <f t="shared" si="52"/>
        <v>0.77424978689036217</v>
      </c>
      <c r="AD68" s="3">
        <f t="shared" si="53"/>
        <v>1.0000692161629858</v>
      </c>
      <c r="AE68" s="3">
        <f t="shared" si="76"/>
        <v>0.46429365196092615</v>
      </c>
      <c r="AF68" s="3">
        <f t="shared" si="77"/>
        <v>-0.18884524139999098</v>
      </c>
      <c r="AG68" s="3">
        <f t="shared" si="78"/>
        <v>-0.42415335676119875</v>
      </c>
      <c r="AH68" s="8">
        <f t="shared" si="54"/>
        <v>0.77418568202102966</v>
      </c>
      <c r="AI68" s="3">
        <f t="shared" si="55"/>
        <v>0.99998641432369428</v>
      </c>
      <c r="AJ68" s="3">
        <f t="shared" si="79"/>
        <v>0.46429995978988858</v>
      </c>
      <c r="AK68" s="3">
        <f t="shared" si="80"/>
        <v>-0.18884780702516826</v>
      </c>
      <c r="AL68" s="3">
        <f t="shared" si="81"/>
        <v>-0.42415911924969502</v>
      </c>
      <c r="AM68" s="8">
        <f t="shared" si="56"/>
        <v>0.77419826462614205</v>
      </c>
      <c r="AN68" s="3">
        <f t="shared" si="57"/>
        <v>1.0000026667996331</v>
      </c>
      <c r="AO68" s="3">
        <f t="shared" si="82"/>
        <v>0.46429872159822816</v>
      </c>
      <c r="AP68" s="3">
        <f t="shared" si="83"/>
        <v>-0.18884730340724881</v>
      </c>
      <c r="AQ68" s="3">
        <f t="shared" si="84"/>
        <v>-0.4241579881053279</v>
      </c>
      <c r="AR68" s="8">
        <f t="shared" si="58"/>
        <v>0.77419579473079803</v>
      </c>
      <c r="AS68" s="3">
        <f t="shared" si="59"/>
        <v>0.99999947652907362</v>
      </c>
      <c r="AT68" s="9">
        <f t="shared" si="85"/>
        <v>0.46429896464523729</v>
      </c>
      <c r="AU68" s="3">
        <f t="shared" si="86"/>
        <v>-0.1888474022633734</v>
      </c>
      <c r="AV68" s="3">
        <f t="shared" si="87"/>
        <v>-0.42415821013981914</v>
      </c>
      <c r="AW68" s="8">
        <f t="shared" si="60"/>
        <v>0.7741962795512749</v>
      </c>
      <c r="AX68" s="4">
        <f t="shared" si="61"/>
        <v>1.0000001027533783</v>
      </c>
      <c r="AY68" s="9">
        <f t="shared" si="26"/>
        <v>0.33729896464523729</v>
      </c>
      <c r="AZ68" s="9">
        <f>AY68-'Master Radiusverkleinerung'!G48/100</f>
        <v>0.33729896464523729</v>
      </c>
      <c r="BA68" s="9">
        <f>SQRT((AU68-AU67)^2+(AV68-AV67)^2)</f>
        <v>4.8535745639635634E-2</v>
      </c>
    </row>
    <row r="69" spans="1:53" x14ac:dyDescent="0.3">
      <c r="A69" s="4">
        <v>252</v>
      </c>
      <c r="B69" s="3">
        <f>BC$3*COS(A69/180*PI())</f>
        <v>-0.11961989139025289</v>
      </c>
      <c r="C69" s="4">
        <f>BC$3*SIN(A69/180*PI())</f>
        <v>-0.36815217045047299</v>
      </c>
      <c r="D69" s="6">
        <f t="shared" si="41"/>
        <v>0.61621844256145963</v>
      </c>
      <c r="E69" s="4">
        <f t="shared" si="42"/>
        <v>0.79594609552650819</v>
      </c>
      <c r="F69" s="4">
        <f t="shared" si="43"/>
        <v>0.48633708008070514</v>
      </c>
      <c r="G69" s="4">
        <f t="shared" si="62"/>
        <v>-0.1502864227396277</v>
      </c>
      <c r="H69" s="4">
        <f t="shared" si="63"/>
        <v>-0.46253404912671253</v>
      </c>
      <c r="I69" s="6">
        <f t="shared" si="44"/>
        <v>0.8145438158437881</v>
      </c>
      <c r="J69" s="4">
        <f t="shared" si="45"/>
        <v>1.052115491969333</v>
      </c>
      <c r="K69" s="4">
        <f t="shared" si="64"/>
        <v>0.4622468576813627</v>
      </c>
      <c r="L69" s="4">
        <f t="shared" si="65"/>
        <v>-0.14284213461995884</v>
      </c>
      <c r="M69" s="4">
        <f t="shared" si="66"/>
        <v>-0.43962288613481842</v>
      </c>
      <c r="N69" s="8">
        <f t="shared" si="46"/>
        <v>0.76639126658683066</v>
      </c>
      <c r="O69" s="3">
        <f t="shared" si="47"/>
        <v>0.98991866220323821</v>
      </c>
      <c r="P69" s="4">
        <f t="shared" si="67"/>
        <v>0.46695438254750238</v>
      </c>
      <c r="Q69" s="4">
        <f t="shared" si="68"/>
        <v>-0.14429683980503866</v>
      </c>
      <c r="R69" s="4">
        <f t="shared" si="69"/>
        <v>-0.44410000833438207</v>
      </c>
      <c r="S69" s="6">
        <f t="shared" si="48"/>
        <v>0.77580052328205062</v>
      </c>
      <c r="T69" s="4">
        <f t="shared" si="49"/>
        <v>1.002072243808547</v>
      </c>
      <c r="U69" s="3">
        <f t="shared" si="70"/>
        <v>0.4659887402656343</v>
      </c>
      <c r="V69" s="3">
        <f t="shared" si="71"/>
        <v>-0.14399843992945441</v>
      </c>
      <c r="W69" s="3">
        <f t="shared" si="72"/>
        <v>-0.44318162794980132</v>
      </c>
      <c r="X69" s="3">
        <f t="shared" si="50"/>
        <v>0.77387041259546718</v>
      </c>
      <c r="Y69" s="3">
        <f t="shared" si="51"/>
        <v>0.99957919271041007</v>
      </c>
      <c r="Z69" s="3">
        <f t="shared" si="73"/>
        <v>0.46618491427585845</v>
      </c>
      <c r="AA69" s="3">
        <f t="shared" si="74"/>
        <v>-0.14405906103246835</v>
      </c>
      <c r="AB69" s="3">
        <f t="shared" si="75"/>
        <v>-0.4433682005205527</v>
      </c>
      <c r="AC69" s="3">
        <f t="shared" si="52"/>
        <v>0.77426252154290531</v>
      </c>
      <c r="AD69" s="3">
        <f t="shared" si="53"/>
        <v>1.00008566503285</v>
      </c>
      <c r="AE69" s="3">
        <f t="shared" si="76"/>
        <v>0.46614498195066678</v>
      </c>
      <c r="AF69" s="3">
        <f t="shared" si="77"/>
        <v>-0.14404672126535922</v>
      </c>
      <c r="AG69" s="3">
        <f t="shared" si="78"/>
        <v>-0.44333022262246835</v>
      </c>
      <c r="AH69" s="8">
        <f t="shared" si="54"/>
        <v>0.77418270553251189</v>
      </c>
      <c r="AI69" s="3">
        <f t="shared" si="55"/>
        <v>0.99998256970585997</v>
      </c>
      <c r="AJ69" s="3">
        <f t="shared" si="79"/>
        <v>0.46615310713643848</v>
      </c>
      <c r="AK69" s="3">
        <f t="shared" si="80"/>
        <v>-0.14404923208584514</v>
      </c>
      <c r="AL69" s="3">
        <f t="shared" si="81"/>
        <v>-0.44333795013334265</v>
      </c>
      <c r="AM69" s="8">
        <f t="shared" si="56"/>
        <v>0.77419894600606576</v>
      </c>
      <c r="AN69" s="3">
        <f t="shared" si="57"/>
        <v>1.0000035469123534</v>
      </c>
      <c r="AO69" s="3">
        <f t="shared" si="82"/>
        <v>0.46615145373808869</v>
      </c>
      <c r="AP69" s="3">
        <f t="shared" si="83"/>
        <v>-0.14404872115765657</v>
      </c>
      <c r="AQ69" s="3">
        <f t="shared" si="84"/>
        <v>-0.44333637765806805</v>
      </c>
      <c r="AR69" s="8">
        <f t="shared" si="58"/>
        <v>0.77419564122347106</v>
      </c>
      <c r="AS69" s="3">
        <f t="shared" si="59"/>
        <v>0.99999927824945545</v>
      </c>
      <c r="AT69" s="9">
        <f t="shared" si="85"/>
        <v>0.46615179018339709</v>
      </c>
      <c r="AU69" s="3">
        <f t="shared" si="86"/>
        <v>-0.14404882512497455</v>
      </c>
      <c r="AV69" s="3">
        <f t="shared" si="87"/>
        <v>-0.44333669763657096</v>
      </c>
      <c r="AW69" s="8">
        <f t="shared" si="60"/>
        <v>0.77419631370424158</v>
      </c>
      <c r="AX69" s="4">
        <f t="shared" si="61"/>
        <v>1.0000001468674757</v>
      </c>
      <c r="AY69" s="9">
        <f t="shared" si="26"/>
        <v>0.33915179018339708</v>
      </c>
      <c r="AZ69" s="9">
        <f>AY69-'Master Radiusverkleinerung'!G49/100</f>
        <v>0.33915179018339708</v>
      </c>
      <c r="BA69" s="9">
        <f>SQRT((AU69-AU68)^2+(AV69-AV68)^2)</f>
        <v>4.8731169658526967E-2</v>
      </c>
    </row>
    <row r="70" spans="1:53" x14ac:dyDescent="0.3">
      <c r="A70" s="4">
        <v>258</v>
      </c>
      <c r="B70" s="3">
        <f>BC$3*COS(A70/180*PI())</f>
        <v>-8.0482220483342262E-2</v>
      </c>
      <c r="C70" s="4">
        <f>BC$3*SIN(A70/180*PI())</f>
        <v>-0.37863907776361477</v>
      </c>
      <c r="D70" s="6">
        <f t="shared" si="41"/>
        <v>0.61499762168644423</v>
      </c>
      <c r="E70" s="4">
        <f t="shared" si="42"/>
        <v>0.79436920729712213</v>
      </c>
      <c r="F70" s="4">
        <f t="shared" si="43"/>
        <v>0.48730249919570667</v>
      </c>
      <c r="G70" s="4">
        <f t="shared" si="62"/>
        <v>-0.1013158865474994</v>
      </c>
      <c r="H70" s="4">
        <f t="shared" si="63"/>
        <v>-0.47665377041986773</v>
      </c>
      <c r="I70" s="6">
        <f t="shared" si="44"/>
        <v>0.81540501322668102</v>
      </c>
      <c r="J70" s="4">
        <f t="shared" si="45"/>
        <v>1.0532278681123479</v>
      </c>
      <c r="K70" s="4">
        <f t="shared" si="64"/>
        <v>0.46267528039214972</v>
      </c>
      <c r="L70" s="4">
        <f t="shared" si="65"/>
        <v>-9.6195599845912944E-2</v>
      </c>
      <c r="M70" s="4">
        <f t="shared" si="66"/>
        <v>-0.452564715434422</v>
      </c>
      <c r="N70" s="8">
        <f t="shared" si="46"/>
        <v>0.76615083527372618</v>
      </c>
      <c r="O70" s="3">
        <f t="shared" si="47"/>
        <v>0.98960810615413275</v>
      </c>
      <c r="P70" s="4">
        <f t="shared" si="67"/>
        <v>0.46753384245226409</v>
      </c>
      <c r="Q70" s="4">
        <f t="shared" si="68"/>
        <v>-9.7205751698774351E-2</v>
      </c>
      <c r="R70" s="4">
        <f t="shared" si="69"/>
        <v>-0.45731710625653915</v>
      </c>
      <c r="S70" s="6">
        <f t="shared" si="48"/>
        <v>0.77586790488399582</v>
      </c>
      <c r="T70" s="4">
        <f t="shared" si="49"/>
        <v>1.0021592780796338</v>
      </c>
      <c r="U70" s="3">
        <f t="shared" si="70"/>
        <v>0.46652648204601349</v>
      </c>
      <c r="V70" s="3">
        <f t="shared" si="71"/>
        <v>-9.6996309693447913E-2</v>
      </c>
      <c r="W70" s="3">
        <f t="shared" si="72"/>
        <v>-0.45633175909209089</v>
      </c>
      <c r="X70" s="3">
        <f t="shared" si="50"/>
        <v>0.77385319523180707</v>
      </c>
      <c r="Y70" s="3">
        <f t="shared" si="51"/>
        <v>0.99955695369185105</v>
      </c>
      <c r="Z70" s="3">
        <f t="shared" si="73"/>
        <v>0.46673326649662511</v>
      </c>
      <c r="AA70" s="3">
        <f t="shared" si="74"/>
        <v>-9.7039302598209407E-2</v>
      </c>
      <c r="AB70" s="3">
        <f t="shared" si="75"/>
        <v>-0.45653402480632571</v>
      </c>
      <c r="AC70" s="3">
        <f t="shared" si="52"/>
        <v>0.77426676183614962</v>
      </c>
      <c r="AD70" s="3">
        <f t="shared" si="53"/>
        <v>1.0000911420595318</v>
      </c>
      <c r="AE70" s="3">
        <f t="shared" si="76"/>
        <v>0.46669073134220618</v>
      </c>
      <c r="AF70" s="3">
        <f t="shared" si="77"/>
        <v>-9.7030459042334968E-2</v>
      </c>
      <c r="AG70" s="3">
        <f t="shared" si="78"/>
        <v>-0.45649241914708399</v>
      </c>
      <c r="AH70" s="8">
        <f t="shared" si="54"/>
        <v>0.77418169199952325</v>
      </c>
      <c r="AI70" s="3">
        <f t="shared" si="55"/>
        <v>0.99998126056356673</v>
      </c>
      <c r="AJ70" s="3">
        <f t="shared" si="79"/>
        <v>0.4666994770273894</v>
      </c>
      <c r="AK70" s="3">
        <f t="shared" si="80"/>
        <v>-9.7032277372528772E-2</v>
      </c>
      <c r="AL70" s="3">
        <f t="shared" si="81"/>
        <v>-0.45650097371806275</v>
      </c>
      <c r="AM70" s="8">
        <f t="shared" si="56"/>
        <v>0.77419918327278725</v>
      </c>
      <c r="AN70" s="3">
        <f t="shared" si="57"/>
        <v>1.0000038533808191</v>
      </c>
      <c r="AO70" s="3">
        <f t="shared" si="82"/>
        <v>0.46669767866350614</v>
      </c>
      <c r="AP70" s="3">
        <f t="shared" si="83"/>
        <v>-9.7031903471653094E-2</v>
      </c>
      <c r="AQ70" s="3">
        <f t="shared" si="84"/>
        <v>-0.45649921465274512</v>
      </c>
      <c r="AR70" s="8">
        <f t="shared" si="58"/>
        <v>0.77419558656498733</v>
      </c>
      <c r="AS70" s="3">
        <f t="shared" si="59"/>
        <v>0.99999920764915573</v>
      </c>
      <c r="AT70" s="9">
        <f t="shared" si="85"/>
        <v>0.46669804845209883</v>
      </c>
      <c r="AU70" s="3">
        <f t="shared" si="86"/>
        <v>-9.7031980355024652E-2</v>
      </c>
      <c r="AV70" s="3">
        <f t="shared" si="87"/>
        <v>-0.45649957636056981</v>
      </c>
      <c r="AW70" s="8">
        <f t="shared" si="60"/>
        <v>0.77419632613806699</v>
      </c>
      <c r="AX70" s="4">
        <f t="shared" si="61"/>
        <v>1.0000001629277786</v>
      </c>
      <c r="AY70" s="9">
        <f t="shared" si="26"/>
        <v>0.33969804845209883</v>
      </c>
      <c r="AZ70" s="9">
        <f>AY70-'Master Radiusverkleinerung'!G50/100</f>
        <v>0.33969804845209883</v>
      </c>
      <c r="BA70" s="9">
        <f>SQRT((AU70-AU69)^2+(AV70-AV69)^2)</f>
        <v>4.8824635876002873E-2</v>
      </c>
    </row>
    <row r="71" spans="1:53" x14ac:dyDescent="0.3">
      <c r="A71" s="4">
        <v>264</v>
      </c>
      <c r="B71" s="3">
        <f>BC$3*COS(A71/180*PI())</f>
        <v>-4.0462769526828743E-2</v>
      </c>
      <c r="C71" s="4">
        <f>BC$3*SIN(A71/180*PI())</f>
        <v>-0.38497753610545737</v>
      </c>
      <c r="D71" s="6">
        <f t="shared" si="41"/>
        <v>0.61672966293692977</v>
      </c>
      <c r="E71" s="4">
        <f t="shared" si="42"/>
        <v>0.79660641958321388</v>
      </c>
      <c r="F71" s="4">
        <f t="shared" si="43"/>
        <v>0.48593394489907643</v>
      </c>
      <c r="G71" s="4">
        <f t="shared" si="62"/>
        <v>-5.0793928509889424E-2</v>
      </c>
      <c r="H71" s="4">
        <f t="shared" si="63"/>
        <v>-0.48327194790481159</v>
      </c>
      <c r="I71" s="6">
        <f t="shared" si="44"/>
        <v>0.81418672478290888</v>
      </c>
      <c r="J71" s="4">
        <f t="shared" si="45"/>
        <v>1.0516542509287812</v>
      </c>
      <c r="K71" s="4">
        <f t="shared" si="64"/>
        <v>0.46206625843989885</v>
      </c>
      <c r="L71" s="4">
        <f t="shared" si="65"/>
        <v>-4.8299075922557395E-2</v>
      </c>
      <c r="M71" s="4">
        <f t="shared" si="66"/>
        <v>-0.45953501112937462</v>
      </c>
      <c r="N71" s="8">
        <f t="shared" si="46"/>
        <v>0.76649043230437464</v>
      </c>
      <c r="O71" s="3">
        <f t="shared" si="47"/>
        <v>0.9900467508163624</v>
      </c>
      <c r="P71" s="4">
        <f t="shared" si="67"/>
        <v>0.46671155484212545</v>
      </c>
      <c r="Q71" s="4">
        <f t="shared" si="68"/>
        <v>-4.8784641616904906E-2</v>
      </c>
      <c r="R71" s="4">
        <f t="shared" si="69"/>
        <v>-0.46415486011186441</v>
      </c>
      <c r="S71" s="6">
        <f t="shared" si="48"/>
        <v>0.77577294631766402</v>
      </c>
      <c r="T71" s="4">
        <f t="shared" si="49"/>
        <v>1.0020366236848799</v>
      </c>
      <c r="U71" s="3">
        <f t="shared" si="70"/>
        <v>0.46576297094396096</v>
      </c>
      <c r="V71" s="3">
        <f t="shared" si="71"/>
        <v>-4.8685487599749333E-2</v>
      </c>
      <c r="W71" s="3">
        <f t="shared" si="72"/>
        <v>-0.46321147265554607</v>
      </c>
      <c r="X71" s="3">
        <f t="shared" si="50"/>
        <v>0.7738774084596669</v>
      </c>
      <c r="Y71" s="3">
        <f t="shared" si="51"/>
        <v>0.99958822900405209</v>
      </c>
      <c r="Z71" s="3">
        <f t="shared" si="73"/>
        <v>0.46595483763151924</v>
      </c>
      <c r="AA71" s="3">
        <f t="shared" si="74"/>
        <v>-4.8705543129752053E-2</v>
      </c>
      <c r="AB71" s="3">
        <f t="shared" si="75"/>
        <v>-0.46340228827731456</v>
      </c>
      <c r="AC71" s="3">
        <f t="shared" si="52"/>
        <v>0.77426081134447289</v>
      </c>
      <c r="AD71" s="3">
        <f t="shared" si="53"/>
        <v>1.0000834560341072</v>
      </c>
      <c r="AE71" s="3">
        <f t="shared" si="76"/>
        <v>0.46591595413375997</v>
      </c>
      <c r="AF71" s="3">
        <f t="shared" si="77"/>
        <v>-4.8701478697484805E-2</v>
      </c>
      <c r="AG71" s="3">
        <f t="shared" si="78"/>
        <v>-0.46336361778742446</v>
      </c>
      <c r="AH71" s="8">
        <f t="shared" si="54"/>
        <v>0.77418311129255768</v>
      </c>
      <c r="AI71" s="3">
        <f t="shared" si="55"/>
        <v>0.99998309381079065</v>
      </c>
      <c r="AJ71" s="3">
        <f t="shared" si="79"/>
        <v>0.46592383113020619</v>
      </c>
      <c r="AK71" s="3">
        <f t="shared" si="80"/>
        <v>-4.870230206781849E-2</v>
      </c>
      <c r="AL71" s="3">
        <f t="shared" si="81"/>
        <v>-0.46337145163285998</v>
      </c>
      <c r="AM71" s="8">
        <f t="shared" si="56"/>
        <v>0.77419885172269076</v>
      </c>
      <c r="AN71" s="3">
        <f t="shared" si="57"/>
        <v>1.0000034251300778</v>
      </c>
      <c r="AO71" s="3">
        <f t="shared" si="82"/>
        <v>0.46592223528594423</v>
      </c>
      <c r="AP71" s="3">
        <f t="shared" si="83"/>
        <v>-4.8702135256670172E-2</v>
      </c>
      <c r="AQ71" s="3">
        <f t="shared" si="84"/>
        <v>-0.46336986453079981</v>
      </c>
      <c r="AR71" s="8">
        <f t="shared" si="58"/>
        <v>0.77419566278186536</v>
      </c>
      <c r="AS71" s="3">
        <f t="shared" si="59"/>
        <v>0.99999930609561938</v>
      </c>
      <c r="AT71" s="9">
        <f t="shared" si="85"/>
        <v>0.46592255859164866</v>
      </c>
      <c r="AU71" s="3">
        <f t="shared" si="86"/>
        <v>-4.8702169051318626E-2</v>
      </c>
      <c r="AV71" s="3">
        <f t="shared" si="87"/>
        <v>-0.46337018606540181</v>
      </c>
      <c r="AW71" s="8">
        <f t="shared" si="60"/>
        <v>0.77419630883660939</v>
      </c>
      <c r="AX71" s="4">
        <f t="shared" si="61"/>
        <v>1.0000001405801391</v>
      </c>
      <c r="AY71" s="9">
        <f t="shared" si="26"/>
        <v>0.33892255859164866</v>
      </c>
      <c r="AZ71" s="9">
        <f>AY71-'Master Radiusverkleinerung'!G51/100</f>
        <v>0.33892255859164866</v>
      </c>
      <c r="BA71" s="9">
        <f>SQRT((AU71-AU70)^2+(AV71-AV70)^2)</f>
        <v>4.8815734536806495E-2</v>
      </c>
    </row>
    <row r="72" spans="1:53" s="3" customFormat="1" x14ac:dyDescent="0.3">
      <c r="A72" s="4"/>
      <c r="C72" s="4"/>
      <c r="D72" s="6"/>
      <c r="E72" s="4"/>
      <c r="F72" s="4"/>
      <c r="G72" s="4"/>
      <c r="H72" s="4"/>
      <c r="I72" s="6"/>
      <c r="J72" s="4"/>
      <c r="K72" s="4"/>
      <c r="L72" s="4"/>
      <c r="M72" s="4"/>
      <c r="N72" s="8"/>
      <c r="P72" s="4"/>
      <c r="Q72" s="4"/>
      <c r="R72" s="4"/>
      <c r="S72" s="6"/>
      <c r="T72" s="4"/>
      <c r="AH72" s="8"/>
      <c r="AM72" s="8"/>
      <c r="AR72" s="8"/>
      <c r="AT72" s="9"/>
      <c r="AW72" s="8"/>
      <c r="AX72" s="4"/>
      <c r="AY72" s="9"/>
      <c r="AZ72" s="9"/>
      <c r="BA72" s="9"/>
    </row>
    <row r="73" spans="1:53" x14ac:dyDescent="0.3">
      <c r="A73" s="4">
        <v>270</v>
      </c>
      <c r="B73" s="3">
        <f>BC$3*COS(A73/180*PI())</f>
        <v>-7.1137895866959373E-17</v>
      </c>
      <c r="C73" s="4">
        <f>BC$3*SIN(A73/180*PI())</f>
        <v>-0.3870981</v>
      </c>
      <c r="D73" s="6">
        <f t="shared" si="41"/>
        <v>0.62133054250960718</v>
      </c>
      <c r="E73" s="4">
        <f t="shared" si="42"/>
        <v>0.80254920201055902</v>
      </c>
      <c r="F73" s="4">
        <f t="shared" si="43"/>
        <v>0.48233566120337007</v>
      </c>
      <c r="G73" s="4">
        <f t="shared" si="62"/>
        <v>-8.8639918510595468E-17</v>
      </c>
      <c r="H73" s="4">
        <f t="shared" si="63"/>
        <v>-0.48233566120337007</v>
      </c>
      <c r="I73" s="6">
        <f t="shared" si="44"/>
        <v>0.81106561597215965</v>
      </c>
      <c r="J73" s="4">
        <f t="shared" si="45"/>
        <v>1.0476228325225048</v>
      </c>
      <c r="K73" s="4">
        <f t="shared" si="64"/>
        <v>0.46040964957014591</v>
      </c>
      <c r="L73" s="4">
        <f t="shared" si="65"/>
        <v>-8.4610525619382521E-17</v>
      </c>
      <c r="M73" s="4">
        <f t="shared" si="66"/>
        <v>-0.46040964957014591</v>
      </c>
      <c r="N73" s="8">
        <f t="shared" si="46"/>
        <v>0.76734343597052457</v>
      </c>
      <c r="O73" s="3">
        <f t="shared" si="47"/>
        <v>0.99114854344483294</v>
      </c>
      <c r="P73" s="4">
        <f t="shared" si="67"/>
        <v>0.46452134003037271</v>
      </c>
      <c r="Q73" s="4">
        <f t="shared" si="68"/>
        <v>-8.5366140301543929E-17</v>
      </c>
      <c r="R73" s="4">
        <f t="shared" si="69"/>
        <v>-0.46452134003037271</v>
      </c>
      <c r="S73" s="6">
        <f t="shared" si="48"/>
        <v>0.7755410774375997</v>
      </c>
      <c r="T73" s="4">
        <f t="shared" si="49"/>
        <v>1.0017371274072382</v>
      </c>
      <c r="U73" s="3">
        <f t="shared" si="70"/>
        <v>0.46371580659356948</v>
      </c>
      <c r="V73" s="3">
        <f t="shared" si="71"/>
        <v>-8.5218105594722412E-17</v>
      </c>
      <c r="W73" s="3">
        <f t="shared" si="72"/>
        <v>-0.46371580659356948</v>
      </c>
      <c r="X73" s="3">
        <f t="shared" si="50"/>
        <v>0.77393499968221025</v>
      </c>
      <c r="Y73" s="3">
        <f t="shared" si="51"/>
        <v>0.99966261741172358</v>
      </c>
      <c r="Z73" s="3">
        <f t="shared" si="73"/>
        <v>0.4638723090338211</v>
      </c>
      <c r="AA73" s="3">
        <f t="shared" si="74"/>
        <v>-8.5246866403151973E-17</v>
      </c>
      <c r="AB73" s="3">
        <f t="shared" si="75"/>
        <v>-0.4638723090338211</v>
      </c>
      <c r="AC73" s="3">
        <f t="shared" si="52"/>
        <v>0.77424703323508171</v>
      </c>
      <c r="AD73" s="3">
        <f t="shared" si="53"/>
        <v>1.0000656593704305</v>
      </c>
      <c r="AE73" s="3">
        <f t="shared" si="76"/>
        <v>0.46384185346974299</v>
      </c>
      <c r="AF73" s="3">
        <f t="shared" si="77"/>
        <v>-8.5241269515060921E-17</v>
      </c>
      <c r="AG73" s="3">
        <f t="shared" si="78"/>
        <v>-0.46384185346974299</v>
      </c>
      <c r="AH73" s="8">
        <f t="shared" si="54"/>
        <v>0.77418631105192381</v>
      </c>
      <c r="AI73" s="3">
        <f t="shared" si="55"/>
        <v>0.99998722681914975</v>
      </c>
      <c r="AJ73" s="3">
        <f t="shared" si="79"/>
        <v>0.46384777828130197</v>
      </c>
      <c r="AK73" s="3">
        <f t="shared" si="80"/>
        <v>-8.5242358331119987E-17</v>
      </c>
      <c r="AL73" s="3">
        <f t="shared" si="81"/>
        <v>-0.46384777828130197</v>
      </c>
      <c r="AM73" s="8">
        <f t="shared" si="56"/>
        <v>0.77419812391487153</v>
      </c>
      <c r="AN73" s="3">
        <f t="shared" si="57"/>
        <v>1.0000024850481977</v>
      </c>
      <c r="AO73" s="3">
        <f t="shared" si="82"/>
        <v>0.46384662560008105</v>
      </c>
      <c r="AP73" s="3">
        <f t="shared" si="83"/>
        <v>-8.5242146500277463E-17</v>
      </c>
      <c r="AQ73" s="3">
        <f t="shared" si="84"/>
        <v>-0.46384662560008105</v>
      </c>
      <c r="AR73" s="8">
        <f t="shared" si="58"/>
        <v>0.77419582570406786</v>
      </c>
      <c r="AS73" s="3">
        <f t="shared" si="59"/>
        <v>0.99999951653607688</v>
      </c>
      <c r="AT73" s="9">
        <f t="shared" si="85"/>
        <v>0.46384684985329883</v>
      </c>
      <c r="AU73" s="3">
        <f t="shared" si="86"/>
        <v>-8.5242187711799952E-17</v>
      </c>
      <c r="AV73" s="3">
        <f t="shared" si="87"/>
        <v>-0.46384684985329883</v>
      </c>
      <c r="AW73" s="8">
        <f t="shared" si="60"/>
        <v>0.77419627281915371</v>
      </c>
      <c r="AX73" s="4">
        <f t="shared" si="61"/>
        <v>1.0000000940577514</v>
      </c>
      <c r="AY73" s="9">
        <f t="shared" si="26"/>
        <v>0.33684684985329882</v>
      </c>
      <c r="AZ73" s="9">
        <f>AY73-'Master Radiusverkleinerung'!G52/100</f>
        <v>0.33684684985329882</v>
      </c>
      <c r="BA73" s="9">
        <f>SQRT((AU73-AU71)^2+(AV73-AV71)^2)</f>
        <v>4.8704501626337396E-2</v>
      </c>
    </row>
    <row r="74" spans="1:53" x14ac:dyDescent="0.3">
      <c r="A74" s="4">
        <v>276</v>
      </c>
      <c r="B74" s="3">
        <f>BC$3*COS(A74/180*PI())</f>
        <v>4.0462769526828604E-2</v>
      </c>
      <c r="C74" s="4">
        <f>BC$3*SIN(A74/180*PI())</f>
        <v>-0.38497753610545737</v>
      </c>
      <c r="D74" s="6">
        <f t="shared" si="41"/>
        <v>0.62858796876701395</v>
      </c>
      <c r="E74" s="4">
        <f t="shared" si="42"/>
        <v>0.81192334548660139</v>
      </c>
      <c r="F74" s="4">
        <f t="shared" si="43"/>
        <v>0.47676680582205039</v>
      </c>
      <c r="G74" s="4">
        <f t="shared" si="62"/>
        <v>4.9835701549606863E-2</v>
      </c>
      <c r="H74" s="4">
        <f t="shared" si="63"/>
        <v>-0.47415502737482307</v>
      </c>
      <c r="I74" s="6">
        <f t="shared" si="44"/>
        <v>0.8064721423114718</v>
      </c>
      <c r="J74" s="4">
        <f t="shared" si="45"/>
        <v>1.0416896160320495</v>
      </c>
      <c r="K74" s="4">
        <f t="shared" si="64"/>
        <v>0.45768605012894914</v>
      </c>
      <c r="L74" s="4">
        <f t="shared" si="65"/>
        <v>4.7841219479021452E-2</v>
      </c>
      <c r="M74" s="4">
        <f t="shared" si="66"/>
        <v>-0.45517879805786104</v>
      </c>
      <c r="N74" s="8">
        <f t="shared" si="46"/>
        <v>0.76855022626160885</v>
      </c>
      <c r="O74" s="3">
        <f t="shared" si="47"/>
        <v>0.99270730889871184</v>
      </c>
      <c r="P74" s="4">
        <f t="shared" si="67"/>
        <v>0.4610483332057827</v>
      </c>
      <c r="Q74" s="4">
        <f t="shared" si="68"/>
        <v>4.8192673762113704E-2</v>
      </c>
      <c r="R74" s="4">
        <f t="shared" si="69"/>
        <v>-0.45852266219619825</v>
      </c>
      <c r="S74" s="6">
        <f t="shared" si="48"/>
        <v>0.77523047354432206</v>
      </c>
      <c r="T74" s="4">
        <f t="shared" si="49"/>
        <v>1.0013359320858486</v>
      </c>
      <c r="U74" s="3">
        <f t="shared" si="70"/>
        <v>0.46043322568619777</v>
      </c>
      <c r="V74" s="3">
        <f t="shared" si="71"/>
        <v>4.8128377518347108E-2</v>
      </c>
      <c r="W74" s="3">
        <f t="shared" si="72"/>
        <v>-0.45791092429996533</v>
      </c>
      <c r="X74" s="3">
        <f t="shared" si="50"/>
        <v>0.7740082957871286</v>
      </c>
      <c r="Y74" s="3">
        <f t="shared" si="51"/>
        <v>0.99975729122298529</v>
      </c>
      <c r="Z74" s="3">
        <f t="shared" si="73"/>
        <v>0.46054500400087905</v>
      </c>
      <c r="AA74" s="3">
        <f t="shared" si="74"/>
        <v>4.8140061533807392E-2</v>
      </c>
      <c r="AB74" s="3">
        <f t="shared" si="75"/>
        <v>-0.45802209028134322</v>
      </c>
      <c r="AC74" s="3">
        <f t="shared" si="52"/>
        <v>0.77423038954061907</v>
      </c>
      <c r="AD74" s="3">
        <f t="shared" si="53"/>
        <v>1.0000441613387137</v>
      </c>
      <c r="AE74" s="3">
        <f t="shared" si="76"/>
        <v>0.46052466661509067</v>
      </c>
      <c r="AF74" s="3">
        <f t="shared" si="77"/>
        <v>4.8137935698124051E-2</v>
      </c>
      <c r="AG74" s="3">
        <f t="shared" si="78"/>
        <v>-0.45800186430588213</v>
      </c>
      <c r="AH74" s="8">
        <f t="shared" si="54"/>
        <v>0.77418998085334201</v>
      </c>
      <c r="AI74" s="3">
        <f t="shared" si="55"/>
        <v>0.9999919669630799</v>
      </c>
      <c r="AJ74" s="3">
        <f t="shared" si="79"/>
        <v>0.46052836605645797</v>
      </c>
      <c r="AK74" s="3">
        <f t="shared" si="80"/>
        <v>4.8138322395045126E-2</v>
      </c>
      <c r="AL74" s="3">
        <f t="shared" si="81"/>
        <v>-0.45800554348132255</v>
      </c>
      <c r="AM74" s="8">
        <f t="shared" si="56"/>
        <v>0.77419733133186441</v>
      </c>
      <c r="AN74" s="3">
        <f t="shared" si="57"/>
        <v>1.0000014612986532</v>
      </c>
      <c r="AO74" s="3">
        <f t="shared" si="82"/>
        <v>0.46052769308796032</v>
      </c>
      <c r="AP74" s="3">
        <f t="shared" si="83"/>
        <v>4.8138252050682236E-2</v>
      </c>
      <c r="AQ74" s="3">
        <f t="shared" si="84"/>
        <v>-0.45800487419941677</v>
      </c>
      <c r="AR74" s="8">
        <f t="shared" si="58"/>
        <v>0.77419599420003582</v>
      </c>
      <c r="AS74" s="3">
        <f t="shared" si="59"/>
        <v>0.99999973417595667</v>
      </c>
      <c r="AT74" s="9">
        <f t="shared" si="85"/>
        <v>0.4605278155073263</v>
      </c>
      <c r="AU74" s="3">
        <f t="shared" si="86"/>
        <v>4.8138264846990436E-2</v>
      </c>
      <c r="AV74" s="3">
        <f t="shared" si="87"/>
        <v>-0.45800499594815663</v>
      </c>
      <c r="AW74" s="8">
        <f t="shared" si="60"/>
        <v>0.77419623743702148</v>
      </c>
      <c r="AX74" s="4">
        <f t="shared" si="61"/>
        <v>1.0000000483559872</v>
      </c>
      <c r="AY74" s="9">
        <f t="shared" si="26"/>
        <v>0.3335278155073263</v>
      </c>
      <c r="AZ74" s="9">
        <f>AY74-'Master Radiusverkleinerung'!G53/100</f>
        <v>0.3335278155073263</v>
      </c>
      <c r="BA74" s="9">
        <f>SQRT((AU74-AU73)^2+(AV74-AV73)^2)</f>
        <v>4.8491440476933947E-2</v>
      </c>
    </row>
    <row r="75" spans="1:53" x14ac:dyDescent="0.3">
      <c r="A75" s="4">
        <v>282</v>
      </c>
      <c r="B75" s="3">
        <f>BC$3*COS(A75/180*PI())</f>
        <v>8.0482220483342123E-2</v>
      </c>
      <c r="C75" s="4">
        <f>BC$3*SIN(A75/180*PI())</f>
        <v>-0.37863907776361477</v>
      </c>
      <c r="D75" s="6">
        <f t="shared" si="41"/>
        <v>0.6381964611037485</v>
      </c>
      <c r="E75" s="4">
        <f t="shared" si="42"/>
        <v>0.82433427224745937</v>
      </c>
      <c r="F75" s="4">
        <f t="shared" si="43"/>
        <v>0.46958874940940931</v>
      </c>
      <c r="G75" s="4">
        <f t="shared" si="62"/>
        <v>9.7632990878707415E-2</v>
      </c>
      <c r="H75" s="4">
        <f t="shared" si="63"/>
        <v>-0.45932710856640196</v>
      </c>
      <c r="I75" s="6">
        <f t="shared" si="44"/>
        <v>0.80098202530345897</v>
      </c>
      <c r="J75" s="4">
        <f t="shared" si="45"/>
        <v>1.0345982391846653</v>
      </c>
      <c r="K75" s="4">
        <f t="shared" si="64"/>
        <v>0.45388512334940528</v>
      </c>
      <c r="L75" s="4">
        <f t="shared" si="65"/>
        <v>9.4368023432602158E-2</v>
      </c>
      <c r="M75" s="4">
        <f t="shared" si="66"/>
        <v>-0.44396664441298817</v>
      </c>
      <c r="N75" s="8">
        <f t="shared" si="46"/>
        <v>0.76990562085369518</v>
      </c>
      <c r="O75" s="3">
        <f t="shared" si="47"/>
        <v>0.99445802091730129</v>
      </c>
      <c r="P75" s="4">
        <f t="shared" si="67"/>
        <v>0.45641456331232122</v>
      </c>
      <c r="Q75" s="4">
        <f t="shared" si="68"/>
        <v>9.4893923572114014E-2</v>
      </c>
      <c r="R75" s="4">
        <f t="shared" si="69"/>
        <v>-0.44644081004391462</v>
      </c>
      <c r="S75" s="6">
        <f t="shared" si="48"/>
        <v>0.77490902885538238</v>
      </c>
      <c r="T75" s="4">
        <f t="shared" si="49"/>
        <v>1.0009207341180213</v>
      </c>
      <c r="U75" s="3">
        <f t="shared" si="70"/>
        <v>0.45599471342203624</v>
      </c>
      <c r="V75" s="3">
        <f t="shared" si="71"/>
        <v>9.4806631871535207E-2</v>
      </c>
      <c r="W75" s="3">
        <f t="shared" si="72"/>
        <v>-0.44603013488106402</v>
      </c>
      <c r="X75" s="3">
        <f t="shared" si="50"/>
        <v>0.77407847620325343</v>
      </c>
      <c r="Y75" s="3">
        <f t="shared" si="51"/>
        <v>0.99984794061667237</v>
      </c>
      <c r="Z75" s="3">
        <f t="shared" si="73"/>
        <v>0.45606406224209867</v>
      </c>
      <c r="AA75" s="3">
        <f t="shared" si="74"/>
        <v>9.4821050301970605E-2</v>
      </c>
      <c r="AB75" s="3">
        <f t="shared" si="75"/>
        <v>-0.44609796826302178</v>
      </c>
      <c r="AC75" s="3">
        <f t="shared" si="52"/>
        <v>0.77421566131757213</v>
      </c>
      <c r="AD75" s="3">
        <f t="shared" si="53"/>
        <v>1.0000251374491016</v>
      </c>
      <c r="AE75" s="3">
        <f t="shared" si="76"/>
        <v>0.45605259824312266</v>
      </c>
      <c r="AF75" s="3">
        <f t="shared" si="77"/>
        <v>9.4818666802559973E-2</v>
      </c>
      <c r="AG75" s="3">
        <f t="shared" si="78"/>
        <v>-0.4460867547799286</v>
      </c>
      <c r="AH75" s="8">
        <f t="shared" si="54"/>
        <v>0.77419298330907615</v>
      </c>
      <c r="AI75" s="3">
        <f t="shared" si="55"/>
        <v>0.99999584512178719</v>
      </c>
      <c r="AJ75" s="3">
        <f t="shared" si="79"/>
        <v>0.45605449309399987</v>
      </c>
      <c r="AK75" s="3">
        <f t="shared" si="80"/>
        <v>9.4819060764209706E-2</v>
      </c>
      <c r="AL75" s="3">
        <f t="shared" si="81"/>
        <v>-0.44608860822376789</v>
      </c>
      <c r="AM75" s="8">
        <f t="shared" si="56"/>
        <v>0.77419673168957492</v>
      </c>
      <c r="AN75" s="3">
        <f t="shared" si="57"/>
        <v>1.0000006867633489</v>
      </c>
      <c r="AO75" s="3">
        <f t="shared" si="82"/>
        <v>0.45605417989270403</v>
      </c>
      <c r="AP75" s="3">
        <f t="shared" si="83"/>
        <v>9.4818995645998716E-2</v>
      </c>
      <c r="AQ75" s="3">
        <f t="shared" si="84"/>
        <v>-0.44608830186667181</v>
      </c>
      <c r="AR75" s="8">
        <f t="shared" si="58"/>
        <v>0.77419611211697026</v>
      </c>
      <c r="AS75" s="3">
        <f t="shared" si="59"/>
        <v>0.99999988648480875</v>
      </c>
      <c r="AT75" s="9">
        <f t="shared" si="85"/>
        <v>0.45605423166178738</v>
      </c>
      <c r="AU75" s="3">
        <f t="shared" si="86"/>
        <v>9.4819006409396375E-2</v>
      </c>
      <c r="AV75" s="3">
        <f t="shared" si="87"/>
        <v>-0.44608835250447648</v>
      </c>
      <c r="AW75" s="8">
        <f t="shared" si="60"/>
        <v>0.77419621452620668</v>
      </c>
      <c r="AX75" s="4">
        <f t="shared" si="61"/>
        <v>1.0000000187629527</v>
      </c>
      <c r="AY75" s="9">
        <f t="shared" si="26"/>
        <v>0.32905423166178738</v>
      </c>
      <c r="AZ75" s="9">
        <f>AY75-'Master Radiusverkleinerung'!G54/100</f>
        <v>0.32905423166178738</v>
      </c>
      <c r="BA75" s="9">
        <f>SQRT((AU75-AU74)^2+(AV75-AV74)^2)</f>
        <v>4.8177775205793166E-2</v>
      </c>
    </row>
    <row r="76" spans="1:53" x14ac:dyDescent="0.3">
      <c r="A76" s="4">
        <v>288</v>
      </c>
      <c r="B76" s="3">
        <f>BC$3*COS(A76/180*PI())</f>
        <v>0.11961989139025277</v>
      </c>
      <c r="C76" s="4">
        <f>BC$3*SIN(A76/180*PI())</f>
        <v>-0.36815217045047299</v>
      </c>
      <c r="D76" s="6">
        <f t="shared" si="41"/>
        <v>0.64979958790972303</v>
      </c>
      <c r="E76" s="4">
        <f t="shared" si="42"/>
        <v>0.83932159304026943</v>
      </c>
      <c r="F76" s="4">
        <f t="shared" si="43"/>
        <v>0.4612035520232679</v>
      </c>
      <c r="G76" s="4">
        <f t="shared" si="62"/>
        <v>0.14251973544127985</v>
      </c>
      <c r="H76" s="4">
        <f t="shared" si="63"/>
        <v>-0.43863064349019981</v>
      </c>
      <c r="I76" s="6">
        <f t="shared" si="44"/>
        <v>0.79519277024751034</v>
      </c>
      <c r="J76" s="4">
        <f t="shared" si="45"/>
        <v>1.0271204770154003</v>
      </c>
      <c r="K76" s="4">
        <f t="shared" si="64"/>
        <v>0.44902575924046423</v>
      </c>
      <c r="L76" s="4">
        <f t="shared" si="65"/>
        <v>0.13875659051741696</v>
      </c>
      <c r="M76" s="4">
        <f t="shared" si="66"/>
        <v>-0.42704887431002231</v>
      </c>
      <c r="N76" s="8">
        <f t="shared" si="46"/>
        <v>0.77121292582322765</v>
      </c>
      <c r="O76" s="3">
        <f t="shared" si="47"/>
        <v>0.99614661738617116</v>
      </c>
      <c r="P76" s="4">
        <f t="shared" si="67"/>
        <v>0.45076272047048738</v>
      </c>
      <c r="Q76" s="4">
        <f t="shared" si="68"/>
        <v>0.1392933410560645</v>
      </c>
      <c r="R76" s="4">
        <f t="shared" si="69"/>
        <v>-0.42870082260638787</v>
      </c>
      <c r="S76" s="6">
        <f t="shared" si="48"/>
        <v>0.77463155393578775</v>
      </c>
      <c r="T76" s="4">
        <f t="shared" si="49"/>
        <v>1.0005623302410782</v>
      </c>
      <c r="U76" s="3">
        <f t="shared" si="70"/>
        <v>0.45050938541917662</v>
      </c>
      <c r="V76" s="3">
        <f t="shared" si="71"/>
        <v>0.13921505621993863</v>
      </c>
      <c r="W76" s="3">
        <f t="shared" si="72"/>
        <v>-0.42845988665503282</v>
      </c>
      <c r="X76" s="3">
        <f t="shared" si="50"/>
        <v>0.77413291210676627</v>
      </c>
      <c r="Y76" s="3">
        <f t="shared" si="51"/>
        <v>0.99991825341788843</v>
      </c>
      <c r="Z76" s="3">
        <f t="shared" si="73"/>
        <v>0.45054621603242057</v>
      </c>
      <c r="AA76" s="3">
        <f t="shared" si="74"/>
        <v>0.13922643750534427</v>
      </c>
      <c r="AB76" s="3">
        <f t="shared" si="75"/>
        <v>-0.42849491464975759</v>
      </c>
      <c r="AC76" s="3">
        <f t="shared" si="52"/>
        <v>0.77420540539025939</v>
      </c>
      <c r="AD76" s="3">
        <f t="shared" si="53"/>
        <v>1.0000118902550277</v>
      </c>
      <c r="AE76" s="3">
        <f t="shared" si="76"/>
        <v>0.45054085898670682</v>
      </c>
      <c r="AF76" s="3">
        <f t="shared" si="77"/>
        <v>0.13922478208717906</v>
      </c>
      <c r="AG76" s="3">
        <f t="shared" si="78"/>
        <v>-0.42848981979652345</v>
      </c>
      <c r="AH76" s="8">
        <f t="shared" si="54"/>
        <v>0.77419486116092973</v>
      </c>
      <c r="AI76" s="3">
        <f t="shared" si="55"/>
        <v>0.99999827067212388</v>
      </c>
      <c r="AJ76" s="3">
        <f t="shared" si="79"/>
        <v>0.45054163812092096</v>
      </c>
      <c r="AK76" s="3">
        <f t="shared" si="80"/>
        <v>0.13922502285289215</v>
      </c>
      <c r="AL76" s="3">
        <f t="shared" si="81"/>
        <v>-0.42849056079719489</v>
      </c>
      <c r="AM76" s="8">
        <f t="shared" si="56"/>
        <v>0.77419639472409663</v>
      </c>
      <c r="AN76" s="3">
        <f t="shared" si="57"/>
        <v>1.0000002515177633</v>
      </c>
      <c r="AO76" s="3">
        <f t="shared" si="82"/>
        <v>0.45054152480172438</v>
      </c>
      <c r="AP76" s="3">
        <f t="shared" si="83"/>
        <v>0.1392249878353346</v>
      </c>
      <c r="AQ76" s="3">
        <f t="shared" si="84"/>
        <v>-0.42849045302423455</v>
      </c>
      <c r="AR76" s="8">
        <f t="shared" si="58"/>
        <v>0.77419617167889021</v>
      </c>
      <c r="AS76" s="3">
        <f t="shared" si="59"/>
        <v>0.9999999634186918</v>
      </c>
      <c r="AT76" s="9">
        <f t="shared" si="85"/>
        <v>0.45054154128312335</v>
      </c>
      <c r="AU76" s="3">
        <f t="shared" si="86"/>
        <v>0.13922499292836699</v>
      </c>
      <c r="AV76" s="3">
        <f t="shared" si="87"/>
        <v>-0.42849046869897645</v>
      </c>
      <c r="AW76" s="8">
        <f t="shared" si="60"/>
        <v>0.77419620411908685</v>
      </c>
      <c r="AX76" s="4">
        <f t="shared" si="61"/>
        <v>1.000000005320469</v>
      </c>
      <c r="AY76" s="9">
        <f t="shared" si="26"/>
        <v>0.32354154128312335</v>
      </c>
      <c r="AZ76" s="9">
        <f>AY76-'Master Radiusverkleinerung'!G55/100</f>
        <v>0.32354154128312335</v>
      </c>
      <c r="BA76" s="9">
        <f>SQRT((AU76-AU75)^2+(AV76-AV75)^2)</f>
        <v>4.7765857609330956E-2</v>
      </c>
    </row>
    <row r="77" spans="1:53" x14ac:dyDescent="0.3">
      <c r="A77" s="4">
        <v>294</v>
      </c>
      <c r="B77" s="3">
        <f>BC$3*COS(A77/180*PI())</f>
        <v>0.15744698173502025</v>
      </c>
      <c r="C77" s="4">
        <f>BC$3*SIN(A77/180*PI())</f>
        <v>-0.35363171091708134</v>
      </c>
      <c r="D77" s="6">
        <f t="shared" si="41"/>
        <v>0.66302760848694819</v>
      </c>
      <c r="E77" s="4">
        <f t="shared" si="42"/>
        <v>0.85640772776584051</v>
      </c>
      <c r="F77" s="4">
        <f t="shared" si="43"/>
        <v>0.45200211003448648</v>
      </c>
      <c r="G77" s="4">
        <f t="shared" si="62"/>
        <v>0.18384582089860529</v>
      </c>
      <c r="H77" s="4">
        <f t="shared" si="63"/>
        <v>-0.4129244744668763</v>
      </c>
      <c r="I77" s="6">
        <f t="shared" si="44"/>
        <v>0.78962556331320566</v>
      </c>
      <c r="J77" s="4">
        <f t="shared" si="45"/>
        <v>1.0199295260209307</v>
      </c>
      <c r="K77" s="4">
        <f t="shared" si="64"/>
        <v>0.44316994312135505</v>
      </c>
      <c r="L77" s="4">
        <f t="shared" si="65"/>
        <v>0.18025345497727308</v>
      </c>
      <c r="M77" s="4">
        <f t="shared" si="66"/>
        <v>-0.4048558885022438</v>
      </c>
      <c r="N77" s="8">
        <f t="shared" si="46"/>
        <v>0.77232549105195303</v>
      </c>
      <c r="O77" s="3">
        <f t="shared" si="47"/>
        <v>0.99758367588468277</v>
      </c>
      <c r="P77" s="4">
        <f t="shared" si="67"/>
        <v>0.44424337911137185</v>
      </c>
      <c r="Q77" s="4">
        <f t="shared" si="68"/>
        <v>0.18069006072840926</v>
      </c>
      <c r="R77" s="4">
        <f t="shared" si="69"/>
        <v>-0.40583652107499374</v>
      </c>
      <c r="S77" s="6">
        <f t="shared" si="48"/>
        <v>0.77442707289317458</v>
      </c>
      <c r="T77" s="4">
        <f t="shared" si="49"/>
        <v>1.0002982097989819</v>
      </c>
      <c r="U77" s="3">
        <f t="shared" si="70"/>
        <v>0.44411094087696729</v>
      </c>
      <c r="V77" s="3">
        <f t="shared" si="71"/>
        <v>0.18063619324553265</v>
      </c>
      <c r="W77" s="3">
        <f t="shared" si="72"/>
        <v>-0.40571553272753524</v>
      </c>
      <c r="X77" s="3">
        <f t="shared" si="50"/>
        <v>0.77416776862989445</v>
      </c>
      <c r="Y77" s="3">
        <f t="shared" si="51"/>
        <v>0.99996327627272574</v>
      </c>
      <c r="Z77" s="3">
        <f t="shared" si="73"/>
        <v>0.44412725088500388</v>
      </c>
      <c r="AA77" s="3">
        <f t="shared" si="74"/>
        <v>0.18064282712345001</v>
      </c>
      <c r="AB77" s="3">
        <f t="shared" si="75"/>
        <v>-0.40573043266129116</v>
      </c>
      <c r="AC77" s="3">
        <f t="shared" si="52"/>
        <v>0.7741997021824274</v>
      </c>
      <c r="AD77" s="3">
        <f t="shared" si="53"/>
        <v>1.0000045236368087</v>
      </c>
      <c r="AE77" s="3">
        <f t="shared" si="76"/>
        <v>0.44412524182371227</v>
      </c>
      <c r="AF77" s="3">
        <f t="shared" si="77"/>
        <v>0.18064200996460453</v>
      </c>
      <c r="AG77" s="3">
        <f t="shared" si="78"/>
        <v>-0.40572859729247412</v>
      </c>
      <c r="AH77" s="8">
        <f t="shared" si="54"/>
        <v>0.77419576861460515</v>
      </c>
      <c r="AI77" s="3">
        <f t="shared" si="55"/>
        <v>0.99999944279577346</v>
      </c>
      <c r="AJ77" s="3">
        <f t="shared" si="79"/>
        <v>0.44412548929231199</v>
      </c>
      <c r="AK77" s="3">
        <f t="shared" si="80"/>
        <v>0.18064211061915203</v>
      </c>
      <c r="AL77" s="3">
        <f t="shared" si="81"/>
        <v>-0.40572882336628929</v>
      </c>
      <c r="AM77" s="8">
        <f t="shared" si="56"/>
        <v>0.77419625313661333</v>
      </c>
      <c r="AN77" s="3">
        <f t="shared" si="57"/>
        <v>1.0000000686345571</v>
      </c>
      <c r="AO77" s="3">
        <f t="shared" si="82"/>
        <v>0.4441254588099578</v>
      </c>
      <c r="AP77" s="3">
        <f t="shared" si="83"/>
        <v>0.18064209822086161</v>
      </c>
      <c r="AQ77" s="3">
        <f t="shared" si="84"/>
        <v>-0.4057287955192731</v>
      </c>
      <c r="AR77" s="8">
        <f t="shared" si="58"/>
        <v>0.7741961934548125</v>
      </c>
      <c r="AS77" s="3">
        <f t="shared" si="59"/>
        <v>0.99999999154582841</v>
      </c>
      <c r="AT77" s="9">
        <f t="shared" si="85"/>
        <v>0.44412546256467067</v>
      </c>
      <c r="AU77" s="3">
        <f t="shared" si="86"/>
        <v>0.18064209974804094</v>
      </c>
      <c r="AV77" s="3">
        <f t="shared" si="87"/>
        <v>-0.40572879894937397</v>
      </c>
      <c r="AW77" s="8">
        <f t="shared" si="60"/>
        <v>0.77419620080621399</v>
      </c>
      <c r="AX77" s="4">
        <f t="shared" si="61"/>
        <v>1.0000000010413561</v>
      </c>
      <c r="AY77" s="9">
        <f t="shared" si="26"/>
        <v>0.31712546256467067</v>
      </c>
      <c r="AZ77" s="9">
        <f>AY77-'Master Radiusverkleinerung'!G56/100</f>
        <v>0.31712546256467067</v>
      </c>
      <c r="BA77" s="9">
        <f>SQRT((AU77-AU76)^2+(AV77-AV76)^2)</f>
        <v>4.725960587121153E-2</v>
      </c>
    </row>
    <row r="78" spans="1:53" s="3" customFormat="1" x14ac:dyDescent="0.3">
      <c r="A78" s="4"/>
      <c r="C78" s="4"/>
      <c r="D78" s="6"/>
      <c r="E78" s="4"/>
      <c r="F78" s="4"/>
      <c r="G78" s="4"/>
      <c r="H78" s="4"/>
      <c r="I78" s="6"/>
      <c r="J78" s="4"/>
      <c r="K78" s="4"/>
      <c r="L78" s="4"/>
      <c r="M78" s="4"/>
      <c r="N78" s="8"/>
      <c r="P78" s="4"/>
      <c r="Q78" s="4"/>
      <c r="R78" s="4"/>
      <c r="S78" s="6"/>
      <c r="T78" s="4"/>
      <c r="AH78" s="8"/>
      <c r="AM78" s="8"/>
      <c r="AR78" s="8"/>
      <c r="AT78" s="9"/>
      <c r="AW78" s="8"/>
      <c r="AX78" s="4"/>
      <c r="AY78" s="9"/>
      <c r="AZ78" s="9"/>
      <c r="BA78" s="9"/>
    </row>
    <row r="79" spans="1:53" x14ac:dyDescent="0.3">
      <c r="A79" s="4">
        <v>300</v>
      </c>
      <c r="B79" s="3">
        <f>BC$3*COS(A79/180*PI())</f>
        <v>0.19354905000000006</v>
      </c>
      <c r="C79" s="4">
        <f>BC$3*SIN(A79/180*PI())</f>
        <v>-0.33523678835668896</v>
      </c>
      <c r="D79" s="6">
        <f t="shared" si="41"/>
        <v>0.67752432028598331</v>
      </c>
      <c r="E79" s="4">
        <f t="shared" si="42"/>
        <v>0.87513258304029817</v>
      </c>
      <c r="F79" s="4">
        <f t="shared" si="43"/>
        <v>0.44233080507090988</v>
      </c>
      <c r="G79" s="4">
        <f t="shared" si="62"/>
        <v>0.221165402535455</v>
      </c>
      <c r="H79" s="4">
        <f t="shared" si="63"/>
        <v>-0.38306971406783052</v>
      </c>
      <c r="I79" s="6">
        <f t="shared" si="44"/>
        <v>0.78467101644320136</v>
      </c>
      <c r="J79" s="4">
        <f t="shared" si="45"/>
        <v>1.0135299248991423</v>
      </c>
      <c r="K79" s="4">
        <f t="shared" si="64"/>
        <v>0.43642599414607991</v>
      </c>
      <c r="L79" s="4">
        <f t="shared" si="65"/>
        <v>0.21821299707304001</v>
      </c>
      <c r="M79" s="4">
        <f t="shared" si="66"/>
        <v>-0.37795599780238387</v>
      </c>
      <c r="N79" s="8">
        <f t="shared" si="46"/>
        <v>0.77316578345567011</v>
      </c>
      <c r="O79" s="3">
        <f t="shared" si="47"/>
        <v>0.99866904985541149</v>
      </c>
      <c r="P79" s="4">
        <f t="shared" si="67"/>
        <v>0.43700762951376754</v>
      </c>
      <c r="Q79" s="4">
        <f t="shared" si="68"/>
        <v>0.21850381475688382</v>
      </c>
      <c r="R79" s="4">
        <f t="shared" si="69"/>
        <v>-0.3784597088065409</v>
      </c>
      <c r="S79" s="6">
        <f t="shared" si="48"/>
        <v>0.77429861029804192</v>
      </c>
      <c r="T79" s="4">
        <f t="shared" si="49"/>
        <v>1.0001322795152467</v>
      </c>
      <c r="U79" s="3">
        <f t="shared" si="70"/>
        <v>0.43694983000206772</v>
      </c>
      <c r="V79" s="3">
        <f t="shared" si="71"/>
        <v>0.21847491500103391</v>
      </c>
      <c r="W79" s="3">
        <f t="shared" si="72"/>
        <v>-0.37840965296108248</v>
      </c>
      <c r="X79" s="3">
        <f t="shared" si="50"/>
        <v>0.77418603203385361</v>
      </c>
      <c r="Y79" s="3">
        <f t="shared" si="51"/>
        <v>0.99998686642204337</v>
      </c>
      <c r="Z79" s="3">
        <f t="shared" si="73"/>
        <v>0.43695556879209402</v>
      </c>
      <c r="AA79" s="3">
        <f t="shared" si="74"/>
        <v>0.21847778439604706</v>
      </c>
      <c r="AB79" s="3">
        <f t="shared" si="75"/>
        <v>-0.37841462289903227</v>
      </c>
      <c r="AC79" s="3">
        <f t="shared" si="52"/>
        <v>0.774197209644088</v>
      </c>
      <c r="AD79" s="3">
        <f t="shared" si="53"/>
        <v>1.0000013041191471</v>
      </c>
      <c r="AE79" s="3">
        <f t="shared" si="76"/>
        <v>0.43695499895071344</v>
      </c>
      <c r="AF79" s="3">
        <f t="shared" si="77"/>
        <v>0.21847749947535677</v>
      </c>
      <c r="AG79" s="3">
        <f t="shared" si="78"/>
        <v>-0.37841412940192054</v>
      </c>
      <c r="AH79" s="8">
        <f t="shared" si="54"/>
        <v>0.77419609974681525</v>
      </c>
      <c r="AI79" s="3">
        <f t="shared" si="55"/>
        <v>0.99999987050674655</v>
      </c>
      <c r="AJ79" s="3">
        <f t="shared" si="79"/>
        <v>0.43695505553344521</v>
      </c>
      <c r="AK79" s="3">
        <f t="shared" si="80"/>
        <v>0.21847752776672266</v>
      </c>
      <c r="AL79" s="3">
        <f t="shared" si="81"/>
        <v>-0.37841417840400371</v>
      </c>
      <c r="AM79" s="8">
        <f t="shared" si="56"/>
        <v>0.77419620995470706</v>
      </c>
      <c r="AN79" s="3">
        <f t="shared" si="57"/>
        <v>1.0000000128581192</v>
      </c>
      <c r="AO79" s="3">
        <f t="shared" si="82"/>
        <v>0.4369550499150251</v>
      </c>
      <c r="AP79" s="3">
        <f t="shared" si="83"/>
        <v>0.2184775249575126</v>
      </c>
      <c r="AQ79" s="3">
        <f t="shared" si="84"/>
        <v>-0.37841417353830914</v>
      </c>
      <c r="AR79" s="8">
        <f t="shared" si="58"/>
        <v>0.7741961990115408</v>
      </c>
      <c r="AS79" s="3">
        <f t="shared" si="59"/>
        <v>0.99999999872324452</v>
      </c>
      <c r="AT79" s="9">
        <f t="shared" si="85"/>
        <v>0.43695505047290983</v>
      </c>
      <c r="AU79" s="3">
        <f t="shared" si="86"/>
        <v>0.21847752523645497</v>
      </c>
      <c r="AV79" s="3">
        <f t="shared" si="87"/>
        <v>-0.3784141740214515</v>
      </c>
      <c r="AW79" s="8">
        <f t="shared" si="60"/>
        <v>0.77419620009814971</v>
      </c>
      <c r="AX79" s="4">
        <f t="shared" si="61"/>
        <v>1.0000000001267764</v>
      </c>
      <c r="AY79" s="9">
        <f t="shared" si="26"/>
        <v>0.30995505047290983</v>
      </c>
      <c r="AZ79" s="9">
        <f>AY79-'Master Radiusverkleinerung'!G57/100</f>
        <v>0.30995505047290983</v>
      </c>
      <c r="BA79" s="9">
        <f>SQRT((AU79-AU77)^2+(AV79-AV77)^2)</f>
        <v>4.6664849264113288E-2</v>
      </c>
    </row>
    <row r="80" spans="1:53" x14ac:dyDescent="0.3">
      <c r="A80" s="4">
        <v>306</v>
      </c>
      <c r="B80" s="3">
        <f>BC$3*COS(A80/180*PI())</f>
        <v>0.2275305543704369</v>
      </c>
      <c r="C80" s="4">
        <f>BC$3*SIN(A80/180*PI())</f>
        <v>-0.31316894139025286</v>
      </c>
      <c r="D80" s="6">
        <f t="shared" si="41"/>
        <v>0.69296245777744536</v>
      </c>
      <c r="E80" s="4">
        <f t="shared" si="42"/>
        <v>0.89507344233599362</v>
      </c>
      <c r="F80" s="4">
        <f t="shared" si="43"/>
        <v>0.43247635522481598</v>
      </c>
      <c r="G80" s="4">
        <f t="shared" si="62"/>
        <v>0.25420322356634761</v>
      </c>
      <c r="H80" s="4">
        <f t="shared" si="63"/>
        <v>-0.34988072104221279</v>
      </c>
      <c r="I80" s="6">
        <f t="shared" si="44"/>
        <v>0.78057620915483872</v>
      </c>
      <c r="J80" s="4">
        <f t="shared" si="45"/>
        <v>1.0082408169335353</v>
      </c>
      <c r="K80" s="4">
        <f t="shared" si="64"/>
        <v>0.4289415266286779</v>
      </c>
      <c r="L80" s="4">
        <f t="shared" si="65"/>
        <v>0.25212550344815593</v>
      </c>
      <c r="M80" s="4">
        <f t="shared" si="66"/>
        <v>-0.34702098463573455</v>
      </c>
      <c r="N80" s="8">
        <f t="shared" si="46"/>
        <v>0.77372268253685406</v>
      </c>
      <c r="O80" s="3">
        <f t="shared" si="47"/>
        <v>0.9993883753715842</v>
      </c>
      <c r="P80" s="4">
        <f t="shared" si="67"/>
        <v>0.42920403838917226</v>
      </c>
      <c r="Q80" s="4">
        <f t="shared" si="68"/>
        <v>0.25227980398952787</v>
      </c>
      <c r="R80" s="4">
        <f t="shared" si="69"/>
        <v>-0.34723336111119774</v>
      </c>
      <c r="S80" s="6">
        <f t="shared" si="48"/>
        <v>0.77423150768507643</v>
      </c>
      <c r="T80" s="4">
        <f t="shared" si="49"/>
        <v>1.0000456056036913</v>
      </c>
      <c r="U80" s="3">
        <f t="shared" si="70"/>
        <v>0.42918446517254316</v>
      </c>
      <c r="V80" s="3">
        <f t="shared" si="71"/>
        <v>0.25226829914145332</v>
      </c>
      <c r="W80" s="3">
        <f t="shared" si="72"/>
        <v>-0.34721752604631023</v>
      </c>
      <c r="X80" s="3">
        <f t="shared" si="50"/>
        <v>0.77419356819924212</v>
      </c>
      <c r="Y80" s="3">
        <f t="shared" si="51"/>
        <v>0.99999660060233064</v>
      </c>
      <c r="Z80" s="3">
        <f t="shared" si="73"/>
        <v>0.4291859241461734</v>
      </c>
      <c r="AA80" s="3">
        <f t="shared" si="74"/>
        <v>0.25226915670463668</v>
      </c>
      <c r="AB80" s="3">
        <f t="shared" si="75"/>
        <v>-0.34721870638077146</v>
      </c>
      <c r="AC80" s="3">
        <f t="shared" si="52"/>
        <v>0.77419639617692315</v>
      </c>
      <c r="AD80" s="3">
        <f t="shared" si="53"/>
        <v>1.0000002533943246</v>
      </c>
      <c r="AE80" s="3">
        <f t="shared" si="76"/>
        <v>0.42918581539292355</v>
      </c>
      <c r="AF80" s="3">
        <f t="shared" si="77"/>
        <v>0.25226909278108028</v>
      </c>
      <c r="AG80" s="3">
        <f t="shared" si="78"/>
        <v>-0.34721861839754414</v>
      </c>
      <c r="AH80" s="8">
        <f t="shared" si="54"/>
        <v>0.77419618537681412</v>
      </c>
      <c r="AI80" s="3">
        <f t="shared" si="55"/>
        <v>0.9999999811117829</v>
      </c>
      <c r="AJ80" s="3">
        <f t="shared" si="79"/>
        <v>0.42918582349947859</v>
      </c>
      <c r="AK80" s="3">
        <f t="shared" si="80"/>
        <v>0.25226909754599375</v>
      </c>
      <c r="AL80" s="3">
        <f t="shared" si="81"/>
        <v>-0.3472186249558849</v>
      </c>
      <c r="AM80" s="8">
        <f t="shared" si="56"/>
        <v>0.77419620109002418</v>
      </c>
      <c r="AN80" s="3">
        <f t="shared" si="57"/>
        <v>1.0000000014079431</v>
      </c>
      <c r="AO80" s="3">
        <f t="shared" si="82"/>
        <v>0.4291858228952094</v>
      </c>
      <c r="AP80" s="3">
        <f t="shared" si="83"/>
        <v>0.25226909719081325</v>
      </c>
      <c r="AQ80" s="3">
        <f t="shared" si="84"/>
        <v>-0.34721862446702084</v>
      </c>
      <c r="AR80" s="8">
        <f t="shared" si="58"/>
        <v>0.77419619991874877</v>
      </c>
      <c r="AS80" s="3">
        <f t="shared" si="59"/>
        <v>0.99999999989505084</v>
      </c>
      <c r="AT80" s="9">
        <f t="shared" si="85"/>
        <v>0.42918582294025209</v>
      </c>
      <c r="AU80" s="3">
        <f t="shared" si="86"/>
        <v>0.25226909721728868</v>
      </c>
      <c r="AV80" s="3">
        <f t="shared" si="87"/>
        <v>-0.34721862450346119</v>
      </c>
      <c r="AW80" s="8">
        <f t="shared" si="60"/>
        <v>0.77419620000605671</v>
      </c>
      <c r="AX80" s="4">
        <f t="shared" si="61"/>
        <v>1.0000000000078233</v>
      </c>
      <c r="AY80" s="9">
        <f t="shared" si="26"/>
        <v>0.30218582294025209</v>
      </c>
      <c r="AZ80" s="9">
        <f>AY80-'Master Radiusverkleinerung'!G58/100</f>
        <v>0.30218582294025209</v>
      </c>
      <c r="BA80" s="9">
        <f>SQRT((AU80-AU79)^2+(AV80-AV79)^2)</f>
        <v>4.5989484087835243E-2</v>
      </c>
    </row>
    <row r="81" spans="1:53" x14ac:dyDescent="0.3">
      <c r="A81" s="4">
        <v>312</v>
      </c>
      <c r="B81" s="3">
        <f>BC$3*COS(A81/180*PI())</f>
        <v>0.25901918637336202</v>
      </c>
      <c r="C81" s="4">
        <f>BC$3*SIN(A81/180*PI())</f>
        <v>-0.2876699499671308</v>
      </c>
      <c r="D81" s="6">
        <f t="shared" si="41"/>
        <v>0.70905008832489269</v>
      </c>
      <c r="E81" s="4">
        <f t="shared" si="42"/>
        <v>0.9158532272890163</v>
      </c>
      <c r="F81" s="4">
        <f t="shared" si="43"/>
        <v>0.42266390341368887</v>
      </c>
      <c r="G81" s="4">
        <f t="shared" si="62"/>
        <v>0.28281735397720364</v>
      </c>
      <c r="H81" s="4">
        <f t="shared" si="63"/>
        <v>-0.31410049273795992</v>
      </c>
      <c r="I81" s="6">
        <f t="shared" si="44"/>
        <v>0.77745962204479446</v>
      </c>
      <c r="J81" s="4">
        <f t="shared" si="45"/>
        <v>1.0042152390373325</v>
      </c>
      <c r="K81" s="4">
        <f t="shared" si="64"/>
        <v>0.42088975249854382</v>
      </c>
      <c r="L81" s="4">
        <f t="shared" si="65"/>
        <v>0.28163021529958049</v>
      </c>
      <c r="M81" s="4">
        <f t="shared" si="66"/>
        <v>-0.31278204166575391</v>
      </c>
      <c r="N81" s="8">
        <f t="shared" si="46"/>
        <v>0.77403461136677376</v>
      </c>
      <c r="O81" s="3">
        <f t="shared" si="47"/>
        <v>0.99979128206360834</v>
      </c>
      <c r="P81" s="4">
        <f t="shared" si="67"/>
        <v>0.42097761807825618</v>
      </c>
      <c r="Q81" s="4">
        <f t="shared" si="68"/>
        <v>0.28168900884821146</v>
      </c>
      <c r="R81" s="4">
        <f t="shared" si="69"/>
        <v>-0.31284733851665469</v>
      </c>
      <c r="S81" s="6">
        <f t="shared" si="48"/>
        <v>0.77420420834228176</v>
      </c>
      <c r="T81" s="4">
        <f t="shared" si="49"/>
        <v>1.0000103440733521</v>
      </c>
      <c r="U81" s="3">
        <f t="shared" si="70"/>
        <v>0.42097326349993924</v>
      </c>
      <c r="V81" s="3">
        <f t="shared" si="71"/>
        <v>0.28168609506658182</v>
      </c>
      <c r="W81" s="3">
        <f t="shared" si="72"/>
        <v>-0.31284410243431138</v>
      </c>
      <c r="X81" s="3">
        <f t="shared" si="50"/>
        <v>0.77419580312365688</v>
      </c>
      <c r="Y81" s="3">
        <f t="shared" si="51"/>
        <v>0.99999948736981259</v>
      </c>
      <c r="Z81" s="3">
        <f t="shared" si="73"/>
        <v>0.42097347930365281</v>
      </c>
      <c r="AA81" s="3">
        <f t="shared" si="74"/>
        <v>0.28168623946745158</v>
      </c>
      <c r="AB81" s="3">
        <f t="shared" si="75"/>
        <v>-0.31284426280772443</v>
      </c>
      <c r="AC81" s="3">
        <f t="shared" si="52"/>
        <v>0.77419621966838736</v>
      </c>
      <c r="AD81" s="3">
        <f t="shared" si="53"/>
        <v>1.0000000254049133</v>
      </c>
      <c r="AE81" s="3">
        <f t="shared" si="76"/>
        <v>0.42097346860885837</v>
      </c>
      <c r="AF81" s="3">
        <f t="shared" si="77"/>
        <v>0.28168623231123729</v>
      </c>
      <c r="AG81" s="3">
        <f t="shared" si="78"/>
        <v>-0.31284425485994327</v>
      </c>
      <c r="AH81" s="8">
        <f t="shared" si="54"/>
        <v>0.77419619902527481</v>
      </c>
      <c r="AI81" s="3">
        <f t="shared" si="55"/>
        <v>0.99999999874098433</v>
      </c>
      <c r="AJ81" s="3">
        <f t="shared" si="79"/>
        <v>0.42097346913887057</v>
      </c>
      <c r="AK81" s="3">
        <f t="shared" si="80"/>
        <v>0.28168623266588466</v>
      </c>
      <c r="AL81" s="3">
        <f t="shared" si="81"/>
        <v>-0.31284425525381909</v>
      </c>
      <c r="AM81" s="8">
        <f t="shared" si="56"/>
        <v>0.77419620004830536</v>
      </c>
      <c r="AN81" s="3">
        <f t="shared" si="57"/>
        <v>1.0000000000623943</v>
      </c>
      <c r="AO81" s="3">
        <f t="shared" si="82"/>
        <v>0.42097346911260425</v>
      </c>
      <c r="AP81" s="3">
        <f t="shared" si="83"/>
        <v>0.28168623264830905</v>
      </c>
      <c r="AQ81" s="3">
        <f t="shared" si="84"/>
        <v>-0.31284425523429943</v>
      </c>
      <c r="AR81" s="8">
        <f t="shared" si="58"/>
        <v>0.77419619999760592</v>
      </c>
      <c r="AS81" s="3">
        <f t="shared" si="59"/>
        <v>0.9999999999969077</v>
      </c>
      <c r="AT81" s="9">
        <f t="shared" si="85"/>
        <v>0.42097346911390604</v>
      </c>
      <c r="AU81" s="3">
        <f t="shared" si="86"/>
        <v>0.28168623264918013</v>
      </c>
      <c r="AV81" s="3">
        <f t="shared" si="87"/>
        <v>-0.31284425523526682</v>
      </c>
      <c r="AW81" s="8">
        <f t="shared" si="60"/>
        <v>0.77419620000011879</v>
      </c>
      <c r="AX81" s="4">
        <f t="shared" si="61"/>
        <v>1.0000000000001534</v>
      </c>
      <c r="AY81" s="9">
        <f t="shared" si="26"/>
        <v>0.29397346911390604</v>
      </c>
      <c r="AZ81" s="9">
        <f>AY81-'Master Radiusverkleinerung'!G59/100</f>
        <v>0.29397346911390604</v>
      </c>
      <c r="BA81" s="9">
        <f>SQRT((AU81-AU80)^2+(AV81-AV80)^2)</f>
        <v>4.5243398630125359E-2</v>
      </c>
    </row>
    <row r="82" spans="1:53" x14ac:dyDescent="0.3">
      <c r="A82" s="4">
        <v>318</v>
      </c>
      <c r="B82" s="3">
        <f>BC$3*COS(A82/180*PI())</f>
        <v>0.28766994996713069</v>
      </c>
      <c r="C82" s="4">
        <f>BC$3*SIN(A82/180*PI())</f>
        <v>-0.25901918637336213</v>
      </c>
      <c r="D82" s="6">
        <f t="shared" si="41"/>
        <v>0.72553119996357474</v>
      </c>
      <c r="E82" s="4">
        <f t="shared" si="42"/>
        <v>0.9371412569108124</v>
      </c>
      <c r="F82" s="4">
        <f t="shared" si="43"/>
        <v>0.41306270228250136</v>
      </c>
      <c r="G82" s="4">
        <f t="shared" si="62"/>
        <v>0.3069654097989501</v>
      </c>
      <c r="H82" s="4">
        <f t="shared" si="63"/>
        <v>-0.27639289644251891</v>
      </c>
      <c r="I82" s="6">
        <f t="shared" si="44"/>
        <v>0.77533930588734634</v>
      </c>
      <c r="J82" s="4">
        <f t="shared" si="45"/>
        <v>1.0014765067141203</v>
      </c>
      <c r="K82" s="4">
        <f t="shared" si="64"/>
        <v>0.41245371160804828</v>
      </c>
      <c r="L82" s="4">
        <f t="shared" si="65"/>
        <v>0.30651284153046632</v>
      </c>
      <c r="M82" s="4">
        <f t="shared" si="66"/>
        <v>-0.27598540214325523</v>
      </c>
      <c r="N82" s="8">
        <f t="shared" si="46"/>
        <v>0.77416772925213095</v>
      </c>
      <c r="O82" s="3">
        <f t="shared" si="47"/>
        <v>0.99996322540995541</v>
      </c>
      <c r="P82" s="4">
        <f t="shared" si="67"/>
        <v>0.41246887998201576</v>
      </c>
      <c r="Q82" s="4">
        <f t="shared" si="68"/>
        <v>0.30652411382909112</v>
      </c>
      <c r="R82" s="4">
        <f t="shared" si="69"/>
        <v>-0.27599555176652557</v>
      </c>
      <c r="S82" s="6">
        <f t="shared" si="48"/>
        <v>0.77419690835419264</v>
      </c>
      <c r="T82" s="4">
        <f t="shared" si="49"/>
        <v>1.0000009149543652</v>
      </c>
      <c r="U82" s="3">
        <f t="shared" si="70"/>
        <v>0.41246850259215884</v>
      </c>
      <c r="V82" s="3">
        <f t="shared" si="71"/>
        <v>0.30652383337377176</v>
      </c>
      <c r="W82" s="3">
        <f t="shared" si="72"/>
        <v>-0.27599529924342175</v>
      </c>
      <c r="X82" s="3">
        <f t="shared" si="50"/>
        <v>0.77419618237562982</v>
      </c>
      <c r="Y82" s="3">
        <f t="shared" si="51"/>
        <v>0.99999997723526646</v>
      </c>
      <c r="Z82" s="3">
        <f t="shared" si="73"/>
        <v>0.4124685119818946</v>
      </c>
      <c r="AA82" s="3">
        <f t="shared" si="74"/>
        <v>0.30652384035170532</v>
      </c>
      <c r="AB82" s="3">
        <f t="shared" si="75"/>
        <v>-0.27599530552638135</v>
      </c>
      <c r="AC82" s="3">
        <f t="shared" si="52"/>
        <v>0.77419620043850701</v>
      </c>
      <c r="AD82" s="3">
        <f t="shared" si="53"/>
        <v>1.0000000005664029</v>
      </c>
      <c r="AE82" s="3">
        <f t="shared" si="76"/>
        <v>0.4124685117482712</v>
      </c>
      <c r="AF82" s="3">
        <f t="shared" si="77"/>
        <v>0.30652384017808931</v>
      </c>
      <c r="AG82" s="3">
        <f t="shared" si="78"/>
        <v>-0.27599530537005679</v>
      </c>
      <c r="AH82" s="8">
        <f t="shared" si="54"/>
        <v>0.77419619998908962</v>
      </c>
      <c r="AI82" s="3">
        <f t="shared" si="55"/>
        <v>0.9999999999859075</v>
      </c>
      <c r="AJ82" s="3">
        <f t="shared" si="79"/>
        <v>0.41246851175408394</v>
      </c>
      <c r="AK82" s="3">
        <f t="shared" si="80"/>
        <v>0.30652384018240902</v>
      </c>
      <c r="AL82" s="3">
        <f t="shared" si="81"/>
        <v>-0.27599530537394629</v>
      </c>
      <c r="AM82" s="8">
        <f t="shared" si="56"/>
        <v>0.77419620000027134</v>
      </c>
      <c r="AN82" s="3">
        <f t="shared" si="57"/>
        <v>1.0000000000003504</v>
      </c>
      <c r="AO82" s="3">
        <f t="shared" si="82"/>
        <v>0.41246851175393939</v>
      </c>
      <c r="AP82" s="3">
        <f t="shared" si="83"/>
        <v>0.30652384018230161</v>
      </c>
      <c r="AQ82" s="3">
        <f t="shared" si="84"/>
        <v>-0.27599530537384953</v>
      </c>
      <c r="AR82" s="8">
        <f t="shared" si="58"/>
        <v>0.77419619999999334</v>
      </c>
      <c r="AS82" s="3">
        <f t="shared" si="59"/>
        <v>0.99999999999999145</v>
      </c>
      <c r="AT82" s="9">
        <f t="shared" si="85"/>
        <v>0.41246851175394295</v>
      </c>
      <c r="AU82" s="3">
        <f t="shared" si="86"/>
        <v>0.30652384018230422</v>
      </c>
      <c r="AV82" s="3">
        <f t="shared" si="87"/>
        <v>-0.27599530537385192</v>
      </c>
      <c r="AW82" s="8">
        <f t="shared" si="60"/>
        <v>0.77419620000000011</v>
      </c>
      <c r="AX82" s="4">
        <f t="shared" si="61"/>
        <v>1.0000000000000002</v>
      </c>
      <c r="AY82" s="9">
        <f t="shared" si="26"/>
        <v>0.28546851175394294</v>
      </c>
      <c r="AZ82" s="9">
        <f>AY82-'Master Radiusverkleinerung'!G60/100</f>
        <v>0.28546851175394294</v>
      </c>
      <c r="BA82" s="9">
        <f>SQRT((AU82-AU81)^2+(AV82-AV81)^2)</f>
        <v>4.4438180136663695E-2</v>
      </c>
    </row>
    <row r="83" spans="1:53" x14ac:dyDescent="0.3">
      <c r="A83" s="4">
        <v>324</v>
      </c>
      <c r="B83" s="3">
        <f>BC$3*COS(A83/180*PI())</f>
        <v>0.31316894139025281</v>
      </c>
      <c r="C83" s="4">
        <f>BC$3*SIN(A83/180*PI())</f>
        <v>-0.22753055437043709</v>
      </c>
      <c r="D83" s="6">
        <f t="shared" si="41"/>
        <v>0.74218316076931168</v>
      </c>
      <c r="E83" s="4">
        <f t="shared" si="42"/>
        <v>0.95864996595089425</v>
      </c>
      <c r="F83" s="4">
        <f t="shared" si="43"/>
        <v>0.40379503859475302</v>
      </c>
      <c r="G83" s="4">
        <f t="shared" si="62"/>
        <v>0.32667704846744294</v>
      </c>
      <c r="H83" s="4">
        <f t="shared" si="63"/>
        <v>-0.23734476863486592</v>
      </c>
      <c r="I83" s="6">
        <f t="shared" si="44"/>
        <v>0.77416339542569457</v>
      </c>
      <c r="J83" s="4">
        <f t="shared" si="45"/>
        <v>0.99995762756998108</v>
      </c>
      <c r="K83" s="4">
        <f t="shared" si="64"/>
        <v>0.40381214909678143</v>
      </c>
      <c r="L83" s="4">
        <f t="shared" si="65"/>
        <v>0.32669089115436623</v>
      </c>
      <c r="M83" s="4">
        <f t="shared" si="66"/>
        <v>-0.23735482593561755</v>
      </c>
      <c r="N83" s="8">
        <f t="shared" si="46"/>
        <v>0.77419623037806207</v>
      </c>
      <c r="O83" s="3">
        <f t="shared" si="47"/>
        <v>1.0000000392381958</v>
      </c>
      <c r="P83" s="4">
        <f t="shared" si="67"/>
        <v>0.40381213325192189</v>
      </c>
      <c r="Q83" s="4">
        <f t="shared" si="68"/>
        <v>0.32669087833560556</v>
      </c>
      <c r="R83" s="4">
        <f t="shared" si="69"/>
        <v>-0.23735481662224278</v>
      </c>
      <c r="S83" s="6">
        <f t="shared" si="48"/>
        <v>0.77419619997181321</v>
      </c>
      <c r="T83" s="4">
        <f t="shared" si="49"/>
        <v>0.99999999996359223</v>
      </c>
      <c r="U83" s="3">
        <f t="shared" si="70"/>
        <v>0.4038121332666238</v>
      </c>
      <c r="V83" s="3">
        <f t="shared" si="71"/>
        <v>0.32669087834749966</v>
      </c>
      <c r="W83" s="3">
        <f t="shared" si="72"/>
        <v>-0.23735481663088434</v>
      </c>
      <c r="X83" s="3">
        <f t="shared" si="50"/>
        <v>0.7741962000000262</v>
      </c>
      <c r="Y83" s="3">
        <f t="shared" si="51"/>
        <v>1.0000000000000338</v>
      </c>
      <c r="Z83" s="3">
        <f t="shared" si="73"/>
        <v>0.40381213326661014</v>
      </c>
      <c r="AA83" s="3">
        <f t="shared" si="74"/>
        <v>0.32669087834748861</v>
      </c>
      <c r="AB83" s="3">
        <f t="shared" si="75"/>
        <v>-0.23735481663087632</v>
      </c>
      <c r="AC83" s="3">
        <f t="shared" si="52"/>
        <v>0.7741962</v>
      </c>
      <c r="AD83" s="3">
        <f t="shared" si="53"/>
        <v>1</v>
      </c>
      <c r="AE83" s="3">
        <f t="shared" si="76"/>
        <v>0.40381213326661014</v>
      </c>
      <c r="AF83" s="3">
        <f t="shared" si="77"/>
        <v>0.32669087834748861</v>
      </c>
      <c r="AG83" s="3">
        <f t="shared" si="78"/>
        <v>-0.23735481663087632</v>
      </c>
      <c r="AH83" s="8">
        <f t="shared" si="54"/>
        <v>0.7741962</v>
      </c>
      <c r="AI83" s="3">
        <f t="shared" si="55"/>
        <v>1</v>
      </c>
      <c r="AJ83" s="3">
        <f t="shared" si="79"/>
        <v>0.40381213326661014</v>
      </c>
      <c r="AK83" s="3">
        <f t="shared" si="80"/>
        <v>0.32669087834748861</v>
      </c>
      <c r="AL83" s="3">
        <f t="shared" si="81"/>
        <v>-0.23735481663087632</v>
      </c>
      <c r="AM83" s="8">
        <f t="shared" si="56"/>
        <v>0.7741962</v>
      </c>
      <c r="AN83" s="3">
        <f t="shared" si="57"/>
        <v>1</v>
      </c>
      <c r="AO83" s="3">
        <f t="shared" si="82"/>
        <v>0.40381213326661014</v>
      </c>
      <c r="AP83" s="3">
        <f t="shared" si="83"/>
        <v>0.32669087834748861</v>
      </c>
      <c r="AQ83" s="3">
        <f t="shared" si="84"/>
        <v>-0.23735481663087632</v>
      </c>
      <c r="AR83" s="8">
        <f t="shared" si="58"/>
        <v>0.7741962</v>
      </c>
      <c r="AS83" s="3">
        <f t="shared" si="59"/>
        <v>1</v>
      </c>
      <c r="AT83" s="9">
        <f t="shared" si="85"/>
        <v>0.40381213326661014</v>
      </c>
      <c r="AU83" s="3">
        <f t="shared" si="86"/>
        <v>0.32669087834748861</v>
      </c>
      <c r="AV83" s="3">
        <f t="shared" si="87"/>
        <v>-0.23735481663087632</v>
      </c>
      <c r="AW83" s="8">
        <f t="shared" si="60"/>
        <v>0.7741962</v>
      </c>
      <c r="AX83" s="4">
        <f t="shared" si="61"/>
        <v>1</v>
      </c>
      <c r="AY83" s="9">
        <f t="shared" si="26"/>
        <v>0.27681213326661014</v>
      </c>
      <c r="AZ83" s="9">
        <f>AY83-'Master Radiusverkleinerung'!G61/100</f>
        <v>0.27681213326661014</v>
      </c>
      <c r="BA83" s="9">
        <f>SQRT((AU83-AU82)^2+(AV83-AV82)^2)</f>
        <v>4.358665849376421E-2</v>
      </c>
    </row>
    <row r="84" spans="1:53" s="3" customFormat="1" x14ac:dyDescent="0.3">
      <c r="A84" s="4"/>
      <c r="C84" s="4"/>
      <c r="D84" s="6"/>
      <c r="E84" s="4"/>
      <c r="F84" s="4"/>
      <c r="G84" s="4"/>
      <c r="H84" s="4"/>
      <c r="I84" s="6"/>
      <c r="J84" s="4"/>
      <c r="K84" s="4"/>
      <c r="L84" s="4"/>
      <c r="M84" s="4"/>
      <c r="N84" s="8"/>
      <c r="P84" s="4"/>
      <c r="Q84" s="4"/>
      <c r="R84" s="4"/>
      <c r="S84" s="6"/>
      <c r="T84" s="4"/>
      <c r="AH84" s="8"/>
      <c r="AM84" s="8"/>
      <c r="AR84" s="8"/>
      <c r="AT84" s="9"/>
      <c r="AW84" s="8"/>
      <c r="AX84" s="4"/>
      <c r="AY84" s="9"/>
      <c r="AZ84" s="9"/>
      <c r="BA84" s="9"/>
    </row>
    <row r="85" spans="1:53" x14ac:dyDescent="0.3">
      <c r="A85" s="4">
        <v>330</v>
      </c>
      <c r="B85" s="3">
        <f>BC$3*COS(A85/180*PI())</f>
        <v>0.33523678835668891</v>
      </c>
      <c r="C85" s="4">
        <f>BC$3*SIN(A85/180*PI())</f>
        <v>-0.19354905000000017</v>
      </c>
      <c r="D85" s="6">
        <f t="shared" si="41"/>
        <v>0.75881286616238919</v>
      </c>
      <c r="E85" s="4">
        <f t="shared" si="42"/>
        <v>0.98012992851474756</v>
      </c>
      <c r="F85" s="4">
        <f t="shared" si="43"/>
        <v>0.39494569927743567</v>
      </c>
      <c r="G85" s="4">
        <f t="shared" si="62"/>
        <v>0.34203300868966857</v>
      </c>
      <c r="H85" s="4">
        <f t="shared" si="63"/>
        <v>-0.197472849638718</v>
      </c>
      <c r="I85" s="6">
        <f t="shared" si="44"/>
        <v>0.77383686362316928</v>
      </c>
      <c r="J85" s="4">
        <f t="shared" si="45"/>
        <v>0.99953585876961071</v>
      </c>
      <c r="K85" s="4">
        <f t="shared" si="64"/>
        <v>0.39512909498174309</v>
      </c>
      <c r="L85" s="4">
        <f t="shared" si="65"/>
        <v>0.34219183402854375</v>
      </c>
      <c r="M85" s="4">
        <f t="shared" si="66"/>
        <v>-0.19756454749087171</v>
      </c>
      <c r="N85" s="8">
        <f t="shared" si="46"/>
        <v>0.77418828740885237</v>
      </c>
      <c r="O85" s="3">
        <f t="shared" si="47"/>
        <v>0.99998977960477253</v>
      </c>
      <c r="P85" s="4">
        <f t="shared" si="67"/>
        <v>0.3951331333985339</v>
      </c>
      <c r="Q85" s="4">
        <f t="shared" si="68"/>
        <v>0.34219533140007569</v>
      </c>
      <c r="R85" s="4">
        <f t="shared" si="69"/>
        <v>-0.19756656669926712</v>
      </c>
      <c r="S85" s="6">
        <f t="shared" si="48"/>
        <v>0.77419602600405835</v>
      </c>
      <c r="T85" s="4">
        <f t="shared" si="49"/>
        <v>0.9999997752560118</v>
      </c>
      <c r="U85" s="3">
        <f t="shared" si="70"/>
        <v>0.39513322220235014</v>
      </c>
      <c r="V85" s="3">
        <f t="shared" si="71"/>
        <v>0.34219540830643647</v>
      </c>
      <c r="W85" s="3">
        <f t="shared" si="72"/>
        <v>-0.19756661110117524</v>
      </c>
      <c r="X85" s="3">
        <f t="shared" si="50"/>
        <v>0.77419619617398761</v>
      </c>
      <c r="Y85" s="3">
        <f t="shared" si="51"/>
        <v>0.99999999505808423</v>
      </c>
      <c r="Z85" s="3">
        <f t="shared" si="73"/>
        <v>0.39513322415506524</v>
      </c>
      <c r="AA85" s="3">
        <f t="shared" si="74"/>
        <v>0.34219540999753739</v>
      </c>
      <c r="AB85" s="3">
        <f t="shared" si="75"/>
        <v>-0.19756661207753279</v>
      </c>
      <c r="AC85" s="3">
        <f t="shared" si="52"/>
        <v>0.77419619991586963</v>
      </c>
      <c r="AD85" s="3">
        <f t="shared" si="53"/>
        <v>0.99999999989133193</v>
      </c>
      <c r="AE85" s="3">
        <f t="shared" si="76"/>
        <v>0.39513322419800362</v>
      </c>
      <c r="AF85" s="3">
        <f t="shared" si="77"/>
        <v>0.34219541003472309</v>
      </c>
      <c r="AG85" s="3">
        <f t="shared" si="78"/>
        <v>-0.19756661209900198</v>
      </c>
      <c r="AH85" s="8">
        <f t="shared" si="54"/>
        <v>0.77419619999815015</v>
      </c>
      <c r="AI85" s="3">
        <f t="shared" si="55"/>
        <v>0.99999999999761058</v>
      </c>
      <c r="AJ85" s="3">
        <f t="shared" si="79"/>
        <v>0.39513322419894775</v>
      </c>
      <c r="AK85" s="3">
        <f t="shared" si="80"/>
        <v>0.34219541003554077</v>
      </c>
      <c r="AL85" s="3">
        <f t="shared" si="81"/>
        <v>-0.19756661209947404</v>
      </c>
      <c r="AM85" s="8">
        <f t="shared" si="56"/>
        <v>0.77419619999995937</v>
      </c>
      <c r="AN85" s="3">
        <f t="shared" si="57"/>
        <v>0.99999999999994749</v>
      </c>
      <c r="AO85" s="3">
        <f t="shared" si="82"/>
        <v>0.39513322419896851</v>
      </c>
      <c r="AP85" s="3">
        <f t="shared" si="83"/>
        <v>0.3421954100355587</v>
      </c>
      <c r="AQ85" s="3">
        <f t="shared" si="84"/>
        <v>-0.19756661209948442</v>
      </c>
      <c r="AR85" s="8">
        <f t="shared" si="58"/>
        <v>0.774196199999999</v>
      </c>
      <c r="AS85" s="3">
        <f t="shared" si="59"/>
        <v>0.99999999999999867</v>
      </c>
      <c r="AT85" s="9">
        <f t="shared" si="85"/>
        <v>0.39513322419896901</v>
      </c>
      <c r="AU85" s="3">
        <f t="shared" si="86"/>
        <v>0.34219541003555914</v>
      </c>
      <c r="AV85" s="3">
        <f t="shared" si="87"/>
        <v>-0.19756661209948467</v>
      </c>
      <c r="AW85" s="8">
        <f t="shared" si="60"/>
        <v>0.7741962</v>
      </c>
      <c r="AX85" s="4">
        <f t="shared" si="61"/>
        <v>1</v>
      </c>
      <c r="AY85" s="9">
        <f t="shared" si="26"/>
        <v>0.26813322419896901</v>
      </c>
      <c r="AZ85" s="9">
        <f>AY85-'Master Radiusverkleinerung'!G62/100</f>
        <v>0.26813322419896901</v>
      </c>
      <c r="BA85" s="9">
        <f>SQRT((AU85-AU83)^2+(AV85-AV83)^2)</f>
        <v>4.2702362027155334E-2</v>
      </c>
    </row>
    <row r="86" spans="1:53" x14ac:dyDescent="0.3">
      <c r="A86" s="4">
        <v>336</v>
      </c>
      <c r="B86" s="3">
        <f>BC$3*COS(A86/180*PI())</f>
        <v>0.35363171091708134</v>
      </c>
      <c r="C86" s="4">
        <f>BC$3*SIN(A86/180*PI())</f>
        <v>-0.15744698173502039</v>
      </c>
      <c r="D86" s="6">
        <f t="shared" si="41"/>
        <v>0.77525263403776146</v>
      </c>
      <c r="E86" s="4">
        <f t="shared" si="42"/>
        <v>1.0013645559585045</v>
      </c>
      <c r="F86" s="4">
        <f t="shared" si="43"/>
        <v>0.38657060278059308</v>
      </c>
      <c r="G86" s="4">
        <f t="shared" si="62"/>
        <v>0.35314981822837305</v>
      </c>
      <c r="H86" s="4">
        <f t="shared" si="63"/>
        <v>-0.15723242928676701</v>
      </c>
      <c r="I86" s="6">
        <f t="shared" si="44"/>
        <v>0.7742421898830314</v>
      </c>
      <c r="J86" s="4">
        <f t="shared" si="45"/>
        <v>1.0000594033954588</v>
      </c>
      <c r="K86" s="4">
        <f t="shared" si="64"/>
        <v>0.38654764053823848</v>
      </c>
      <c r="L86" s="4">
        <f t="shared" si="65"/>
        <v>0.35312884117617271</v>
      </c>
      <c r="M86" s="4">
        <f t="shared" si="66"/>
        <v>-0.1572230897013942</v>
      </c>
      <c r="N86" s="8">
        <f t="shared" si="46"/>
        <v>0.7741982073340401</v>
      </c>
      <c r="O86" s="3">
        <f t="shared" si="47"/>
        <v>1.0000025927975882</v>
      </c>
      <c r="P86" s="4">
        <f t="shared" si="67"/>
        <v>0.38654663830104696</v>
      </c>
      <c r="Q86" s="4">
        <f t="shared" si="68"/>
        <v>0.3531279255869389</v>
      </c>
      <c r="R86" s="4">
        <f t="shared" si="69"/>
        <v>-0.15722268205480336</v>
      </c>
      <c r="S86" s="6">
        <f t="shared" si="48"/>
        <v>0.77419628762469872</v>
      </c>
      <c r="T86" s="4">
        <f t="shared" si="49"/>
        <v>1.0000001131815148</v>
      </c>
      <c r="U86" s="3">
        <f t="shared" si="70"/>
        <v>0.38654659455111784</v>
      </c>
      <c r="V86" s="3">
        <f t="shared" si="71"/>
        <v>0.3531278856193899</v>
      </c>
      <c r="W86" s="3">
        <f t="shared" si="72"/>
        <v>-0.15722266426010406</v>
      </c>
      <c r="X86" s="3">
        <f t="shared" si="50"/>
        <v>0.77419620382503673</v>
      </c>
      <c r="Y86" s="3">
        <f t="shared" si="51"/>
        <v>1.0000000049406554</v>
      </c>
      <c r="Z86" s="3">
        <f t="shared" si="73"/>
        <v>0.38654659264132429</v>
      </c>
      <c r="AA86" s="3">
        <f t="shared" si="74"/>
        <v>0.35312788387470667</v>
      </c>
      <c r="AB86" s="3">
        <f t="shared" si="75"/>
        <v>-0.15722266348332103</v>
      </c>
      <c r="AC86" s="3">
        <f t="shared" si="52"/>
        <v>0.77419620016697233</v>
      </c>
      <c r="AD86" s="3">
        <f t="shared" si="53"/>
        <v>1.0000000002156719</v>
      </c>
      <c r="AE86" s="3">
        <f t="shared" si="76"/>
        <v>0.38654659255795704</v>
      </c>
      <c r="AF86" s="3">
        <f t="shared" si="77"/>
        <v>0.35312788379854687</v>
      </c>
      <c r="AG86" s="3">
        <f t="shared" si="78"/>
        <v>-0.15722266344941252</v>
      </c>
      <c r="AH86" s="8">
        <f t="shared" si="54"/>
        <v>0.77419620000728862</v>
      </c>
      <c r="AI86" s="3">
        <f t="shared" si="55"/>
        <v>1.0000000000094145</v>
      </c>
      <c r="AJ86" s="3">
        <f t="shared" si="79"/>
        <v>0.38654659255431789</v>
      </c>
      <c r="AK86" s="3">
        <f t="shared" si="80"/>
        <v>0.35312788379522236</v>
      </c>
      <c r="AL86" s="3">
        <f t="shared" si="81"/>
        <v>-0.15722266344793234</v>
      </c>
      <c r="AM86" s="8">
        <f t="shared" si="56"/>
        <v>0.77419620000031819</v>
      </c>
      <c r="AN86" s="3">
        <f t="shared" si="57"/>
        <v>1.000000000000411</v>
      </c>
      <c r="AO86" s="3">
        <f t="shared" si="82"/>
        <v>0.38654659255415902</v>
      </c>
      <c r="AP86" s="3">
        <f t="shared" si="83"/>
        <v>0.3531278837950772</v>
      </c>
      <c r="AQ86" s="3">
        <f t="shared" si="84"/>
        <v>-0.15722266344786773</v>
      </c>
      <c r="AR86" s="8">
        <f t="shared" si="58"/>
        <v>0.77419620000001377</v>
      </c>
      <c r="AS86" s="3">
        <f t="shared" si="59"/>
        <v>1.0000000000000178</v>
      </c>
      <c r="AT86" s="9">
        <f t="shared" si="85"/>
        <v>0.38654659255415214</v>
      </c>
      <c r="AU86" s="3">
        <f t="shared" si="86"/>
        <v>0.35312788379507093</v>
      </c>
      <c r="AV86" s="3">
        <f t="shared" si="87"/>
        <v>-0.15722266344786492</v>
      </c>
      <c r="AW86" s="8">
        <f t="shared" si="60"/>
        <v>0.77419620000000067</v>
      </c>
      <c r="AX86" s="4">
        <f t="shared" si="61"/>
        <v>1.0000000000000009</v>
      </c>
      <c r="AY86" s="9">
        <f t="shared" si="26"/>
        <v>0.25954659255415213</v>
      </c>
      <c r="AZ86" s="9">
        <f>AY86-'Master Radiusverkleinerung'!G63/100</f>
        <v>0.25954659255415213</v>
      </c>
      <c r="BA86" s="9">
        <f>SQRT((AU86-AU85)^2+(AV86-AV85)^2)</f>
        <v>4.179896141421393E-2</v>
      </c>
    </row>
    <row r="87" spans="1:53" x14ac:dyDescent="0.3">
      <c r="A87" s="4">
        <v>342</v>
      </c>
      <c r="B87" s="3">
        <f>BC$3*COS(A87/180*PI())</f>
        <v>0.36815217045047299</v>
      </c>
      <c r="C87" s="4">
        <f>BC$3*SIN(A87/180*PI())</f>
        <v>-0.11961989139025291</v>
      </c>
      <c r="D87" s="6">
        <f t="shared" si="41"/>
        <v>0.79135638294225785</v>
      </c>
      <c r="E87" s="4">
        <f t="shared" si="42"/>
        <v>1.0221651603847421</v>
      </c>
      <c r="F87" s="4">
        <f t="shared" si="43"/>
        <v>0.37870406368995846</v>
      </c>
      <c r="G87" s="4">
        <f t="shared" si="62"/>
        <v>0.36016896751978983</v>
      </c>
      <c r="H87" s="4">
        <f t="shared" si="63"/>
        <v>-0.1170259915190497</v>
      </c>
      <c r="I87" s="6">
        <f t="shared" si="44"/>
        <v>0.77525389680075985</v>
      </c>
      <c r="J87" s="4">
        <f t="shared" si="45"/>
        <v>1.0013661870217909</v>
      </c>
      <c r="K87" s="4">
        <f t="shared" si="64"/>
        <v>0.37818738898731896</v>
      </c>
      <c r="L87" s="4">
        <f t="shared" si="65"/>
        <v>0.3596775806770397</v>
      </c>
      <c r="M87" s="4">
        <f t="shared" si="66"/>
        <v>-0.11686633025537047</v>
      </c>
      <c r="N87" s="8">
        <f t="shared" si="46"/>
        <v>0.77426365763598126</v>
      </c>
      <c r="O87" s="3">
        <f t="shared" si="47"/>
        <v>1.0000871324813805</v>
      </c>
      <c r="P87" s="4">
        <f t="shared" si="67"/>
        <v>0.37815443945266441</v>
      </c>
      <c r="Q87" s="4">
        <f t="shared" si="68"/>
        <v>0.35964624380739757</v>
      </c>
      <c r="R87" s="4">
        <f t="shared" si="69"/>
        <v>-0.11685614828920547</v>
      </c>
      <c r="S87" s="6">
        <f t="shared" si="48"/>
        <v>0.77420051146206881</v>
      </c>
      <c r="T87" s="4">
        <f t="shared" si="49"/>
        <v>1.0000055689527652</v>
      </c>
      <c r="U87" s="3">
        <f t="shared" si="70"/>
        <v>0.37815233354018091</v>
      </c>
      <c r="V87" s="3">
        <f t="shared" si="71"/>
        <v>0.35964424096560738</v>
      </c>
      <c r="W87" s="3">
        <f t="shared" si="72"/>
        <v>-0.11685549752645939</v>
      </c>
      <c r="X87" s="3">
        <f t="shared" si="50"/>
        <v>0.77419647559856997</v>
      </c>
      <c r="Y87" s="3">
        <f t="shared" si="51"/>
        <v>1.000000355980267</v>
      </c>
      <c r="Z87" s="3">
        <f t="shared" si="73"/>
        <v>0.37815219892546015</v>
      </c>
      <c r="AA87" s="3">
        <f t="shared" si="74"/>
        <v>0.35964411293940002</v>
      </c>
      <c r="AB87" s="3">
        <f t="shared" si="75"/>
        <v>-0.116855455928223</v>
      </c>
      <c r="AC87" s="3">
        <f t="shared" si="52"/>
        <v>0.77419621761704716</v>
      </c>
      <c r="AD87" s="3">
        <f t="shared" si="53"/>
        <v>1.0000000227552746</v>
      </c>
      <c r="AE87" s="3">
        <f t="shared" si="76"/>
        <v>0.37815219032050323</v>
      </c>
      <c r="AF87" s="3">
        <f t="shared" si="77"/>
        <v>0.35964410475559966</v>
      </c>
      <c r="AG87" s="3">
        <f t="shared" si="78"/>
        <v>-0.11685545326914507</v>
      </c>
      <c r="AH87" s="8">
        <f t="shared" si="54"/>
        <v>0.77419620112613252</v>
      </c>
      <c r="AI87" s="3">
        <f t="shared" si="55"/>
        <v>1.0000000014545829</v>
      </c>
      <c r="AJ87" s="3">
        <f t="shared" si="79"/>
        <v>0.37815218977044951</v>
      </c>
      <c r="AK87" s="3">
        <f t="shared" si="80"/>
        <v>0.35964410423246751</v>
      </c>
      <c r="AL87" s="3">
        <f t="shared" si="81"/>
        <v>-0.11685545309916912</v>
      </c>
      <c r="AM87" s="8">
        <f t="shared" si="56"/>
        <v>0.77419620007198575</v>
      </c>
      <c r="AN87" s="3">
        <f t="shared" si="57"/>
        <v>1.0000000000929812</v>
      </c>
      <c r="AO87" s="3">
        <f t="shared" si="82"/>
        <v>0.37815218973528847</v>
      </c>
      <c r="AP87" s="3">
        <f t="shared" si="83"/>
        <v>0.35964410419902737</v>
      </c>
      <c r="AQ87" s="3">
        <f t="shared" si="84"/>
        <v>-0.11685545308830377</v>
      </c>
      <c r="AR87" s="8">
        <f t="shared" si="58"/>
        <v>0.77419620000460143</v>
      </c>
      <c r="AS87" s="3">
        <f t="shared" si="59"/>
        <v>1.0000000000059435</v>
      </c>
      <c r="AT87" s="9">
        <f t="shared" si="85"/>
        <v>0.37815218973304093</v>
      </c>
      <c r="AU87" s="3">
        <f t="shared" si="86"/>
        <v>0.35964410419688986</v>
      </c>
      <c r="AV87" s="3">
        <f t="shared" si="87"/>
        <v>-0.11685545308760924</v>
      </c>
      <c r="AW87" s="8">
        <f t="shared" si="60"/>
        <v>0.77419620000029421</v>
      </c>
      <c r="AX87" s="4">
        <f t="shared" si="61"/>
        <v>1.0000000000003799</v>
      </c>
      <c r="AY87" s="9">
        <f t="shared" si="26"/>
        <v>0.25115218973304093</v>
      </c>
      <c r="AZ87" s="9">
        <f>AY87-'Master Radiusverkleinerung'!G64/100</f>
        <v>0.25115218973304093</v>
      </c>
      <c r="BA87" s="9">
        <f>SQRT((AU87-AU86)^2+(AV87-AV86)^2)</f>
        <v>4.0889764007563258E-2</v>
      </c>
    </row>
    <row r="88" spans="1:53" x14ac:dyDescent="0.3">
      <c r="A88" s="4">
        <v>348</v>
      </c>
      <c r="B88" s="3">
        <f>BC$3*COS(A88/180*PI())</f>
        <v>0.37863907776361477</v>
      </c>
      <c r="C88" s="4">
        <f>BC$3*SIN(A88/180*PI())</f>
        <v>-8.048222048334229E-2</v>
      </c>
      <c r="D88" s="6">
        <f t="shared" si="41"/>
        <v>0.80699631183403819</v>
      </c>
      <c r="E88" s="4">
        <f t="shared" si="42"/>
        <v>1.042366666013135</v>
      </c>
      <c r="F88" s="4">
        <f t="shared" si="43"/>
        <v>0.37136461920888225</v>
      </c>
      <c r="G88" s="4">
        <f t="shared" si="62"/>
        <v>0.36324941127659149</v>
      </c>
      <c r="H88" s="4">
        <f t="shared" si="63"/>
        <v>-7.7211045889612251E-2</v>
      </c>
      <c r="I88" s="6">
        <f t="shared" si="44"/>
        <v>0.77674796104101596</v>
      </c>
      <c r="J88" s="4">
        <f t="shared" si="45"/>
        <v>1.0032960133891331</v>
      </c>
      <c r="K88" s="4">
        <f t="shared" si="64"/>
        <v>0.37014461759337891</v>
      </c>
      <c r="L88" s="4">
        <f t="shared" si="65"/>
        <v>0.36205606962349557</v>
      </c>
      <c r="M88" s="4">
        <f t="shared" si="66"/>
        <v>-7.6957393290932555E-2</v>
      </c>
      <c r="N88" s="8">
        <f t="shared" si="46"/>
        <v>0.77440626032834781</v>
      </c>
      <c r="O88" s="3">
        <f t="shared" si="47"/>
        <v>1.0002713269948209</v>
      </c>
      <c r="P88" s="4">
        <f t="shared" si="67"/>
        <v>0.37004421460867826</v>
      </c>
      <c r="Q88" s="4">
        <f t="shared" si="68"/>
        <v>0.3619578606849041</v>
      </c>
      <c r="R88" s="4">
        <f t="shared" si="69"/>
        <v>-7.6936518336620296E-2</v>
      </c>
      <c r="S88" s="6">
        <f t="shared" si="48"/>
        <v>0.77421356976757028</v>
      </c>
      <c r="T88" s="4">
        <f t="shared" si="49"/>
        <v>1.0000224358729355</v>
      </c>
      <c r="U88" s="3">
        <f t="shared" si="70"/>
        <v>0.37003591252996315</v>
      </c>
      <c r="V88" s="3">
        <f t="shared" si="71"/>
        <v>0.3619497400265278</v>
      </c>
      <c r="W88" s="3">
        <f t="shared" si="72"/>
        <v>-7.693479223739734E-2</v>
      </c>
      <c r="X88" s="3">
        <f t="shared" si="50"/>
        <v>0.77419763682674225</v>
      </c>
      <c r="Y88" s="3">
        <f t="shared" si="51"/>
        <v>1.0000018558948522</v>
      </c>
      <c r="Z88" s="3">
        <f t="shared" si="73"/>
        <v>0.37003522578349246</v>
      </c>
      <c r="AA88" s="3">
        <f t="shared" si="74"/>
        <v>0.36194906828711521</v>
      </c>
      <c r="AB88" s="3">
        <f t="shared" si="75"/>
        <v>-7.6934649454777446E-2</v>
      </c>
      <c r="AC88" s="3">
        <f t="shared" si="52"/>
        <v>0.77419631885790352</v>
      </c>
      <c r="AD88" s="3">
        <f t="shared" si="53"/>
        <v>1.0000001535242662</v>
      </c>
      <c r="AE88" s="3">
        <f t="shared" si="76"/>
        <v>0.3700351689741147</v>
      </c>
      <c r="AF88" s="3">
        <f t="shared" si="77"/>
        <v>0.36194901271915864</v>
      </c>
      <c r="AG88" s="3">
        <f t="shared" si="78"/>
        <v>-7.693463764344366E-2</v>
      </c>
      <c r="AH88" s="8">
        <f t="shared" si="54"/>
        <v>0.77419620983224813</v>
      </c>
      <c r="AI88" s="3">
        <f t="shared" si="55"/>
        <v>1.0000000126999438</v>
      </c>
      <c r="AJ88" s="3">
        <f t="shared" si="79"/>
        <v>0.37003516427468891</v>
      </c>
      <c r="AK88" s="3">
        <f t="shared" si="80"/>
        <v>0.36194900812242659</v>
      </c>
      <c r="AL88" s="3">
        <f t="shared" si="81"/>
        <v>-7.6934636666378106E-2</v>
      </c>
      <c r="AM88" s="8">
        <f t="shared" si="56"/>
        <v>0.77419620081335017</v>
      </c>
      <c r="AN88" s="3">
        <f t="shared" si="57"/>
        <v>1.0000000010505736</v>
      </c>
      <c r="AO88" s="3">
        <f t="shared" si="82"/>
        <v>0.37003516388593971</v>
      </c>
      <c r="AP88" s="3">
        <f t="shared" si="83"/>
        <v>0.36194900774217248</v>
      </c>
      <c r="AQ88" s="3">
        <f t="shared" si="84"/>
        <v>-7.6934636585552593E-2</v>
      </c>
      <c r="AR88" s="8">
        <f t="shared" si="58"/>
        <v>0.77419620006728262</v>
      </c>
      <c r="AS88" s="3">
        <f t="shared" si="59"/>
        <v>1.0000000000869065</v>
      </c>
      <c r="AT88" s="9">
        <f t="shared" si="85"/>
        <v>0.37003516385378127</v>
      </c>
      <c r="AU88" s="3">
        <f t="shared" si="86"/>
        <v>0.36194900771071675</v>
      </c>
      <c r="AV88" s="3">
        <f t="shared" si="87"/>
        <v>-7.6934636578866483E-2</v>
      </c>
      <c r="AW88" s="8">
        <f t="shared" si="60"/>
        <v>0.77419620000556577</v>
      </c>
      <c r="AX88" s="4">
        <f t="shared" si="61"/>
        <v>1.0000000000071891</v>
      </c>
      <c r="AY88" s="9">
        <f t="shared" si="26"/>
        <v>0.24303516385378127</v>
      </c>
      <c r="AZ88" s="9">
        <f>AY88-'Master Radiusverkleinerung'!G65/100</f>
        <v>0.24303516385378127</v>
      </c>
      <c r="BA88" s="9">
        <f>SQRT((AU88-AU87)^2+(AV88-AV87)^2)</f>
        <v>3.9987300120572777E-2</v>
      </c>
    </row>
    <row r="89" spans="1:53" x14ac:dyDescent="0.3">
      <c r="A89" s="4">
        <v>354</v>
      </c>
      <c r="B89" s="3">
        <f>BC$3*COS(A89/180*PI())</f>
        <v>0.38497753610545737</v>
      </c>
      <c r="C89" s="4">
        <f>BC$3*SIN(A89/180*PI())</f>
        <v>-4.0462769526828771E-2</v>
      </c>
      <c r="D89" s="6">
        <f t="shared" si="41"/>
        <v>0.82206012872085199</v>
      </c>
      <c r="E89" s="4">
        <f t="shared" si="42"/>
        <v>1.0618240295171326</v>
      </c>
      <c r="F89" s="4">
        <f t="shared" si="43"/>
        <v>0.36455955905992626</v>
      </c>
      <c r="G89" s="4">
        <f t="shared" si="62"/>
        <v>0.36256246365089984</v>
      </c>
      <c r="H89" s="4">
        <f t="shared" si="63"/>
        <v>-3.810685047806775E-2</v>
      </c>
      <c r="I89" s="6">
        <f t="shared" si="44"/>
        <v>0.77860738321629475</v>
      </c>
      <c r="J89" s="4">
        <f t="shared" si="45"/>
        <v>1.0056977588062235</v>
      </c>
      <c r="K89" s="4">
        <f t="shared" si="64"/>
        <v>0.36249415479722585</v>
      </c>
      <c r="L89" s="4">
        <f t="shared" si="65"/>
        <v>0.36050837388885731</v>
      </c>
      <c r="M89" s="4">
        <f t="shared" si="66"/>
        <v>-3.7890956944461214E-2</v>
      </c>
      <c r="N89" s="8">
        <f t="shared" si="46"/>
        <v>0.77463399294959445</v>
      </c>
      <c r="O89" s="3">
        <f t="shared" si="47"/>
        <v>1.0005654806231217</v>
      </c>
      <c r="P89" s="4">
        <f t="shared" si="67"/>
        <v>0.36228928722533538</v>
      </c>
      <c r="Q89" s="4">
        <f t="shared" si="68"/>
        <v>0.36030462860296131</v>
      </c>
      <c r="R89" s="4">
        <f t="shared" si="69"/>
        <v>-3.7869542451998126E-2</v>
      </c>
      <c r="S89" s="6">
        <f t="shared" si="48"/>
        <v>0.77423995490401865</v>
      </c>
      <c r="T89" s="4">
        <f t="shared" si="49"/>
        <v>1.0000565165574549</v>
      </c>
      <c r="U89" s="3">
        <f t="shared" si="70"/>
        <v>0.36226881303914915</v>
      </c>
      <c r="V89" s="3">
        <f t="shared" si="71"/>
        <v>0.36028426657650925</v>
      </c>
      <c r="W89" s="3">
        <f t="shared" si="72"/>
        <v>-3.7867402316779424E-2</v>
      </c>
      <c r="X89" s="3">
        <f t="shared" si="50"/>
        <v>0.77420057610355286</v>
      </c>
      <c r="Y89" s="3">
        <f t="shared" si="51"/>
        <v>1.0000056524477294</v>
      </c>
      <c r="Z89" s="3">
        <f t="shared" si="73"/>
        <v>0.36226676534519392</v>
      </c>
      <c r="AA89" s="3">
        <f t="shared" si="74"/>
        <v>0.36028223010003574</v>
      </c>
      <c r="AB89" s="3">
        <f t="shared" si="75"/>
        <v>-3.7867188274477041E-2</v>
      </c>
      <c r="AC89" s="3">
        <f t="shared" si="52"/>
        <v>0.77419663770219427</v>
      </c>
      <c r="AD89" s="3">
        <f t="shared" si="53"/>
        <v>1.0000005653633979</v>
      </c>
      <c r="AE89" s="3">
        <f t="shared" si="76"/>
        <v>0.36226656053294032</v>
      </c>
      <c r="AF89" s="3">
        <f t="shared" si="77"/>
        <v>0.36028202640976509</v>
      </c>
      <c r="AG89" s="3">
        <f t="shared" si="78"/>
        <v>-3.7867166865766917E-2</v>
      </c>
      <c r="AH89" s="8">
        <f t="shared" si="54"/>
        <v>0.77419624377971052</v>
      </c>
      <c r="AI89" s="3">
        <f t="shared" si="55"/>
        <v>1.0000000565485991</v>
      </c>
      <c r="AJ89" s="3">
        <f t="shared" si="79"/>
        <v>0.36226654004727499</v>
      </c>
      <c r="AK89" s="3">
        <f t="shared" si="80"/>
        <v>0.36028200603632238</v>
      </c>
      <c r="AL89" s="3">
        <f t="shared" si="81"/>
        <v>-3.7867164724431801E-2</v>
      </c>
      <c r="AM89" s="8">
        <f t="shared" si="56"/>
        <v>0.77419620437892345</v>
      </c>
      <c r="AN89" s="3">
        <f t="shared" si="57"/>
        <v>1.00000000565609</v>
      </c>
      <c r="AO89" s="3">
        <f t="shared" si="82"/>
        <v>0.36226653799826281</v>
      </c>
      <c r="AP89" s="3">
        <f t="shared" si="83"/>
        <v>0.36028200399853494</v>
      </c>
      <c r="AQ89" s="3">
        <f t="shared" si="84"/>
        <v>-3.7867164510251704E-2</v>
      </c>
      <c r="AR89" s="8">
        <f t="shared" si="58"/>
        <v>0.77419620043798765</v>
      </c>
      <c r="AS89" s="3">
        <f t="shared" si="59"/>
        <v>1.0000000005657321</v>
      </c>
      <c r="AT89" s="9">
        <f t="shared" si="85"/>
        <v>0.36226653779331697</v>
      </c>
      <c r="AU89" s="3">
        <f t="shared" si="86"/>
        <v>0.36028200379471181</v>
      </c>
      <c r="AV89" s="3">
        <f t="shared" si="87"/>
        <v>-3.7867164488829035E-2</v>
      </c>
      <c r="AW89" s="8">
        <f t="shared" si="60"/>
        <v>0.77419620004380829</v>
      </c>
      <c r="AX89" s="4">
        <f t="shared" si="61"/>
        <v>1.0000000000565856</v>
      </c>
      <c r="AY89" s="9">
        <f t="shared" si="26"/>
        <v>0.23526653779331697</v>
      </c>
      <c r="AZ89" s="9">
        <f>AY89-'Master Radiusverkleinerung'!G66/100</f>
        <v>0.23526653779331697</v>
      </c>
      <c r="BA89" s="9">
        <f>SQRT((AU89-AU88)^2+(AV89-AV88)^2)</f>
        <v>3.9103021335464998E-2</v>
      </c>
    </row>
    <row r="90" spans="1:53" s="3" customFormat="1" x14ac:dyDescent="0.3">
      <c r="A90" s="4"/>
      <c r="C90" s="4"/>
      <c r="D90" s="6"/>
      <c r="E90" s="4"/>
      <c r="F90" s="4"/>
      <c r="G90" s="4"/>
      <c r="H90" s="4"/>
      <c r="I90" s="6"/>
      <c r="J90" s="4"/>
      <c r="K90" s="4"/>
      <c r="L90" s="4"/>
      <c r="M90" s="4"/>
      <c r="N90" s="8"/>
      <c r="P90" s="4"/>
      <c r="Q90" s="4"/>
      <c r="R90" s="4"/>
      <c r="S90" s="6"/>
      <c r="T90" s="4"/>
      <c r="AH90" s="8"/>
      <c r="AM90" s="8"/>
      <c r="AR90" s="8"/>
      <c r="AT90" s="9"/>
      <c r="AW90" s="8"/>
      <c r="AX90" s="4"/>
      <c r="AY90" s="9"/>
      <c r="AZ90" s="9"/>
      <c r="BA90" s="9"/>
    </row>
    <row r="91" spans="1:53" x14ac:dyDescent="0.3">
      <c r="A91" s="4">
        <v>360</v>
      </c>
      <c r="B91" s="3">
        <f>BC$3*COS(A91/180*PI())</f>
        <v>0.3870981</v>
      </c>
      <c r="C91" s="4">
        <f>BC$3*SIN(A91/180*PI())</f>
        <v>-9.4850527822612501E-17</v>
      </c>
      <c r="D91" s="6">
        <f t="shared" si="41"/>
        <v>0.83644879331648525</v>
      </c>
      <c r="E91" s="4">
        <f t="shared" si="42"/>
        <v>1.0804093242985244</v>
      </c>
      <c r="F91" s="4">
        <f t="shared" si="43"/>
        <v>0.35828837394691176</v>
      </c>
      <c r="G91" s="4">
        <f t="shared" si="62"/>
        <v>0.35828837394691176</v>
      </c>
      <c r="H91" s="4">
        <f t="shared" si="63"/>
        <v>-8.7791289550556158E-17</v>
      </c>
      <c r="I91" s="6">
        <f t="shared" si="44"/>
        <v>0.78072509510422594</v>
      </c>
      <c r="J91" s="4">
        <f t="shared" si="45"/>
        <v>1.0084331272928309</v>
      </c>
      <c r="K91" s="4">
        <f t="shared" si="64"/>
        <v>0.35529215001965248</v>
      </c>
      <c r="L91" s="4">
        <f t="shared" si="65"/>
        <v>0.35529215001965248</v>
      </c>
      <c r="M91" s="4">
        <f t="shared" si="66"/>
        <v>-8.7057125727547767E-17</v>
      </c>
      <c r="N91" s="8">
        <f t="shared" si="46"/>
        <v>0.77494425801892741</v>
      </c>
      <c r="O91" s="3">
        <f t="shared" si="47"/>
        <v>1.000966238298415</v>
      </c>
      <c r="P91" s="4">
        <f t="shared" si="67"/>
        <v>0.3549491845235746</v>
      </c>
      <c r="Q91" s="4">
        <f t="shared" si="68"/>
        <v>0.3549491845235746</v>
      </c>
      <c r="R91" s="4">
        <f t="shared" si="69"/>
        <v>-8.697308899802642E-17</v>
      </c>
      <c r="S91" s="6">
        <f t="shared" si="48"/>
        <v>0.77428273531826242</v>
      </c>
      <c r="T91" s="4">
        <f t="shared" si="49"/>
        <v>1.0001117744032617</v>
      </c>
      <c r="U91" s="3">
        <f t="shared" si="70"/>
        <v>0.35490951472435439</v>
      </c>
      <c r="V91" s="3">
        <f t="shared" si="71"/>
        <v>0.35490951472435439</v>
      </c>
      <c r="W91" s="3">
        <f t="shared" si="72"/>
        <v>-8.6963368719382185E-17</v>
      </c>
      <c r="X91" s="3">
        <f t="shared" si="50"/>
        <v>0.77420622143903273</v>
      </c>
      <c r="Y91" s="3">
        <f t="shared" si="51"/>
        <v>1.0000129443144163</v>
      </c>
      <c r="Z91" s="3">
        <f t="shared" si="73"/>
        <v>0.35490492072347263</v>
      </c>
      <c r="AA91" s="3">
        <f t="shared" si="74"/>
        <v>0.35490492072347263</v>
      </c>
      <c r="AB91" s="3">
        <f t="shared" si="75"/>
        <v>-8.6962243052765747E-17</v>
      </c>
      <c r="AC91" s="3">
        <f t="shared" si="52"/>
        <v>0.77419736070583134</v>
      </c>
      <c r="AD91" s="3">
        <f t="shared" si="53"/>
        <v>1.0000014992398973</v>
      </c>
      <c r="AE91" s="3">
        <f t="shared" si="76"/>
        <v>0.35490438863665347</v>
      </c>
      <c r="AF91" s="3">
        <f t="shared" si="77"/>
        <v>0.35490438863665347</v>
      </c>
      <c r="AG91" s="3">
        <f t="shared" si="78"/>
        <v>-8.6962112675696877E-17</v>
      </c>
      <c r="AH91" s="8">
        <f t="shared" si="54"/>
        <v>0.7741963344375713</v>
      </c>
      <c r="AI91" s="3">
        <f t="shared" si="55"/>
        <v>1.0000001736479349</v>
      </c>
      <c r="AJ91" s="3">
        <f t="shared" si="79"/>
        <v>0.35490432700824998</v>
      </c>
      <c r="AK91" s="3">
        <f t="shared" si="80"/>
        <v>0.35490432700824998</v>
      </c>
      <c r="AL91" s="3">
        <f t="shared" si="81"/>
        <v>-8.6962097574908214E-17</v>
      </c>
      <c r="AM91" s="8">
        <f t="shared" si="56"/>
        <v>0.7741962155711215</v>
      </c>
      <c r="AN91" s="3">
        <f t="shared" si="57"/>
        <v>1.0000000201126298</v>
      </c>
      <c r="AO91" s="3">
        <f t="shared" si="82"/>
        <v>0.35490431987019078</v>
      </c>
      <c r="AP91" s="3">
        <f t="shared" si="83"/>
        <v>0.35490431987019078</v>
      </c>
      <c r="AQ91" s="3">
        <f t="shared" si="84"/>
        <v>-8.6962095825871773E-17</v>
      </c>
      <c r="AR91" s="8">
        <f t="shared" si="58"/>
        <v>0.77419620180351267</v>
      </c>
      <c r="AS91" s="3">
        <f t="shared" si="59"/>
        <v>1.0000000023295292</v>
      </c>
      <c r="AT91" s="9">
        <f t="shared" si="85"/>
        <v>0.35490431904343078</v>
      </c>
      <c r="AU91" s="3">
        <f t="shared" si="86"/>
        <v>0.35490431904343078</v>
      </c>
      <c r="AV91" s="3">
        <f t="shared" si="87"/>
        <v>-8.6962095623291036E-17</v>
      </c>
      <c r="AW91" s="8">
        <f t="shared" si="60"/>
        <v>0.77419620020889035</v>
      </c>
      <c r="AX91" s="4">
        <f t="shared" si="61"/>
        <v>1.0000000002698157</v>
      </c>
      <c r="AY91" s="9">
        <f t="shared" si="26"/>
        <v>0.22790431904343078</v>
      </c>
      <c r="AZ91" s="9">
        <f>AY91-'Master Radiusverkleinerung'!G67/100</f>
        <v>0.22790431904343078</v>
      </c>
      <c r="BA91" s="9">
        <f>SQRT((AU91-AU89)^2+(AV91-AV89)^2)</f>
        <v>3.824711282839776E-2</v>
      </c>
    </row>
    <row r="92" spans="1:53" x14ac:dyDescent="0.3">
      <c r="A92" s="4"/>
      <c r="B92" s="3"/>
      <c r="C92" s="4"/>
      <c r="D92" s="6"/>
      <c r="E92" s="4"/>
      <c r="G92" s="4"/>
      <c r="H92" s="4"/>
      <c r="I92" s="6"/>
      <c r="J92" s="4"/>
      <c r="K92" s="4"/>
      <c r="L92" s="4"/>
      <c r="M92" s="4"/>
      <c r="N92" s="8"/>
      <c r="O92" s="3"/>
      <c r="P92" s="4"/>
      <c r="Q92" s="4"/>
      <c r="R92" s="4"/>
      <c r="S92" s="6"/>
      <c r="T92" s="4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8"/>
      <c r="AI92" s="3"/>
      <c r="AJ92" s="3"/>
      <c r="AK92" s="3"/>
      <c r="AL92" s="3"/>
      <c r="AM92" s="8"/>
      <c r="AN92" s="3"/>
      <c r="AO92" s="3"/>
      <c r="AP92" s="3"/>
      <c r="AQ92" s="3"/>
      <c r="AR92" s="8"/>
      <c r="AS92" s="3"/>
      <c r="AT92" s="3"/>
      <c r="AU92" s="3"/>
      <c r="AV92" s="3"/>
      <c r="AW92" s="8"/>
      <c r="AX92" s="4"/>
      <c r="AY92" s="4"/>
      <c r="AZ92" s="4"/>
      <c r="BA92" s="9"/>
    </row>
    <row r="93" spans="1:53" x14ac:dyDescent="0.3">
      <c r="A93" s="4"/>
      <c r="B93" s="3"/>
      <c r="C93" s="4"/>
      <c r="D93" s="6"/>
      <c r="E93" s="4"/>
      <c r="G93" s="4"/>
      <c r="H93" s="4"/>
      <c r="I93" s="6"/>
      <c r="J93" s="4"/>
      <c r="K93" s="4"/>
      <c r="L93" s="4"/>
      <c r="M93" s="4"/>
      <c r="N93" s="8"/>
      <c r="O93" s="3"/>
      <c r="P93" s="4"/>
      <c r="Q93" s="4"/>
      <c r="R93" s="4"/>
      <c r="S93" s="6"/>
      <c r="T93" s="4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8"/>
      <c r="AI93" s="3"/>
      <c r="AJ93" s="3"/>
      <c r="AK93" s="3"/>
      <c r="AL93" s="3"/>
      <c r="AM93" s="8"/>
      <c r="AN93" s="3"/>
      <c r="AO93" s="3"/>
      <c r="AP93" s="3"/>
      <c r="AQ93" s="3"/>
      <c r="AR93" s="8"/>
      <c r="AS93" s="3"/>
      <c r="AT93" s="3"/>
      <c r="AU93" s="3"/>
      <c r="AV93" s="3"/>
      <c r="AW93" s="8"/>
      <c r="AX93" s="4"/>
      <c r="AY93" s="4"/>
      <c r="AZ93" s="4"/>
      <c r="BA93" s="9"/>
    </row>
    <row r="94" spans="1:53" x14ac:dyDescent="0.3">
      <c r="A94" s="4"/>
      <c r="B94" s="3"/>
      <c r="C94" s="4"/>
      <c r="D94" s="6"/>
      <c r="E94" s="4"/>
      <c r="G94" s="4"/>
      <c r="H94" s="4"/>
      <c r="I94" s="6"/>
      <c r="J94" s="4"/>
      <c r="K94" s="4"/>
      <c r="L94" s="4"/>
      <c r="M94" s="4"/>
      <c r="N94" s="8"/>
      <c r="O94" s="3"/>
      <c r="P94" s="4"/>
      <c r="Q94" s="4"/>
      <c r="R94" s="4"/>
      <c r="S94" s="6"/>
      <c r="T94" s="4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8"/>
      <c r="AI94" s="3"/>
      <c r="AJ94" s="3"/>
      <c r="AK94" s="3"/>
      <c r="AL94" s="3"/>
      <c r="AM94" s="8"/>
      <c r="AN94" s="3"/>
      <c r="AO94" s="3"/>
      <c r="AP94" s="3"/>
      <c r="AQ94" s="3"/>
      <c r="AR94" s="8"/>
      <c r="AS94" s="3"/>
      <c r="AT94" s="3"/>
      <c r="AU94" s="3"/>
      <c r="AV94" s="3"/>
      <c r="AW94" s="8"/>
      <c r="AX94" s="4"/>
      <c r="AY94" s="4"/>
      <c r="AZ94" s="4"/>
      <c r="BA94" s="9"/>
    </row>
    <row r="95" spans="1:53" x14ac:dyDescent="0.3">
      <c r="A95" s="4"/>
      <c r="B95" s="3"/>
      <c r="C95" s="4"/>
      <c r="D95" s="6"/>
      <c r="E95" s="4"/>
      <c r="G95" s="4"/>
      <c r="H95" s="4"/>
      <c r="I95" s="6"/>
      <c r="J95" s="4"/>
      <c r="K95" s="4"/>
      <c r="L95" s="4"/>
      <c r="M95" s="4"/>
      <c r="N95" s="8"/>
      <c r="O95" s="3"/>
      <c r="P95" s="4"/>
      <c r="Q95" s="4"/>
      <c r="R95" s="4"/>
      <c r="S95" s="6"/>
      <c r="T95" s="4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8"/>
      <c r="AI95" s="3"/>
      <c r="AJ95" s="3"/>
      <c r="AK95" s="3"/>
      <c r="AL95" s="3"/>
      <c r="AM95" s="8"/>
      <c r="AN95" s="3"/>
      <c r="AO95" s="3"/>
      <c r="AP95" s="3"/>
      <c r="AQ95" s="3"/>
      <c r="AR95" s="8"/>
      <c r="AS95" s="3"/>
      <c r="AT95" s="3"/>
      <c r="AU95" s="3"/>
      <c r="AV95" s="3"/>
      <c r="AW95" s="8"/>
      <c r="AX95" s="4"/>
      <c r="AY95" s="4"/>
      <c r="AZ95" s="4"/>
      <c r="BA95" s="9"/>
    </row>
    <row r="96" spans="1:53" x14ac:dyDescent="0.3">
      <c r="A96" s="4"/>
      <c r="B96" s="3"/>
      <c r="C96" s="4"/>
      <c r="D96" s="6"/>
      <c r="E96" s="4"/>
      <c r="G96" s="4"/>
      <c r="H96" s="4"/>
      <c r="I96" s="6"/>
      <c r="J96" s="4"/>
      <c r="K96" s="4"/>
      <c r="L96" s="4"/>
      <c r="M96" s="4"/>
      <c r="N96" s="8"/>
      <c r="O96" s="3"/>
      <c r="P96" s="4"/>
      <c r="Q96" s="4"/>
      <c r="R96" s="4"/>
      <c r="S96" s="6"/>
      <c r="T96" s="4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8"/>
      <c r="AI96" s="3"/>
      <c r="AJ96" s="3"/>
      <c r="AK96" s="3"/>
      <c r="AL96" s="3"/>
      <c r="AM96" s="8"/>
      <c r="AN96" s="3"/>
      <c r="AO96" s="3"/>
      <c r="AP96" s="3"/>
      <c r="AQ96" s="3"/>
      <c r="AR96" s="8"/>
      <c r="AS96" s="3"/>
      <c r="AT96" s="3"/>
      <c r="AU96" s="3"/>
      <c r="AV96" s="3"/>
      <c r="AW96" s="8"/>
      <c r="AX96" s="4"/>
      <c r="AY96" s="4"/>
      <c r="AZ96" s="4"/>
      <c r="BA96" s="9"/>
    </row>
    <row r="97" spans="1:53" x14ac:dyDescent="0.3">
      <c r="A97" s="4"/>
      <c r="B97" s="3"/>
      <c r="C97" s="4"/>
      <c r="D97" s="6"/>
      <c r="E97" s="4"/>
      <c r="G97" s="4"/>
      <c r="H97" s="4"/>
      <c r="I97" s="6"/>
      <c r="J97" s="4"/>
      <c r="K97" s="4"/>
      <c r="L97" s="4"/>
      <c r="M97" s="4"/>
      <c r="N97" s="8"/>
      <c r="O97" s="3"/>
      <c r="P97" s="4"/>
      <c r="Q97" s="4"/>
      <c r="R97" s="4"/>
      <c r="S97" s="6"/>
      <c r="T97" s="4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8"/>
      <c r="AI97" s="3"/>
      <c r="AJ97" s="3"/>
      <c r="AK97" s="3"/>
      <c r="AL97" s="3"/>
      <c r="AM97" s="8"/>
      <c r="AN97" s="3"/>
      <c r="AO97" s="3"/>
      <c r="AP97" s="3"/>
      <c r="AQ97" s="3"/>
      <c r="AR97" s="8"/>
      <c r="AS97" s="3"/>
      <c r="AT97" s="3"/>
      <c r="AU97" s="3"/>
      <c r="AV97" s="3"/>
      <c r="AW97" s="8"/>
      <c r="AX97" s="4"/>
      <c r="AY97" s="4"/>
      <c r="AZ97" s="4"/>
      <c r="BA97" s="9"/>
    </row>
    <row r="98" spans="1:53" x14ac:dyDescent="0.3">
      <c r="A98" s="4"/>
      <c r="B98" s="3"/>
      <c r="C98" s="4"/>
      <c r="D98" s="6"/>
      <c r="E98" s="4"/>
      <c r="G98" s="4"/>
      <c r="H98" s="4"/>
      <c r="I98" s="6"/>
      <c r="J98" s="4"/>
      <c r="K98" s="4"/>
      <c r="L98" s="4"/>
      <c r="M98" s="4"/>
      <c r="N98" s="8"/>
      <c r="O98" s="3"/>
      <c r="P98" s="4"/>
      <c r="Q98" s="4"/>
      <c r="R98" s="4"/>
      <c r="S98" s="6"/>
      <c r="T98" s="4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8"/>
      <c r="AI98" s="3"/>
      <c r="AJ98" s="3"/>
      <c r="AK98" s="3"/>
      <c r="AL98" s="3"/>
      <c r="AM98" s="8"/>
      <c r="AN98" s="3"/>
      <c r="AO98" s="3"/>
      <c r="AP98" s="3"/>
      <c r="AQ98" s="3"/>
      <c r="AR98" s="8"/>
      <c r="AS98" s="3"/>
      <c r="AT98" s="3"/>
      <c r="AU98" s="3"/>
      <c r="AV98" s="3"/>
      <c r="AW98" s="8"/>
      <c r="AX98" s="4"/>
      <c r="AY98" s="4"/>
      <c r="AZ98" s="4"/>
      <c r="BA98" s="9"/>
    </row>
    <row r="99" spans="1:53" x14ac:dyDescent="0.3">
      <c r="A99" s="4"/>
      <c r="B99" s="3"/>
      <c r="C99" s="4"/>
      <c r="D99" s="6"/>
      <c r="E99" s="4"/>
      <c r="G99" s="4"/>
      <c r="H99" s="4"/>
      <c r="I99" s="6"/>
      <c r="J99" s="4"/>
      <c r="K99" s="4"/>
      <c r="L99" s="4"/>
      <c r="M99" s="4"/>
      <c r="N99" s="8"/>
      <c r="O99" s="3"/>
      <c r="P99" s="4"/>
      <c r="Q99" s="4"/>
      <c r="R99" s="4"/>
      <c r="S99" s="6"/>
      <c r="T99" s="4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8"/>
      <c r="AI99" s="3"/>
      <c r="AJ99" s="3"/>
      <c r="AK99" s="3"/>
      <c r="AL99" s="3"/>
      <c r="AM99" s="8"/>
      <c r="AN99" s="3"/>
      <c r="AO99" s="3"/>
      <c r="AP99" s="3"/>
      <c r="AQ99" s="3"/>
      <c r="AR99" s="8"/>
      <c r="AS99" s="3"/>
      <c r="AT99" s="3"/>
      <c r="AU99" s="3"/>
      <c r="AV99" s="3"/>
      <c r="AW99" s="8"/>
      <c r="AX99" s="4"/>
      <c r="AY99" s="4"/>
      <c r="AZ99" s="4"/>
      <c r="BA99" s="9"/>
    </row>
    <row r="100" spans="1:53" x14ac:dyDescent="0.3">
      <c r="A100" s="4"/>
      <c r="B100" s="3"/>
      <c r="C100" s="4"/>
      <c r="D100" s="6"/>
      <c r="E100" s="4"/>
      <c r="G100" s="4"/>
      <c r="H100" s="4"/>
      <c r="I100" s="6"/>
      <c r="J100" s="4"/>
      <c r="K100" s="4"/>
      <c r="L100" s="4"/>
      <c r="M100" s="4"/>
      <c r="N100" s="8"/>
      <c r="O100" s="3"/>
      <c r="P100" s="4"/>
      <c r="Q100" s="4"/>
      <c r="R100" s="4"/>
      <c r="S100" s="6"/>
      <c r="T100" s="4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8"/>
      <c r="AI100" s="3"/>
      <c r="AJ100" s="3"/>
      <c r="AK100" s="3"/>
      <c r="AL100" s="3"/>
      <c r="AM100" s="8"/>
      <c r="AN100" s="3"/>
      <c r="AO100" s="3"/>
      <c r="AP100" s="3"/>
      <c r="AQ100" s="3"/>
      <c r="AR100" s="8"/>
      <c r="AS100" s="3"/>
      <c r="AT100" s="3"/>
      <c r="AU100" s="3"/>
      <c r="AV100" s="3"/>
      <c r="AW100" s="8"/>
      <c r="AX100" s="4"/>
      <c r="AY100" s="4"/>
      <c r="AZ100" s="4"/>
      <c r="BA100" s="9"/>
    </row>
    <row r="101" spans="1:53" x14ac:dyDescent="0.3">
      <c r="A101" s="4"/>
      <c r="B101" s="3"/>
      <c r="C101" s="4"/>
      <c r="D101" s="6"/>
      <c r="E101" s="4"/>
      <c r="G101" s="4"/>
      <c r="H101" s="4"/>
      <c r="I101" s="6"/>
      <c r="J101" s="4"/>
      <c r="K101" s="4"/>
      <c r="L101" s="4"/>
      <c r="M101" s="4"/>
      <c r="N101" s="8"/>
      <c r="O101" s="3"/>
      <c r="P101" s="4"/>
      <c r="Q101" s="4"/>
      <c r="R101" s="4"/>
      <c r="S101" s="6"/>
      <c r="T101" s="4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8"/>
      <c r="AI101" s="3"/>
      <c r="AJ101" s="3"/>
      <c r="AK101" s="3"/>
      <c r="AL101" s="3"/>
      <c r="AM101" s="8"/>
      <c r="AN101" s="3"/>
      <c r="AO101" s="3"/>
      <c r="AP101" s="3"/>
      <c r="AQ101" s="3"/>
      <c r="AR101" s="8"/>
      <c r="AS101" s="3"/>
      <c r="AT101" s="3"/>
      <c r="AU101" s="3"/>
      <c r="AV101" s="3"/>
      <c r="AW101" s="8"/>
      <c r="AX101" s="4"/>
      <c r="AY101" s="4"/>
      <c r="AZ101" s="4"/>
      <c r="BA101" s="9"/>
    </row>
    <row r="102" spans="1:53" x14ac:dyDescent="0.3">
      <c r="A102" s="4"/>
      <c r="B102" s="3"/>
      <c r="C102" s="4"/>
      <c r="D102" s="6"/>
      <c r="E102" s="4"/>
      <c r="G102" s="4"/>
      <c r="H102" s="4"/>
      <c r="I102" s="6"/>
      <c r="J102" s="4"/>
      <c r="K102" s="4"/>
      <c r="L102" s="4"/>
      <c r="M102" s="4"/>
      <c r="N102" s="8"/>
      <c r="O102" s="3"/>
      <c r="P102" s="4"/>
      <c r="Q102" s="4"/>
      <c r="R102" s="4"/>
      <c r="S102" s="6"/>
      <c r="T102" s="4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8"/>
      <c r="AI102" s="3"/>
      <c r="AJ102" s="3"/>
      <c r="AK102" s="3"/>
      <c r="AL102" s="3"/>
      <c r="AM102" s="8"/>
      <c r="AN102" s="3"/>
      <c r="AO102" s="3"/>
      <c r="AP102" s="3"/>
      <c r="AQ102" s="3"/>
      <c r="AR102" s="8"/>
      <c r="AS102" s="3"/>
      <c r="AT102" s="3"/>
      <c r="AU102" s="3"/>
      <c r="AV102" s="3"/>
      <c r="AW102" s="8"/>
      <c r="AX102" s="4"/>
      <c r="AY102" s="4"/>
      <c r="AZ102" s="4"/>
      <c r="BA102" s="9"/>
    </row>
    <row r="103" spans="1:53" x14ac:dyDescent="0.3">
      <c r="A103" s="4"/>
      <c r="B103" s="3"/>
      <c r="C103" s="4"/>
      <c r="D103" s="6"/>
      <c r="E103" s="4"/>
      <c r="G103" s="4"/>
      <c r="H103" s="4"/>
      <c r="I103" s="6"/>
      <c r="J103" s="4"/>
      <c r="K103" s="4"/>
      <c r="L103" s="4"/>
      <c r="M103" s="4"/>
      <c r="N103" s="8"/>
      <c r="O103" s="3"/>
      <c r="P103" s="4"/>
      <c r="Q103" s="4"/>
      <c r="R103" s="4"/>
      <c r="S103" s="6"/>
      <c r="T103" s="4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8"/>
      <c r="AI103" s="3"/>
      <c r="AJ103" s="3"/>
      <c r="AK103" s="3"/>
      <c r="AL103" s="3"/>
      <c r="AM103" s="8"/>
      <c r="AN103" s="3"/>
      <c r="AO103" s="3"/>
      <c r="AP103" s="3"/>
      <c r="AQ103" s="3"/>
      <c r="AR103" s="8"/>
      <c r="AS103" s="3"/>
      <c r="AT103" s="3"/>
      <c r="AU103" s="3"/>
      <c r="AV103" s="3"/>
      <c r="AW103" s="8"/>
      <c r="AX103" s="4"/>
      <c r="AY103" s="4"/>
      <c r="AZ103" s="4"/>
      <c r="BA103" s="9"/>
    </row>
  </sheetData>
  <pageMargins left="0.70866141732283472" right="0.19685039370078741" top="0.59055118110236227" bottom="0.39370078740157483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103"/>
  <sheetViews>
    <sheetView workbookViewId="0">
      <selection activeCell="BH11" sqref="BH11"/>
    </sheetView>
  </sheetViews>
  <sheetFormatPr baseColWidth="10" defaultColWidth="11.44140625" defaultRowHeight="14.4" x14ac:dyDescent="0.3"/>
  <cols>
    <col min="1" max="1" width="10.6640625" style="3" customWidth="1"/>
    <col min="2" max="5" width="10.6640625" style="3" hidden="1" customWidth="1"/>
    <col min="6" max="6" width="10.6640625" style="4" hidden="1" customWidth="1"/>
    <col min="7" max="13" width="10.6640625" style="3" hidden="1" customWidth="1"/>
    <col min="14" max="46" width="11.44140625" style="3" hidden="1" customWidth="1"/>
    <col min="47" max="51" width="0" style="3" hidden="1" customWidth="1"/>
    <col min="52" max="52" width="11.44140625" style="3"/>
    <col min="53" max="53" width="8.5546875" style="3" customWidth="1"/>
    <col min="54" max="16384" width="11.44140625" style="3"/>
  </cols>
  <sheetData>
    <row r="1" spans="1:56" x14ac:dyDescent="0.3">
      <c r="A1" s="1" t="s">
        <v>39</v>
      </c>
    </row>
    <row r="3" spans="1:56" x14ac:dyDescent="0.3">
      <c r="A3" s="3" t="s">
        <v>1</v>
      </c>
      <c r="BC3" s="18">
        <v>0.723325</v>
      </c>
      <c r="BD3" s="7" t="s">
        <v>111</v>
      </c>
    </row>
    <row r="4" spans="1:56" x14ac:dyDescent="0.3">
      <c r="A4" s="3" t="s">
        <v>2</v>
      </c>
      <c r="BC4" s="21">
        <v>6.7688799999999997E-3</v>
      </c>
      <c r="BD4" s="4"/>
    </row>
    <row r="5" spans="1:56" x14ac:dyDescent="0.3">
      <c r="A5" s="3" t="s">
        <v>3</v>
      </c>
      <c r="BC5" s="5">
        <f>BC4*BC3*2</f>
        <v>9.7922002519999999E-3</v>
      </c>
      <c r="BD5" s="4"/>
    </row>
    <row r="6" spans="1:56" x14ac:dyDescent="0.3">
      <c r="A6" s="3" t="s">
        <v>11</v>
      </c>
      <c r="BC6" s="19">
        <v>131.77420000000001</v>
      </c>
      <c r="BD6" s="7" t="s">
        <v>10</v>
      </c>
    </row>
    <row r="7" spans="1:56" x14ac:dyDescent="0.3">
      <c r="BC7" s="4"/>
      <c r="BD7" s="4"/>
    </row>
    <row r="8" spans="1:56" x14ac:dyDescent="0.3">
      <c r="G8" s="4"/>
      <c r="BC8" s="4" t="s">
        <v>4</v>
      </c>
      <c r="BD8" s="4" t="s">
        <v>5</v>
      </c>
    </row>
    <row r="9" spans="1:56" x14ac:dyDescent="0.3">
      <c r="A9" s="3" t="s">
        <v>7</v>
      </c>
      <c r="G9" s="4"/>
      <c r="BC9" s="4">
        <v>0</v>
      </c>
      <c r="BD9" s="4">
        <v>0</v>
      </c>
    </row>
    <row r="10" spans="1:56" ht="15.6" x14ac:dyDescent="0.35">
      <c r="A10" s="3" t="s">
        <v>8</v>
      </c>
      <c r="G10" s="5"/>
      <c r="BC10" s="6">
        <f>BC5*COS((BC6+180)/180*PI())</f>
        <v>6.5235316758555139E-3</v>
      </c>
      <c r="BD10" s="6">
        <f>BC5*SIN((BC6+180)/180*PI())</f>
        <v>-7.3027885255824449E-3</v>
      </c>
    </row>
    <row r="11" spans="1:56" ht="15.6" x14ac:dyDescent="0.35">
      <c r="G11" s="5"/>
      <c r="BC11" s="6"/>
      <c r="BD11" s="6"/>
    </row>
    <row r="12" spans="1:56" ht="15.6" x14ac:dyDescent="0.35">
      <c r="A12" s="3" t="s">
        <v>109</v>
      </c>
      <c r="G12" s="5"/>
      <c r="BA12" s="3">
        <f>'Master Radiusverkleinerung'!G7</f>
        <v>3.7</v>
      </c>
      <c r="BB12" s="3" t="s">
        <v>107</v>
      </c>
      <c r="BC12" s="17" t="s">
        <v>110</v>
      </c>
      <c r="BD12" s="6"/>
    </row>
    <row r="14" spans="1:56" x14ac:dyDescent="0.3">
      <c r="A14" s="4" t="s">
        <v>13</v>
      </c>
      <c r="B14" s="4" t="s">
        <v>14</v>
      </c>
      <c r="C14" s="4" t="s">
        <v>15</v>
      </c>
      <c r="D14" s="4" t="s">
        <v>16</v>
      </c>
      <c r="E14" s="4" t="s">
        <v>17</v>
      </c>
      <c r="F14" s="4" t="s">
        <v>18</v>
      </c>
      <c r="G14" s="4" t="s">
        <v>19</v>
      </c>
      <c r="H14" s="4" t="s">
        <v>20</v>
      </c>
      <c r="I14" s="4" t="s">
        <v>16</v>
      </c>
      <c r="J14" s="4" t="s">
        <v>17</v>
      </c>
      <c r="K14" s="4" t="s">
        <v>18</v>
      </c>
      <c r="L14" s="4" t="s">
        <v>21</v>
      </c>
      <c r="M14" s="4" t="s">
        <v>22</v>
      </c>
      <c r="N14" s="4" t="s">
        <v>16</v>
      </c>
      <c r="O14" s="4" t="s">
        <v>17</v>
      </c>
      <c r="P14" s="4" t="s">
        <v>18</v>
      </c>
      <c r="Q14" s="4" t="s">
        <v>23</v>
      </c>
      <c r="R14" s="4" t="s">
        <v>24</v>
      </c>
      <c r="S14" s="4" t="s">
        <v>16</v>
      </c>
      <c r="T14" s="4" t="s">
        <v>17</v>
      </c>
      <c r="U14" s="4" t="s">
        <v>18</v>
      </c>
      <c r="V14" s="4" t="s">
        <v>25</v>
      </c>
      <c r="W14" s="4" t="s">
        <v>26</v>
      </c>
      <c r="X14" s="4" t="s">
        <v>16</v>
      </c>
      <c r="Y14" s="4" t="s">
        <v>17</v>
      </c>
      <c r="Z14" s="4" t="s">
        <v>18</v>
      </c>
      <c r="AA14" s="4" t="s">
        <v>27</v>
      </c>
      <c r="AB14" s="4" t="s">
        <v>28</v>
      </c>
      <c r="AC14" s="4" t="s">
        <v>16</v>
      </c>
      <c r="AD14" s="4" t="s">
        <v>17</v>
      </c>
      <c r="AE14" s="4" t="s">
        <v>18</v>
      </c>
      <c r="AF14" s="4" t="s">
        <v>29</v>
      </c>
      <c r="AG14" s="4" t="s">
        <v>30</v>
      </c>
      <c r="AH14" s="4" t="s">
        <v>16</v>
      </c>
      <c r="AI14" s="4" t="s">
        <v>17</v>
      </c>
      <c r="AJ14" s="4" t="s">
        <v>18</v>
      </c>
      <c r="AK14" s="4" t="s">
        <v>31</v>
      </c>
      <c r="AL14" s="4" t="s">
        <v>32</v>
      </c>
      <c r="AM14" s="4" t="s">
        <v>16</v>
      </c>
      <c r="AN14" s="4" t="s">
        <v>17</v>
      </c>
      <c r="AO14" s="4" t="s">
        <v>18</v>
      </c>
      <c r="AP14" s="4" t="s">
        <v>33</v>
      </c>
      <c r="AQ14" s="4" t="s">
        <v>34</v>
      </c>
      <c r="AR14" s="4" t="s">
        <v>16</v>
      </c>
      <c r="AS14" s="4" t="s">
        <v>17</v>
      </c>
      <c r="AT14" s="4" t="s">
        <v>18</v>
      </c>
      <c r="AU14" s="4" t="s">
        <v>35</v>
      </c>
      <c r="AV14" s="4" t="s">
        <v>36</v>
      </c>
      <c r="AW14" s="4" t="s">
        <v>16</v>
      </c>
      <c r="AX14" s="4" t="s">
        <v>17</v>
      </c>
      <c r="AY14" s="4" t="s">
        <v>101</v>
      </c>
      <c r="AZ14" s="4" t="s">
        <v>103</v>
      </c>
      <c r="BA14" s="4" t="s">
        <v>37</v>
      </c>
      <c r="BC14" s="7" t="s">
        <v>102</v>
      </c>
    </row>
    <row r="15" spans="1:56" x14ac:dyDescent="0.3">
      <c r="A15" s="4" t="s">
        <v>12</v>
      </c>
      <c r="AT15" s="4" t="s">
        <v>38</v>
      </c>
      <c r="AY15" s="4" t="s">
        <v>38</v>
      </c>
      <c r="AZ15" s="4" t="s">
        <v>38</v>
      </c>
      <c r="BA15" s="4" t="s">
        <v>38</v>
      </c>
      <c r="BC15" s="3" t="s">
        <v>113</v>
      </c>
    </row>
    <row r="16" spans="1:56" x14ac:dyDescent="0.3">
      <c r="A16" s="4"/>
      <c r="AT16" s="4"/>
      <c r="AY16" s="4"/>
      <c r="AZ16" s="4"/>
      <c r="BA16" s="4"/>
      <c r="BC16" s="3" t="s">
        <v>112</v>
      </c>
    </row>
    <row r="17" spans="1:53" x14ac:dyDescent="0.3">
      <c r="A17" s="4">
        <v>0</v>
      </c>
      <c r="B17" s="3">
        <f t="shared" ref="B17:B54" si="0">BC$3*COS(A17/180*PI())</f>
        <v>0.723325</v>
      </c>
      <c r="C17" s="4">
        <f t="shared" ref="C17:C54" si="1">BC$3*SIN(A17/180*PI())</f>
        <v>0</v>
      </c>
      <c r="D17" s="6">
        <f t="shared" ref="D17:D54" si="2">SQRT(B17^2+C17^2)+SQRT((B17-$BC$10)^2+(C17-$BD$10)^2)</f>
        <v>1.440163667840888</v>
      </c>
      <c r="E17" s="4">
        <f t="shared" ref="E17:E54" si="3">D17/(2*$BC$3)</f>
        <v>0.99551630860324747</v>
      </c>
      <c r="F17" s="4">
        <f t="shared" ref="F17:F54" si="4">$BC$3/E17</f>
        <v>0.72658277292800588</v>
      </c>
      <c r="G17" s="4">
        <f>F17*COS(A17/180*PI())</f>
        <v>0.72658277292800588</v>
      </c>
      <c r="H17" s="4">
        <f>F17*SIN(A17/180*PI())</f>
        <v>0</v>
      </c>
      <c r="I17" s="6">
        <f t="shared" ref="I17:I54" si="5">SQRT(G17^2+H17^2)+SQRT((G17-$BC$10)^2+(H17-$BD$10)^2)</f>
        <v>1.4466790454033409</v>
      </c>
      <c r="J17" s="4">
        <f t="shared" ref="J17:J54" si="6">I17/(2*$BC$3)</f>
        <v>1.0000200776990571</v>
      </c>
      <c r="K17" s="4">
        <f>F17/J17</f>
        <v>0.72656818511064081</v>
      </c>
      <c r="L17" s="4">
        <f>K17*COS(A17/180*PI())</f>
        <v>0.72656818511064081</v>
      </c>
      <c r="M17" s="4">
        <f>K17*SIN(A17/180*PI())</f>
        <v>0</v>
      </c>
      <c r="N17" s="8">
        <f t="shared" ref="N17:N54" si="7">SQRT(L17^2+M17^2)+SQRT((L17-$BC$10)^2+(M17-$BD$10)^2)</f>
        <v>1.44664987051881</v>
      </c>
      <c r="O17" s="3">
        <f t="shared" ref="O17:O54" si="8">N17/(2*$BC$3)</f>
        <v>0.99999991049584214</v>
      </c>
      <c r="P17" s="4">
        <f>K17/O17</f>
        <v>0.72656825014152016</v>
      </c>
      <c r="Q17" s="4">
        <f>P17*COS(A17/180*PI())</f>
        <v>0.72656825014152016</v>
      </c>
      <c r="R17" s="4">
        <f>P17*SIN(A17/180*PI())</f>
        <v>0</v>
      </c>
      <c r="S17" s="6">
        <f t="shared" ref="S17:S54" si="9">SQRT(Q17^2+R17^2)+SQRT((Q17-$BC$10)^2+(R17-$BD$10)^2)</f>
        <v>1.4466500005772243</v>
      </c>
      <c r="T17" s="4">
        <f t="shared" ref="T17:T54" si="10">S17/(2*$BC$3)</f>
        <v>1.0000000003990075</v>
      </c>
      <c r="U17" s="3">
        <f>P17/T17</f>
        <v>0.72656824985161395</v>
      </c>
      <c r="V17" s="3">
        <f>U17*COS(A17/180*PI())</f>
        <v>0.72656824985161395</v>
      </c>
      <c r="W17" s="3">
        <f>U17*SIN(A17/180*PI())</f>
        <v>0</v>
      </c>
      <c r="X17" s="3">
        <f t="shared" ref="X17:X54" si="11">SQRT(V17^2+W17^2)+SQRT((V17-$BC$10)^2+(W17-$BD$10)^2)</f>
        <v>1.4466499999974267</v>
      </c>
      <c r="Y17" s="3">
        <f t="shared" ref="Y17:Y54" si="12">X17/(2*$BC$3)</f>
        <v>0.9999999999982212</v>
      </c>
      <c r="Z17" s="3">
        <f>U17/Y17</f>
        <v>0.72656824985290636</v>
      </c>
      <c r="AA17" s="3">
        <f>Z17*COS(A17/180*PI())</f>
        <v>0.72656824985290636</v>
      </c>
      <c r="AB17" s="3">
        <f>Z17*SIN(A17/180*PI())</f>
        <v>0</v>
      </c>
      <c r="AC17" s="3">
        <f t="shared" ref="AC17:AC54" si="13">SQRT(AA17^2+AB17^2)+SQRT((AA17-$BC$10)^2+(AB17-$BD$10)^2)</f>
        <v>1.4466500000000115</v>
      </c>
      <c r="AD17" s="3">
        <f t="shared" ref="AD17:AD54" si="14">AC17/(2*$BC$3)</f>
        <v>1.000000000000008</v>
      </c>
      <c r="AE17" s="3">
        <f>Z17/AD17</f>
        <v>0.72656824985290058</v>
      </c>
      <c r="AF17" s="3">
        <f>AE17*COS(A17/180*PI())</f>
        <v>0.72656824985290058</v>
      </c>
      <c r="AG17" s="3">
        <f>AE17*SIN(A17/180*PI())</f>
        <v>0</v>
      </c>
      <c r="AH17" s="8">
        <f t="shared" ref="AH17:AH54" si="15">SQRT(AF17^2+AG17^2)+SQRT((AF17-$BC$10)^2+(AG17-$BD$10)^2)</f>
        <v>1.44665</v>
      </c>
      <c r="AI17" s="3">
        <f t="shared" ref="AI17:AI54" si="16">AH17/(2*$BC$3)</f>
        <v>1</v>
      </c>
      <c r="AJ17" s="3">
        <f>AE17/AI17</f>
        <v>0.72656824985290058</v>
      </c>
      <c r="AK17" s="3">
        <f>AJ17*COS(A17/180*PI())</f>
        <v>0.72656824985290058</v>
      </c>
      <c r="AL17" s="3">
        <f>AJ17*SIN(A17/180*PI())</f>
        <v>0</v>
      </c>
      <c r="AM17" s="8">
        <f t="shared" ref="AM17:AM54" si="17">SQRT(AK17^2+AL17^2)+SQRT((AK17-$BC$10)^2+(AL17-$BD$10)^2)</f>
        <v>1.44665</v>
      </c>
      <c r="AN17" s="3">
        <f t="shared" ref="AN17:AN54" si="18">AM17/(2*$BC$3)</f>
        <v>1</v>
      </c>
      <c r="AO17" s="3">
        <f>AJ17/AN17</f>
        <v>0.72656824985290058</v>
      </c>
      <c r="AP17" s="3">
        <f>AO17*COS(A17/180*PI())</f>
        <v>0.72656824985290058</v>
      </c>
      <c r="AQ17" s="3">
        <f>AO17*SIN(A17/180*PI())</f>
        <v>0</v>
      </c>
      <c r="AR17" s="8">
        <f t="shared" ref="AR17:AR54" si="19">SQRT(AP17^2+AQ17^2)+SQRT((AP17-$BC$10)^2+(AQ17-$BD$10)^2)</f>
        <v>1.44665</v>
      </c>
      <c r="AS17" s="3">
        <f t="shared" ref="AS17:AS54" si="20">AR17/(2*$BC$3)</f>
        <v>1</v>
      </c>
      <c r="AT17" s="9">
        <f>AO17/AS17</f>
        <v>0.72656824985290058</v>
      </c>
      <c r="AU17" s="3">
        <f>AT17*COS(A17/180*PI())</f>
        <v>0.72656824985290058</v>
      </c>
      <c r="AV17" s="3">
        <f>AT17*SIN(A17/180*PI())</f>
        <v>0</v>
      </c>
      <c r="AW17" s="8">
        <f t="shared" ref="AW17:AW54" si="21">SQRT(AU17^2+AV17^2)+SQRT((AU17-$BC$10)^2+(AV17-$BD$10)^2)</f>
        <v>1.44665</v>
      </c>
      <c r="AX17" s="4">
        <f t="shared" ref="AX17:AX54" si="22">AW17/(2*$BC$3)</f>
        <v>1</v>
      </c>
      <c r="AY17" s="9">
        <f>AT17-0.127</f>
        <v>0.59956824985290058</v>
      </c>
      <c r="AZ17" s="9">
        <f>AY17-'Master Radiusverkleinerung'!G$7/100</f>
        <v>0.56256824985290055</v>
      </c>
      <c r="BA17" s="9"/>
    </row>
    <row r="18" spans="1:53" x14ac:dyDescent="0.3">
      <c r="A18" s="4">
        <v>6</v>
      </c>
      <c r="B18" s="3">
        <f t="shared" si="0"/>
        <v>0.71936254996725624</v>
      </c>
      <c r="C18" s="4">
        <f t="shared" si="1"/>
        <v>7.560805069307544E-2</v>
      </c>
      <c r="D18" s="6">
        <f t="shared" si="2"/>
        <v>1.4409695312678066</v>
      </c>
      <c r="E18" s="4">
        <f t="shared" si="3"/>
        <v>0.99607336347271735</v>
      </c>
      <c r="F18" s="4">
        <f t="shared" si="4"/>
        <v>0.726176430898819</v>
      </c>
      <c r="G18" s="4">
        <f t="shared" ref="G18:G91" si="23">F18*COS(A18/180*PI())</f>
        <v>0.72219836042926144</v>
      </c>
      <c r="H18" s="4">
        <f t="shared" ref="H18:H91" si="24">F18*SIN(A18/180*PI())</f>
        <v>7.590610638304289E-2</v>
      </c>
      <c r="I18" s="6">
        <f t="shared" si="5"/>
        <v>1.4466722190219221</v>
      </c>
      <c r="J18" s="4">
        <f t="shared" si="6"/>
        <v>1.0000153589478604</v>
      </c>
      <c r="K18" s="4">
        <f t="shared" ref="K18:K91" si="25">F18/J18</f>
        <v>0.72616527776417983</v>
      </c>
      <c r="L18" s="4">
        <f t="shared" ref="L18:L91" si="26">K18*COS(A18/180*PI())</f>
        <v>0.72218726839266079</v>
      </c>
      <c r="M18" s="4">
        <f t="shared" ref="M18:M91" si="27">K18*SIN(A18/180*PI())</f>
        <v>7.5904940563018442E-2</v>
      </c>
      <c r="N18" s="8">
        <f t="shared" si="7"/>
        <v>1.4466499134307169</v>
      </c>
      <c r="O18" s="3">
        <f t="shared" si="8"/>
        <v>0.99999994015879234</v>
      </c>
      <c r="P18" s="4">
        <f t="shared" ref="P18:P91" si="28">K18/O18</f>
        <v>0.72616532121878963</v>
      </c>
      <c r="Q18" s="4">
        <f t="shared" ref="Q18:Q91" si="29">P18*COS(A18/180*PI())</f>
        <v>0.72218731160922167</v>
      </c>
      <c r="R18" s="4">
        <f t="shared" ref="R18:R91" si="30">P18*SIN(A18/180*PI())</f>
        <v>7.5904945105262023E-2</v>
      </c>
      <c r="S18" s="6">
        <f t="shared" si="9"/>
        <v>1.4466500003372946</v>
      </c>
      <c r="T18" s="4">
        <f t="shared" si="10"/>
        <v>1.0000000002331557</v>
      </c>
      <c r="U18" s="3">
        <f t="shared" ref="U18:U91" si="31">P18/T18</f>
        <v>0.72616532104948006</v>
      </c>
      <c r="V18" s="3">
        <f t="shared" ref="V18:V91" si="32">U18*COS(A18/180*PI())</f>
        <v>0.72218731144083959</v>
      </c>
      <c r="W18" s="3">
        <f t="shared" ref="W18:W91" si="33">U18*SIN(A18/180*PI())</f>
        <v>7.590494508756436E-2</v>
      </c>
      <c r="X18" s="3">
        <f t="shared" si="11"/>
        <v>1.4466499999986859</v>
      </c>
      <c r="Y18" s="3">
        <f t="shared" si="12"/>
        <v>0.99999999999909162</v>
      </c>
      <c r="Z18" s="3">
        <f t="shared" ref="Z18:Z91" si="34">U18/Y18</f>
        <v>0.72616532105013964</v>
      </c>
      <c r="AA18" s="3">
        <f t="shared" ref="AA18:AA91" si="35">Z18*COS(A18/180*PI())</f>
        <v>0.72218731144149562</v>
      </c>
      <c r="AB18" s="3">
        <f t="shared" ref="AB18:AB91" si="36">Z18*SIN(A18/180*PI())</f>
        <v>7.5904945087633305E-2</v>
      </c>
      <c r="AC18" s="3">
        <f t="shared" si="13"/>
        <v>1.4466500000000049</v>
      </c>
      <c r="AD18" s="3">
        <f t="shared" si="14"/>
        <v>1.0000000000000033</v>
      </c>
      <c r="AE18" s="3">
        <f t="shared" ref="AE18:AE91" si="37">Z18/AD18</f>
        <v>0.7261653210501372</v>
      </c>
      <c r="AF18" s="3">
        <f t="shared" ref="AF18:AF91" si="38">AE18*COS(A18/180*PI())</f>
        <v>0.72218731144149317</v>
      </c>
      <c r="AG18" s="3">
        <f t="shared" ref="AG18:AG91" si="39">AE18*SIN(A18/180*PI())</f>
        <v>7.5904945087633041E-2</v>
      </c>
      <c r="AH18" s="8">
        <f t="shared" si="15"/>
        <v>1.44665</v>
      </c>
      <c r="AI18" s="3">
        <f t="shared" si="16"/>
        <v>1</v>
      </c>
      <c r="AJ18" s="3">
        <f t="shared" ref="AJ18:AJ91" si="40">AE18/AI18</f>
        <v>0.7261653210501372</v>
      </c>
      <c r="AK18" s="3">
        <f t="shared" ref="AK18:AK91" si="41">AJ18*COS(A18/180*PI())</f>
        <v>0.72218731144149317</v>
      </c>
      <c r="AL18" s="3">
        <f t="shared" ref="AL18:AL91" si="42">AJ18*SIN(A18/180*PI())</f>
        <v>7.5904945087633041E-2</v>
      </c>
      <c r="AM18" s="8">
        <f t="shared" si="17"/>
        <v>1.44665</v>
      </c>
      <c r="AN18" s="3">
        <f t="shared" si="18"/>
        <v>1</v>
      </c>
      <c r="AO18" s="3">
        <f t="shared" ref="AO18:AO91" si="43">AJ18/AN18</f>
        <v>0.7261653210501372</v>
      </c>
      <c r="AP18" s="3">
        <f t="shared" ref="AP18:AP91" si="44">AO18*COS(A18/180*PI())</f>
        <v>0.72218731144149317</v>
      </c>
      <c r="AQ18" s="3">
        <f t="shared" ref="AQ18:AQ91" si="45">AO18*SIN(A18/180*PI())</f>
        <v>7.5904945087633041E-2</v>
      </c>
      <c r="AR18" s="8">
        <f t="shared" si="19"/>
        <v>1.44665</v>
      </c>
      <c r="AS18" s="3">
        <f t="shared" si="20"/>
        <v>1</v>
      </c>
      <c r="AT18" s="9">
        <f t="shared" ref="AT18:AT91" si="46">AO18/AS18</f>
        <v>0.7261653210501372</v>
      </c>
      <c r="AU18" s="3">
        <f t="shared" ref="AU18:AU91" si="47">AT18*COS(A18/180*PI())</f>
        <v>0.72218731144149317</v>
      </c>
      <c r="AV18" s="3">
        <f t="shared" ref="AV18:AV91" si="48">AT18*SIN(A18/180*PI())</f>
        <v>7.5904945087633041E-2</v>
      </c>
      <c r="AW18" s="8">
        <f t="shared" si="21"/>
        <v>1.44665</v>
      </c>
      <c r="AX18" s="4">
        <f t="shared" si="22"/>
        <v>1</v>
      </c>
      <c r="AY18" s="9">
        <f t="shared" ref="AY18:AY91" si="49">AT18-0.127</f>
        <v>0.5991653210501372</v>
      </c>
      <c r="AZ18" s="9">
        <f>AY18-'Master Radiusverkleinerung'!G$7/100</f>
        <v>0.56216532105013717</v>
      </c>
      <c r="BA18" s="9">
        <f>SQRT((AU18-AU17)^2+(AV18-AV17)^2)</f>
        <v>7.6031265346047816E-2</v>
      </c>
    </row>
    <row r="19" spans="1:53" x14ac:dyDescent="0.3">
      <c r="A19" s="4">
        <v>12</v>
      </c>
      <c r="B19" s="3">
        <f t="shared" si="0"/>
        <v>0.70751861330078003</v>
      </c>
      <c r="C19" s="4">
        <f t="shared" si="1"/>
        <v>0.15038772376075576</v>
      </c>
      <c r="D19" s="6">
        <f t="shared" si="2"/>
        <v>1.4418376318496167</v>
      </c>
      <c r="E19" s="4">
        <f t="shared" si="3"/>
        <v>0.99667343991263724</v>
      </c>
      <c r="F19" s="4">
        <f t="shared" si="4"/>
        <v>0.72573921510680828</v>
      </c>
      <c r="G19" s="4">
        <f t="shared" si="23"/>
        <v>0.70988007201515979</v>
      </c>
      <c r="H19" s="4">
        <f t="shared" si="24"/>
        <v>0.15088966730561004</v>
      </c>
      <c r="I19" s="6">
        <f t="shared" si="5"/>
        <v>1.4466658937087167</v>
      </c>
      <c r="J19" s="4">
        <f t="shared" si="6"/>
        <v>1.0000109865611702</v>
      </c>
      <c r="K19" s="4">
        <f t="shared" si="25"/>
        <v>0.72573124181612703</v>
      </c>
      <c r="L19" s="4">
        <f t="shared" si="26"/>
        <v>0.70987227296000999</v>
      </c>
      <c r="M19" s="4">
        <f t="shared" si="27"/>
        <v>0.15088800956526313</v>
      </c>
      <c r="N19" s="8">
        <f t="shared" si="7"/>
        <v>1.4466499476815131</v>
      </c>
      <c r="O19" s="3">
        <f t="shared" si="8"/>
        <v>0.99999996383473067</v>
      </c>
      <c r="P19" s="4">
        <f t="shared" si="28"/>
        <v>0.72573126806239385</v>
      </c>
      <c r="Q19" s="4">
        <f t="shared" si="29"/>
        <v>0.70987229863273293</v>
      </c>
      <c r="R19" s="4">
        <f t="shared" si="30"/>
        <v>0.15088801502216884</v>
      </c>
      <c r="S19" s="6">
        <f t="shared" si="9"/>
        <v>1.4466500001722227</v>
      </c>
      <c r="T19" s="4">
        <f t="shared" si="10"/>
        <v>1.0000000001190492</v>
      </c>
      <c r="U19" s="3">
        <f t="shared" si="31"/>
        <v>0.72573126797599607</v>
      </c>
      <c r="V19" s="3">
        <f t="shared" si="32"/>
        <v>0.7098722985482232</v>
      </c>
      <c r="W19" s="3">
        <f t="shared" si="33"/>
        <v>0.15088801500420573</v>
      </c>
      <c r="X19" s="3">
        <f t="shared" si="11"/>
        <v>1.4466499999994333</v>
      </c>
      <c r="Y19" s="3">
        <f t="shared" si="12"/>
        <v>0.99999999999960831</v>
      </c>
      <c r="Z19" s="3">
        <f t="shared" si="34"/>
        <v>0.72573126797628029</v>
      </c>
      <c r="AA19" s="3">
        <f t="shared" si="35"/>
        <v>0.7098722985485012</v>
      </c>
      <c r="AB19" s="3">
        <f t="shared" si="36"/>
        <v>0.15088801500426482</v>
      </c>
      <c r="AC19" s="3">
        <f t="shared" si="13"/>
        <v>1.4466500000000015</v>
      </c>
      <c r="AD19" s="3">
        <f t="shared" si="14"/>
        <v>1.0000000000000011</v>
      </c>
      <c r="AE19" s="3">
        <f t="shared" si="37"/>
        <v>0.72573126797627951</v>
      </c>
      <c r="AF19" s="3">
        <f t="shared" si="38"/>
        <v>0.70987229854850042</v>
      </c>
      <c r="AG19" s="3">
        <f t="shared" si="39"/>
        <v>0.15088801500426466</v>
      </c>
      <c r="AH19" s="8">
        <f t="shared" si="15"/>
        <v>1.44665</v>
      </c>
      <c r="AI19" s="3">
        <f t="shared" si="16"/>
        <v>1</v>
      </c>
      <c r="AJ19" s="3">
        <f t="shared" si="40"/>
        <v>0.72573126797627951</v>
      </c>
      <c r="AK19" s="3">
        <f t="shared" si="41"/>
        <v>0.70987229854850042</v>
      </c>
      <c r="AL19" s="3">
        <f t="shared" si="42"/>
        <v>0.15088801500426466</v>
      </c>
      <c r="AM19" s="8">
        <f t="shared" si="17"/>
        <v>1.44665</v>
      </c>
      <c r="AN19" s="3">
        <f t="shared" si="18"/>
        <v>1</v>
      </c>
      <c r="AO19" s="3">
        <f t="shared" si="43"/>
        <v>0.72573126797627951</v>
      </c>
      <c r="AP19" s="3">
        <f t="shared" si="44"/>
        <v>0.70987229854850042</v>
      </c>
      <c r="AQ19" s="3">
        <f t="shared" si="45"/>
        <v>0.15088801500426466</v>
      </c>
      <c r="AR19" s="8">
        <f t="shared" si="19"/>
        <v>1.44665</v>
      </c>
      <c r="AS19" s="3">
        <f t="shared" si="20"/>
        <v>1</v>
      </c>
      <c r="AT19" s="9">
        <f t="shared" si="46"/>
        <v>0.72573126797627951</v>
      </c>
      <c r="AU19" s="3">
        <f t="shared" si="47"/>
        <v>0.70987229854850042</v>
      </c>
      <c r="AV19" s="3">
        <f t="shared" si="48"/>
        <v>0.15088801500426466</v>
      </c>
      <c r="AW19" s="8">
        <f t="shared" si="21"/>
        <v>1.44665</v>
      </c>
      <c r="AX19" s="4">
        <f t="shared" si="22"/>
        <v>1</v>
      </c>
      <c r="AY19" s="9">
        <f t="shared" si="49"/>
        <v>0.59873126797627951</v>
      </c>
      <c r="AZ19" s="9">
        <f>AY19-'Master Radiusverkleinerung'!G$7/100</f>
        <v>0.56173126797627948</v>
      </c>
      <c r="BA19" s="9">
        <f t="shared" ref="BA19:BA89" si="50">SQRT((AU19-AU18)^2+(AV19-AV18)^2)</f>
        <v>7.5987632656091098E-2</v>
      </c>
    </row>
    <row r="20" spans="1:53" x14ac:dyDescent="0.3">
      <c r="A20" s="4">
        <v>18</v>
      </c>
      <c r="B20" s="3">
        <f t="shared" si="0"/>
        <v>0.68792295464919195</v>
      </c>
      <c r="C20" s="4">
        <f t="shared" si="1"/>
        <v>0.22351971745625882</v>
      </c>
      <c r="D20" s="6">
        <f t="shared" si="2"/>
        <v>1.4427582511749322</v>
      </c>
      <c r="E20" s="4">
        <f t="shared" si="3"/>
        <v>0.99730982004972324</v>
      </c>
      <c r="F20" s="4">
        <f t="shared" si="4"/>
        <v>0.72527612328527646</v>
      </c>
      <c r="G20" s="4">
        <f t="shared" si="23"/>
        <v>0.68977858316374929</v>
      </c>
      <c r="H20" s="4">
        <f t="shared" si="24"/>
        <v>0.22412264770952994</v>
      </c>
      <c r="I20" s="6">
        <f t="shared" si="5"/>
        <v>1.4466603467891845</v>
      </c>
      <c r="J20" s="4">
        <f t="shared" si="6"/>
        <v>1.0000071522408216</v>
      </c>
      <c r="K20" s="4">
        <f t="shared" si="25"/>
        <v>0.7252709359728815</v>
      </c>
      <c r="L20" s="4">
        <f t="shared" si="26"/>
        <v>0.68977364973649402</v>
      </c>
      <c r="M20" s="4">
        <f t="shared" si="27"/>
        <v>0.22412104474184474</v>
      </c>
      <c r="N20" s="8">
        <f t="shared" si="7"/>
        <v>1.4466499725646489</v>
      </c>
      <c r="O20" s="3">
        <f t="shared" si="8"/>
        <v>0.99999998103525312</v>
      </c>
      <c r="P20" s="4">
        <f t="shared" si="28"/>
        <v>0.72527094972746153</v>
      </c>
      <c r="Q20" s="4">
        <f t="shared" si="29"/>
        <v>0.689773662817877</v>
      </c>
      <c r="R20" s="4">
        <f t="shared" si="30"/>
        <v>0.22412104899224375</v>
      </c>
      <c r="S20" s="6">
        <f t="shared" si="9"/>
        <v>1.4466500000727476</v>
      </c>
      <c r="T20" s="4">
        <f t="shared" si="10"/>
        <v>1.0000000000502869</v>
      </c>
      <c r="U20" s="3">
        <f t="shared" si="31"/>
        <v>0.72527094969098993</v>
      </c>
      <c r="V20" s="3">
        <f t="shared" si="32"/>
        <v>0.68977366278319041</v>
      </c>
      <c r="W20" s="3">
        <f t="shared" si="33"/>
        <v>0.2241210489809734</v>
      </c>
      <c r="X20" s="3">
        <f t="shared" si="11"/>
        <v>1.446649999999807</v>
      </c>
      <c r="Y20" s="3">
        <f t="shared" si="12"/>
        <v>0.99999999999986666</v>
      </c>
      <c r="Z20" s="3">
        <f t="shared" si="34"/>
        <v>0.72527094969108663</v>
      </c>
      <c r="AA20" s="3">
        <f t="shared" si="35"/>
        <v>0.68977366278328245</v>
      </c>
      <c r="AB20" s="3">
        <f t="shared" si="36"/>
        <v>0.22412104898100327</v>
      </c>
      <c r="AC20" s="3">
        <f t="shared" si="13"/>
        <v>1.4466500000000007</v>
      </c>
      <c r="AD20" s="3">
        <f t="shared" si="14"/>
        <v>1.0000000000000004</v>
      </c>
      <c r="AE20" s="3">
        <f t="shared" si="37"/>
        <v>0.7252709496910863</v>
      </c>
      <c r="AF20" s="3">
        <f t="shared" si="38"/>
        <v>0.68977366278328212</v>
      </c>
      <c r="AG20" s="3">
        <f t="shared" si="39"/>
        <v>0.22412104898100316</v>
      </c>
      <c r="AH20" s="8">
        <f t="shared" si="15"/>
        <v>1.44665</v>
      </c>
      <c r="AI20" s="3">
        <f t="shared" si="16"/>
        <v>1</v>
      </c>
      <c r="AJ20" s="3">
        <f t="shared" si="40"/>
        <v>0.7252709496910863</v>
      </c>
      <c r="AK20" s="3">
        <f t="shared" si="41"/>
        <v>0.68977366278328212</v>
      </c>
      <c r="AL20" s="3">
        <f t="shared" si="42"/>
        <v>0.22412104898100316</v>
      </c>
      <c r="AM20" s="8">
        <f t="shared" si="17"/>
        <v>1.44665</v>
      </c>
      <c r="AN20" s="3">
        <f t="shared" si="18"/>
        <v>1</v>
      </c>
      <c r="AO20" s="3">
        <f t="shared" si="43"/>
        <v>0.7252709496910863</v>
      </c>
      <c r="AP20" s="3">
        <f t="shared" si="44"/>
        <v>0.68977366278328212</v>
      </c>
      <c r="AQ20" s="3">
        <f t="shared" si="45"/>
        <v>0.22412104898100316</v>
      </c>
      <c r="AR20" s="8">
        <f t="shared" si="19"/>
        <v>1.44665</v>
      </c>
      <c r="AS20" s="3">
        <f t="shared" si="20"/>
        <v>1</v>
      </c>
      <c r="AT20" s="9">
        <f t="shared" si="46"/>
        <v>0.7252709496910863</v>
      </c>
      <c r="AU20" s="3">
        <f t="shared" si="47"/>
        <v>0.68977366278328212</v>
      </c>
      <c r="AV20" s="3">
        <f t="shared" si="48"/>
        <v>0.22412104898100316</v>
      </c>
      <c r="AW20" s="8">
        <f t="shared" si="21"/>
        <v>1.44665</v>
      </c>
      <c r="AX20" s="4">
        <f t="shared" si="22"/>
        <v>1</v>
      </c>
      <c r="AY20" s="9">
        <f t="shared" si="49"/>
        <v>0.5982709496910863</v>
      </c>
      <c r="AZ20" s="9">
        <f>AY20-'Master Radiusverkleinerung'!G$7/100</f>
        <v>0.56127094969108626</v>
      </c>
      <c r="BA20" s="9">
        <f t="shared" si="50"/>
        <v>7.5940979879515952E-2</v>
      </c>
    </row>
    <row r="21" spans="1:53" x14ac:dyDescent="0.3">
      <c r="A21" s="4">
        <v>24</v>
      </c>
      <c r="B21" s="3">
        <f t="shared" si="0"/>
        <v>0.66079026814933428</v>
      </c>
      <c r="C21" s="4">
        <f t="shared" si="1"/>
        <v>0.29420278235280312</v>
      </c>
      <c r="D21" s="6">
        <f t="shared" si="2"/>
        <v>1.4437211213987466</v>
      </c>
      <c r="E21" s="4">
        <f t="shared" si="3"/>
        <v>0.9979754062134909</v>
      </c>
      <c r="F21" s="4">
        <f t="shared" si="4"/>
        <v>0.72479241021022056</v>
      </c>
      <c r="G21" s="4">
        <f t="shared" si="23"/>
        <v>0.66213081408137964</v>
      </c>
      <c r="H21" s="4">
        <f t="shared" si="24"/>
        <v>0.29479963185572339</v>
      </c>
      <c r="I21" s="6">
        <f t="shared" si="5"/>
        <v>1.4466558191342358</v>
      </c>
      <c r="J21" s="4">
        <f t="shared" si="6"/>
        <v>1.0000040224893623</v>
      </c>
      <c r="K21" s="4">
        <f t="shared" si="25"/>
        <v>0.72478949475218801</v>
      </c>
      <c r="L21" s="4">
        <f t="shared" si="26"/>
        <v>0.66212815067793707</v>
      </c>
      <c r="M21" s="4">
        <f t="shared" si="27"/>
        <v>0.29479844603211025</v>
      </c>
      <c r="N21" s="8">
        <f t="shared" si="7"/>
        <v>1.4466499884614272</v>
      </c>
      <c r="O21" s="3">
        <f t="shared" si="8"/>
        <v>0.99999999202393619</v>
      </c>
      <c r="P21" s="4">
        <f t="shared" si="28"/>
        <v>0.72478950053315527</v>
      </c>
      <c r="Q21" s="4">
        <f t="shared" si="29"/>
        <v>0.66212815595911345</v>
      </c>
      <c r="R21" s="4">
        <f t="shared" si="30"/>
        <v>0.29479844838344144</v>
      </c>
      <c r="S21" s="6">
        <f t="shared" si="9"/>
        <v>1.4466500000228795</v>
      </c>
      <c r="T21" s="4">
        <f t="shared" si="10"/>
        <v>1.0000000000158156</v>
      </c>
      <c r="U21" s="3">
        <f t="shared" si="31"/>
        <v>0.72478950052169233</v>
      </c>
      <c r="V21" s="3">
        <f t="shared" si="32"/>
        <v>0.66212815594864149</v>
      </c>
      <c r="W21" s="3">
        <f t="shared" si="33"/>
        <v>0.29479844837877905</v>
      </c>
      <c r="X21" s="3">
        <f t="shared" si="11"/>
        <v>1.4466499999999543</v>
      </c>
      <c r="Y21" s="3">
        <f t="shared" si="12"/>
        <v>0.99999999999996836</v>
      </c>
      <c r="Z21" s="3">
        <f t="shared" si="34"/>
        <v>0.72478950052171531</v>
      </c>
      <c r="AA21" s="3">
        <f t="shared" si="35"/>
        <v>0.66212815594866248</v>
      </c>
      <c r="AB21" s="3">
        <f t="shared" si="36"/>
        <v>0.29479844837878838</v>
      </c>
      <c r="AC21" s="3">
        <f t="shared" si="13"/>
        <v>1.4466500000000002</v>
      </c>
      <c r="AD21" s="3">
        <f t="shared" si="14"/>
        <v>1.0000000000000002</v>
      </c>
      <c r="AE21" s="3">
        <f t="shared" si="37"/>
        <v>0.7247895005217152</v>
      </c>
      <c r="AF21" s="3">
        <f t="shared" si="38"/>
        <v>0.66212815594866237</v>
      </c>
      <c r="AG21" s="3">
        <f t="shared" si="39"/>
        <v>0.29479844837878832</v>
      </c>
      <c r="AH21" s="8">
        <f t="shared" si="15"/>
        <v>1.4466500000000002</v>
      </c>
      <c r="AI21" s="3">
        <f t="shared" si="16"/>
        <v>1.0000000000000002</v>
      </c>
      <c r="AJ21" s="3">
        <f t="shared" si="40"/>
        <v>0.72478950052171509</v>
      </c>
      <c r="AK21" s="3">
        <f t="shared" si="41"/>
        <v>0.66212815594866237</v>
      </c>
      <c r="AL21" s="3">
        <f t="shared" si="42"/>
        <v>0.29479844837878832</v>
      </c>
      <c r="AM21" s="8">
        <f t="shared" si="17"/>
        <v>1.4466500000000002</v>
      </c>
      <c r="AN21" s="3">
        <f t="shared" si="18"/>
        <v>1.0000000000000002</v>
      </c>
      <c r="AO21" s="3">
        <f t="shared" si="43"/>
        <v>0.72478950052171498</v>
      </c>
      <c r="AP21" s="3">
        <f t="shared" si="44"/>
        <v>0.66212815594866226</v>
      </c>
      <c r="AQ21" s="3">
        <f t="shared" si="45"/>
        <v>0.29479844837878827</v>
      </c>
      <c r="AR21" s="8">
        <f t="shared" si="19"/>
        <v>1.4466499999999998</v>
      </c>
      <c r="AS21" s="3">
        <f t="shared" si="20"/>
        <v>0.99999999999999989</v>
      </c>
      <c r="AT21" s="9">
        <f t="shared" si="46"/>
        <v>0.72478950052171509</v>
      </c>
      <c r="AU21" s="3">
        <f t="shared" si="47"/>
        <v>0.66212815594866237</v>
      </c>
      <c r="AV21" s="3">
        <f t="shared" si="48"/>
        <v>0.29479844837878832</v>
      </c>
      <c r="AW21" s="8">
        <f t="shared" si="21"/>
        <v>1.4466500000000002</v>
      </c>
      <c r="AX21" s="4">
        <f t="shared" si="22"/>
        <v>1.0000000000000002</v>
      </c>
      <c r="AY21" s="9">
        <f t="shared" si="49"/>
        <v>0.59778950052171509</v>
      </c>
      <c r="AZ21" s="9">
        <f>AY21-'Master Radiusverkleinerung'!G$7/100</f>
        <v>0.56078950052171506</v>
      </c>
      <c r="BA21" s="9">
        <f t="shared" si="50"/>
        <v>7.5891823233975947E-2</v>
      </c>
    </row>
    <row r="22" spans="1:53" x14ac:dyDescent="0.3">
      <c r="A22" s="4"/>
      <c r="C22" s="4"/>
      <c r="D22" s="6"/>
      <c r="E22" s="4"/>
      <c r="G22" s="4"/>
      <c r="H22" s="4"/>
      <c r="I22" s="6"/>
      <c r="J22" s="4"/>
      <c r="K22" s="4"/>
      <c r="L22" s="4"/>
      <c r="M22" s="4"/>
      <c r="N22" s="8"/>
      <c r="P22" s="4"/>
      <c r="Q22" s="4"/>
      <c r="R22" s="4"/>
      <c r="S22" s="6"/>
      <c r="T22" s="4"/>
      <c r="AH22" s="8"/>
      <c r="AM22" s="8"/>
      <c r="AR22" s="8"/>
      <c r="AT22" s="9"/>
      <c r="AW22" s="8"/>
      <c r="AX22" s="4"/>
      <c r="AY22" s="9"/>
      <c r="AZ22" s="9"/>
      <c r="BA22" s="9"/>
    </row>
    <row r="23" spans="1:53" x14ac:dyDescent="0.3">
      <c r="A23" s="4">
        <v>30</v>
      </c>
      <c r="B23" s="3">
        <f t="shared" si="0"/>
        <v>0.6264178251923791</v>
      </c>
      <c r="C23" s="4">
        <f t="shared" si="1"/>
        <v>0.36166249999999994</v>
      </c>
      <c r="D23" s="6">
        <f t="shared" si="2"/>
        <v>1.444715545593104</v>
      </c>
      <c r="E23" s="4">
        <f t="shared" si="3"/>
        <v>0.99866280412892128</v>
      </c>
      <c r="F23" s="4">
        <f t="shared" si="4"/>
        <v>0.72429352230747857</v>
      </c>
      <c r="G23" s="4">
        <f t="shared" si="23"/>
        <v>0.62725659011478752</v>
      </c>
      <c r="H23" s="4">
        <f t="shared" si="24"/>
        <v>0.36214676115373923</v>
      </c>
      <c r="I23" s="6">
        <f t="shared" si="5"/>
        <v>1.4466525048066265</v>
      </c>
      <c r="J23" s="4">
        <f t="shared" si="6"/>
        <v>1.0000017314530996</v>
      </c>
      <c r="K23" s="4">
        <f t="shared" si="25"/>
        <v>0.72429226822938575</v>
      </c>
      <c r="L23" s="4">
        <f t="shared" si="26"/>
        <v>0.62725550405130082</v>
      </c>
      <c r="M23" s="4">
        <f t="shared" si="27"/>
        <v>0.36214613411469282</v>
      </c>
      <c r="N23" s="8">
        <f t="shared" si="7"/>
        <v>1.4466499967608737</v>
      </c>
      <c r="O23" s="3">
        <f t="shared" si="8"/>
        <v>0.99999999776094683</v>
      </c>
      <c r="P23" s="4">
        <f t="shared" si="28"/>
        <v>0.72429226985111461</v>
      </c>
      <c r="Q23" s="4">
        <f t="shared" si="29"/>
        <v>0.62725550545575914</v>
      </c>
      <c r="R23" s="4">
        <f t="shared" si="30"/>
        <v>0.36214613492555725</v>
      </c>
      <c r="S23" s="6">
        <f t="shared" si="9"/>
        <v>1.4466500000041884</v>
      </c>
      <c r="T23" s="4">
        <f t="shared" si="10"/>
        <v>1.0000000000028952</v>
      </c>
      <c r="U23" s="3">
        <f t="shared" si="31"/>
        <v>0.72429226984901762</v>
      </c>
      <c r="V23" s="3">
        <f t="shared" si="32"/>
        <v>0.62725550545394315</v>
      </c>
      <c r="W23" s="3">
        <f t="shared" si="33"/>
        <v>0.36214613492450876</v>
      </c>
      <c r="X23" s="3">
        <f t="shared" si="11"/>
        <v>1.4466499999999947</v>
      </c>
      <c r="Y23" s="3">
        <f t="shared" si="12"/>
        <v>0.99999999999999634</v>
      </c>
      <c r="Z23" s="3">
        <f t="shared" si="34"/>
        <v>0.72429226984902029</v>
      </c>
      <c r="AA23" s="3">
        <f t="shared" si="35"/>
        <v>0.62725550545394548</v>
      </c>
      <c r="AB23" s="3">
        <f t="shared" si="36"/>
        <v>0.36214613492451009</v>
      </c>
      <c r="AC23" s="3">
        <f t="shared" si="13"/>
        <v>1.44665</v>
      </c>
      <c r="AD23" s="3">
        <f t="shared" si="14"/>
        <v>1</v>
      </c>
      <c r="AE23" s="3">
        <f t="shared" si="37"/>
        <v>0.72429226984902029</v>
      </c>
      <c r="AF23" s="3">
        <f t="shared" si="38"/>
        <v>0.62725550545394548</v>
      </c>
      <c r="AG23" s="3">
        <f t="shared" si="39"/>
        <v>0.36214613492451009</v>
      </c>
      <c r="AH23" s="8">
        <f t="shared" si="15"/>
        <v>1.44665</v>
      </c>
      <c r="AI23" s="3">
        <f t="shared" si="16"/>
        <v>1</v>
      </c>
      <c r="AJ23" s="3">
        <f t="shared" si="40"/>
        <v>0.72429226984902029</v>
      </c>
      <c r="AK23" s="3">
        <f t="shared" si="41"/>
        <v>0.62725550545394548</v>
      </c>
      <c r="AL23" s="3">
        <f t="shared" si="42"/>
        <v>0.36214613492451009</v>
      </c>
      <c r="AM23" s="8">
        <f t="shared" si="17"/>
        <v>1.44665</v>
      </c>
      <c r="AN23" s="3">
        <f t="shared" si="18"/>
        <v>1</v>
      </c>
      <c r="AO23" s="3">
        <f t="shared" si="43"/>
        <v>0.72429226984902029</v>
      </c>
      <c r="AP23" s="3">
        <f t="shared" si="44"/>
        <v>0.62725550545394548</v>
      </c>
      <c r="AQ23" s="3">
        <f t="shared" si="45"/>
        <v>0.36214613492451009</v>
      </c>
      <c r="AR23" s="8">
        <f t="shared" si="19"/>
        <v>1.44665</v>
      </c>
      <c r="AS23" s="3">
        <f t="shared" si="20"/>
        <v>1</v>
      </c>
      <c r="AT23" s="9">
        <f t="shared" si="46"/>
        <v>0.72429226984902029</v>
      </c>
      <c r="AU23" s="3">
        <f t="shared" si="47"/>
        <v>0.62725550545394548</v>
      </c>
      <c r="AV23" s="3">
        <f t="shared" si="48"/>
        <v>0.36214613492451009</v>
      </c>
      <c r="AW23" s="8">
        <f t="shared" si="21"/>
        <v>1.44665</v>
      </c>
      <c r="AX23" s="4">
        <f t="shared" si="22"/>
        <v>1</v>
      </c>
      <c r="AY23" s="9">
        <f t="shared" si="49"/>
        <v>0.59729226984902029</v>
      </c>
      <c r="AZ23" s="9">
        <f>AY23-'Master Radiusverkleinerung'!G$7/100</f>
        <v>0.56029226984902025</v>
      </c>
      <c r="BA23" s="9">
        <f>SQRT((AU23-AU21)^2+(AV23-AV21)^2)</f>
        <v>7.5840705663828514E-2</v>
      </c>
    </row>
    <row r="24" spans="1:53" x14ac:dyDescent="0.3">
      <c r="A24" s="4">
        <v>36</v>
      </c>
      <c r="B24" s="3">
        <f t="shared" si="0"/>
        <v>0.58518221745625887</v>
      </c>
      <c r="C24" s="4">
        <f t="shared" si="1"/>
        <v>0.42515976761445312</v>
      </c>
      <c r="D24" s="6">
        <f t="shared" si="2"/>
        <v>1.4457305212221714</v>
      </c>
      <c r="E24" s="4">
        <f t="shared" si="3"/>
        <v>0.99936440826887729</v>
      </c>
      <c r="F24" s="4">
        <f t="shared" si="4"/>
        <v>0.72378503178131059</v>
      </c>
      <c r="G24" s="4">
        <f t="shared" si="23"/>
        <v>0.58555439098529172</v>
      </c>
      <c r="H24" s="4">
        <f t="shared" si="24"/>
        <v>0.42543016751109336</v>
      </c>
      <c r="I24" s="6">
        <f t="shared" si="5"/>
        <v>1.4466505429746888</v>
      </c>
      <c r="J24" s="4">
        <f t="shared" si="6"/>
        <v>1.00000037533245</v>
      </c>
      <c r="K24" s="4">
        <f t="shared" si="25"/>
        <v>0.72378476012140325</v>
      </c>
      <c r="L24" s="4">
        <f t="shared" si="26"/>
        <v>0.58555417120780995</v>
      </c>
      <c r="M24" s="4">
        <f t="shared" si="27"/>
        <v>0.42543000783340618</v>
      </c>
      <c r="N24" s="8">
        <f t="shared" si="7"/>
        <v>1.4466499996795481</v>
      </c>
      <c r="O24" s="3">
        <f t="shared" si="8"/>
        <v>0.99999999977848697</v>
      </c>
      <c r="P24" s="4">
        <f t="shared" si="28"/>
        <v>0.723784760281731</v>
      </c>
      <c r="Q24" s="4">
        <f t="shared" si="29"/>
        <v>0.58555417133751786</v>
      </c>
      <c r="R24" s="4">
        <f t="shared" si="30"/>
        <v>0.42543000792764446</v>
      </c>
      <c r="S24" s="6">
        <f t="shared" si="9"/>
        <v>1.4466500000001892</v>
      </c>
      <c r="T24" s="4">
        <f t="shared" si="10"/>
        <v>1.0000000000001308</v>
      </c>
      <c r="U24" s="3">
        <f t="shared" si="31"/>
        <v>0.7237847602816363</v>
      </c>
      <c r="V24" s="3">
        <f t="shared" si="32"/>
        <v>0.58555417133744125</v>
      </c>
      <c r="W24" s="3">
        <f t="shared" si="33"/>
        <v>0.42543000792758878</v>
      </c>
      <c r="X24" s="3">
        <f t="shared" si="11"/>
        <v>1.4466499999999995</v>
      </c>
      <c r="Y24" s="3">
        <f t="shared" si="12"/>
        <v>0.99999999999999967</v>
      </c>
      <c r="Z24" s="3">
        <f t="shared" si="34"/>
        <v>0.72378476028163652</v>
      </c>
      <c r="AA24" s="3">
        <f t="shared" si="35"/>
        <v>0.58555417133744148</v>
      </c>
      <c r="AB24" s="3">
        <f t="shared" si="36"/>
        <v>0.42543000792758889</v>
      </c>
      <c r="AC24" s="3">
        <f t="shared" si="13"/>
        <v>1.44665</v>
      </c>
      <c r="AD24" s="3">
        <f t="shared" si="14"/>
        <v>1</v>
      </c>
      <c r="AE24" s="3">
        <f t="shared" si="37"/>
        <v>0.72378476028163652</v>
      </c>
      <c r="AF24" s="3">
        <f t="shared" si="38"/>
        <v>0.58555417133744148</v>
      </c>
      <c r="AG24" s="3">
        <f t="shared" si="39"/>
        <v>0.42543000792758889</v>
      </c>
      <c r="AH24" s="8">
        <f t="shared" si="15"/>
        <v>1.44665</v>
      </c>
      <c r="AI24" s="3">
        <f t="shared" si="16"/>
        <v>1</v>
      </c>
      <c r="AJ24" s="3">
        <f t="shared" si="40"/>
        <v>0.72378476028163652</v>
      </c>
      <c r="AK24" s="3">
        <f t="shared" si="41"/>
        <v>0.58555417133744148</v>
      </c>
      <c r="AL24" s="3">
        <f t="shared" si="42"/>
        <v>0.42543000792758889</v>
      </c>
      <c r="AM24" s="8">
        <f t="shared" si="17"/>
        <v>1.44665</v>
      </c>
      <c r="AN24" s="3">
        <f t="shared" si="18"/>
        <v>1</v>
      </c>
      <c r="AO24" s="3">
        <f t="shared" si="43"/>
        <v>0.72378476028163652</v>
      </c>
      <c r="AP24" s="3">
        <f t="shared" si="44"/>
        <v>0.58555417133744148</v>
      </c>
      <c r="AQ24" s="3">
        <f t="shared" si="45"/>
        <v>0.42543000792758889</v>
      </c>
      <c r="AR24" s="8">
        <f t="shared" si="19"/>
        <v>1.44665</v>
      </c>
      <c r="AS24" s="3">
        <f t="shared" si="20"/>
        <v>1</v>
      </c>
      <c r="AT24" s="9">
        <f t="shared" si="46"/>
        <v>0.72378476028163652</v>
      </c>
      <c r="AU24" s="3">
        <f t="shared" si="47"/>
        <v>0.58555417133744148</v>
      </c>
      <c r="AV24" s="3">
        <f t="shared" si="48"/>
        <v>0.42543000792758889</v>
      </c>
      <c r="AW24" s="8">
        <f t="shared" si="21"/>
        <v>1.44665</v>
      </c>
      <c r="AX24" s="4">
        <f t="shared" si="22"/>
        <v>1</v>
      </c>
      <c r="AY24" s="9">
        <f t="shared" si="49"/>
        <v>0.59678476028163652</v>
      </c>
      <c r="AZ24" s="9">
        <f>AY24-'Master Radiusverkleinerung'!G$7/100</f>
        <v>0.55978476028163648</v>
      </c>
      <c r="BA24" s="9">
        <f t="shared" si="50"/>
        <v>7.5788190698591745E-2</v>
      </c>
    </row>
    <row r="25" spans="1:53" x14ac:dyDescent="0.3">
      <c r="A25" s="4">
        <v>42</v>
      </c>
      <c r="B25" s="3">
        <f t="shared" si="0"/>
        <v>0.53753523088843613</v>
      </c>
      <c r="C25" s="4">
        <f t="shared" si="1"/>
        <v>0.4839988958445211</v>
      </c>
      <c r="D25" s="6">
        <f t="shared" si="2"/>
        <v>1.4467548651324349</v>
      </c>
      <c r="E25" s="4">
        <f t="shared" si="3"/>
        <v>1.0000724882538519</v>
      </c>
      <c r="F25" s="4">
        <f t="shared" si="4"/>
        <v>0.72327257123425226</v>
      </c>
      <c r="G25" s="4">
        <f t="shared" si="23"/>
        <v>0.53749626872246459</v>
      </c>
      <c r="H25" s="4">
        <f t="shared" si="24"/>
        <v>0.48396381415270573</v>
      </c>
      <c r="I25" s="6">
        <f t="shared" si="5"/>
        <v>1.4466500124043753</v>
      </c>
      <c r="J25" s="4">
        <f t="shared" si="6"/>
        <v>1.0000000085745517</v>
      </c>
      <c r="K25" s="4">
        <f t="shared" si="25"/>
        <v>0.72327256503251425</v>
      </c>
      <c r="L25" s="4">
        <f t="shared" si="26"/>
        <v>0.53749626411367513</v>
      </c>
      <c r="M25" s="4">
        <f t="shared" si="27"/>
        <v>0.48396381000293298</v>
      </c>
      <c r="N25" s="8">
        <f t="shared" si="7"/>
        <v>1.4466500000014675</v>
      </c>
      <c r="O25" s="3">
        <f t="shared" si="8"/>
        <v>1.0000000000010143</v>
      </c>
      <c r="P25" s="4">
        <f t="shared" si="28"/>
        <v>0.72327256503178061</v>
      </c>
      <c r="Q25" s="4">
        <f t="shared" si="29"/>
        <v>0.5374962641131299</v>
      </c>
      <c r="R25" s="4">
        <f t="shared" si="30"/>
        <v>0.4839638100024421</v>
      </c>
      <c r="S25" s="6">
        <f t="shared" si="9"/>
        <v>1.44665</v>
      </c>
      <c r="T25" s="4">
        <f t="shared" si="10"/>
        <v>1</v>
      </c>
      <c r="U25" s="3">
        <f t="shared" si="31"/>
        <v>0.72327256503178061</v>
      </c>
      <c r="V25" s="3">
        <f t="shared" si="32"/>
        <v>0.5374962641131299</v>
      </c>
      <c r="W25" s="3">
        <f t="shared" si="33"/>
        <v>0.4839638100024421</v>
      </c>
      <c r="X25" s="3">
        <f t="shared" si="11"/>
        <v>1.44665</v>
      </c>
      <c r="Y25" s="3">
        <f t="shared" si="12"/>
        <v>1</v>
      </c>
      <c r="Z25" s="3">
        <f t="shared" si="34"/>
        <v>0.72327256503178061</v>
      </c>
      <c r="AA25" s="3">
        <f t="shared" si="35"/>
        <v>0.5374962641131299</v>
      </c>
      <c r="AB25" s="3">
        <f t="shared" si="36"/>
        <v>0.4839638100024421</v>
      </c>
      <c r="AC25" s="3">
        <f t="shared" si="13"/>
        <v>1.44665</v>
      </c>
      <c r="AD25" s="3">
        <f t="shared" si="14"/>
        <v>1</v>
      </c>
      <c r="AE25" s="3">
        <f t="shared" si="37"/>
        <v>0.72327256503178061</v>
      </c>
      <c r="AF25" s="3">
        <f t="shared" si="38"/>
        <v>0.5374962641131299</v>
      </c>
      <c r="AG25" s="3">
        <f t="shared" si="39"/>
        <v>0.4839638100024421</v>
      </c>
      <c r="AH25" s="8">
        <f t="shared" si="15"/>
        <v>1.44665</v>
      </c>
      <c r="AI25" s="3">
        <f t="shared" si="16"/>
        <v>1</v>
      </c>
      <c r="AJ25" s="3">
        <f t="shared" si="40"/>
        <v>0.72327256503178061</v>
      </c>
      <c r="AK25" s="3">
        <f t="shared" si="41"/>
        <v>0.5374962641131299</v>
      </c>
      <c r="AL25" s="3">
        <f t="shared" si="42"/>
        <v>0.4839638100024421</v>
      </c>
      <c r="AM25" s="8">
        <f t="shared" si="17"/>
        <v>1.44665</v>
      </c>
      <c r="AN25" s="3">
        <f t="shared" si="18"/>
        <v>1</v>
      </c>
      <c r="AO25" s="3">
        <f t="shared" si="43"/>
        <v>0.72327256503178061</v>
      </c>
      <c r="AP25" s="3">
        <f t="shared" si="44"/>
        <v>0.5374962641131299</v>
      </c>
      <c r="AQ25" s="3">
        <f t="shared" si="45"/>
        <v>0.4839638100024421</v>
      </c>
      <c r="AR25" s="8">
        <f t="shared" si="19"/>
        <v>1.44665</v>
      </c>
      <c r="AS25" s="3">
        <f t="shared" si="20"/>
        <v>1</v>
      </c>
      <c r="AT25" s="9">
        <f t="shared" si="46"/>
        <v>0.72327256503178061</v>
      </c>
      <c r="AU25" s="3">
        <f t="shared" si="47"/>
        <v>0.5374962641131299</v>
      </c>
      <c r="AV25" s="3">
        <f t="shared" si="48"/>
        <v>0.4839638100024421</v>
      </c>
      <c r="AW25" s="8">
        <f t="shared" si="21"/>
        <v>1.44665</v>
      </c>
      <c r="AX25" s="4">
        <f t="shared" si="22"/>
        <v>1</v>
      </c>
      <c r="AY25" s="9">
        <f t="shared" si="49"/>
        <v>0.59627256503178061</v>
      </c>
      <c r="AZ25" s="9">
        <f>AY25-'Master Radiusverkleinerung'!G$7/100</f>
        <v>0.55927256503178058</v>
      </c>
      <c r="BA25" s="9">
        <f t="shared" si="50"/>
        <v>7.5734856123971267E-2</v>
      </c>
    </row>
    <row r="26" spans="1:53" x14ac:dyDescent="0.3">
      <c r="A26" s="4">
        <v>48</v>
      </c>
      <c r="B26" s="3">
        <f t="shared" si="0"/>
        <v>0.4839988958445211</v>
      </c>
      <c r="C26" s="4">
        <f t="shared" si="1"/>
        <v>0.53753523088843613</v>
      </c>
      <c r="D26" s="6">
        <f t="shared" si="2"/>
        <v>1.4477773385199264</v>
      </c>
      <c r="E26" s="4">
        <f t="shared" si="3"/>
        <v>1.0007792752358389</v>
      </c>
      <c r="F26" s="4">
        <f t="shared" si="4"/>
        <v>0.72276176965149952</v>
      </c>
      <c r="G26" s="4">
        <f t="shared" si="23"/>
        <v>0.48362202117990932</v>
      </c>
      <c r="H26" s="4">
        <f t="shared" si="24"/>
        <v>0.53711666916939615</v>
      </c>
      <c r="I26" s="6">
        <f t="shared" si="5"/>
        <v>1.4466509287110507</v>
      </c>
      <c r="J26" s="4">
        <f t="shared" si="6"/>
        <v>1.0000006419735601</v>
      </c>
      <c r="K26" s="4">
        <f t="shared" si="25"/>
        <v>0.72276130565785102</v>
      </c>
      <c r="L26" s="4">
        <f t="shared" si="26"/>
        <v>0.48362171070755794</v>
      </c>
      <c r="M26" s="4">
        <f t="shared" si="27"/>
        <v>0.53711632435491719</v>
      </c>
      <c r="N26" s="8">
        <f t="shared" si="7"/>
        <v>1.4466500007657084</v>
      </c>
      <c r="O26" s="3">
        <f t="shared" si="8"/>
        <v>1.0000000005292977</v>
      </c>
      <c r="P26" s="4">
        <f t="shared" si="28"/>
        <v>0.72276130527529514</v>
      </c>
      <c r="Q26" s="4">
        <f t="shared" si="29"/>
        <v>0.48362171045157809</v>
      </c>
      <c r="R26" s="4">
        <f t="shared" si="30"/>
        <v>0.53711632407062282</v>
      </c>
      <c r="S26" s="6">
        <f t="shared" si="9"/>
        <v>1.4466500000006313</v>
      </c>
      <c r="T26" s="4">
        <f t="shared" si="10"/>
        <v>1.0000000000004363</v>
      </c>
      <c r="U26" s="3">
        <f t="shared" si="31"/>
        <v>0.72276130527497984</v>
      </c>
      <c r="V26" s="3">
        <f t="shared" si="32"/>
        <v>0.48362171045136709</v>
      </c>
      <c r="W26" s="3">
        <f t="shared" si="33"/>
        <v>0.53711632407038845</v>
      </c>
      <c r="X26" s="3">
        <f t="shared" si="11"/>
        <v>1.4466500000000004</v>
      </c>
      <c r="Y26" s="3">
        <f t="shared" si="12"/>
        <v>1.0000000000000002</v>
      </c>
      <c r="Z26" s="3">
        <f t="shared" si="34"/>
        <v>0.72276130527497973</v>
      </c>
      <c r="AA26" s="3">
        <f t="shared" si="35"/>
        <v>0.48362171045136704</v>
      </c>
      <c r="AB26" s="3">
        <f t="shared" si="36"/>
        <v>0.53711632407038834</v>
      </c>
      <c r="AC26" s="3">
        <f t="shared" si="13"/>
        <v>1.4466500000000004</v>
      </c>
      <c r="AD26" s="3">
        <f t="shared" si="14"/>
        <v>1.0000000000000002</v>
      </c>
      <c r="AE26" s="3">
        <f t="shared" si="37"/>
        <v>0.72276130527497962</v>
      </c>
      <c r="AF26" s="3">
        <f t="shared" si="38"/>
        <v>0.48362171045136698</v>
      </c>
      <c r="AG26" s="3">
        <f t="shared" si="39"/>
        <v>0.53711632407038834</v>
      </c>
      <c r="AH26" s="8">
        <f t="shared" si="15"/>
        <v>1.4466500000000004</v>
      </c>
      <c r="AI26" s="3">
        <f t="shared" si="16"/>
        <v>1.0000000000000002</v>
      </c>
      <c r="AJ26" s="3">
        <f t="shared" si="40"/>
        <v>0.7227613052749795</v>
      </c>
      <c r="AK26" s="3">
        <f t="shared" si="41"/>
        <v>0.48362171045136687</v>
      </c>
      <c r="AL26" s="3">
        <f t="shared" si="42"/>
        <v>0.53711632407038823</v>
      </c>
      <c r="AM26" s="8">
        <f t="shared" si="17"/>
        <v>1.44665</v>
      </c>
      <c r="AN26" s="3">
        <f t="shared" si="18"/>
        <v>1</v>
      </c>
      <c r="AO26" s="3">
        <f t="shared" si="43"/>
        <v>0.7227613052749795</v>
      </c>
      <c r="AP26" s="3">
        <f t="shared" si="44"/>
        <v>0.48362171045136687</v>
      </c>
      <c r="AQ26" s="3">
        <f t="shared" si="45"/>
        <v>0.53711632407038823</v>
      </c>
      <c r="AR26" s="8">
        <f t="shared" si="19"/>
        <v>1.44665</v>
      </c>
      <c r="AS26" s="3">
        <f t="shared" si="20"/>
        <v>1</v>
      </c>
      <c r="AT26" s="9">
        <f t="shared" si="46"/>
        <v>0.7227613052749795</v>
      </c>
      <c r="AU26" s="3">
        <f t="shared" si="47"/>
        <v>0.48362171045136687</v>
      </c>
      <c r="AV26" s="3">
        <f t="shared" si="48"/>
        <v>0.53711632407038823</v>
      </c>
      <c r="AW26" s="8">
        <f t="shared" si="21"/>
        <v>1.44665</v>
      </c>
      <c r="AX26" s="4">
        <f t="shared" si="22"/>
        <v>1</v>
      </c>
      <c r="AY26" s="9">
        <f t="shared" si="49"/>
        <v>0.5957613052749795</v>
      </c>
      <c r="AZ26" s="9">
        <f>AY26-'Master Radiusverkleinerung'!G$7/100</f>
        <v>0.55876130527497947</v>
      </c>
      <c r="BA26" s="9">
        <f t="shared" si="50"/>
        <v>7.5681287541884454E-2</v>
      </c>
    </row>
    <row r="27" spans="1:53" x14ac:dyDescent="0.3">
      <c r="A27" s="4">
        <v>54</v>
      </c>
      <c r="B27" s="3">
        <f t="shared" si="0"/>
        <v>0.42515976761445312</v>
      </c>
      <c r="C27" s="4">
        <f t="shared" si="1"/>
        <v>0.58518221745625887</v>
      </c>
      <c r="D27" s="6">
        <f t="shared" si="2"/>
        <v>1.4487867704291106</v>
      </c>
      <c r="E27" s="4">
        <f t="shared" si="3"/>
        <v>1.001477047267211</v>
      </c>
      <c r="F27" s="4">
        <f t="shared" si="4"/>
        <v>0.72225819051348128</v>
      </c>
      <c r="G27" s="4">
        <f t="shared" si="23"/>
        <v>0.42453271273127174</v>
      </c>
      <c r="H27" s="4">
        <f t="shared" si="24"/>
        <v>0.58431915045190486</v>
      </c>
      <c r="I27" s="6">
        <f t="shared" si="5"/>
        <v>1.4466532444212929</v>
      </c>
      <c r="J27" s="4">
        <f t="shared" si="6"/>
        <v>1.0000022427133675</v>
      </c>
      <c r="K27" s="4">
        <f t="shared" si="25"/>
        <v>0.72225657069901539</v>
      </c>
      <c r="L27" s="4">
        <f t="shared" si="26"/>
        <v>0.42453176062821724</v>
      </c>
      <c r="M27" s="4">
        <f t="shared" si="27"/>
        <v>0.58431783999447418</v>
      </c>
      <c r="N27" s="8">
        <f t="shared" si="7"/>
        <v>1.4466500049337252</v>
      </c>
      <c r="O27" s="3">
        <f t="shared" si="8"/>
        <v>1.0000000034104484</v>
      </c>
      <c r="P27" s="4">
        <f t="shared" si="28"/>
        <v>0.72225656823579665</v>
      </c>
      <c r="Q27" s="4">
        <f t="shared" si="29"/>
        <v>0.42453175918037356</v>
      </c>
      <c r="R27" s="4">
        <f t="shared" si="30"/>
        <v>0.58431783800168835</v>
      </c>
      <c r="S27" s="6">
        <f t="shared" si="9"/>
        <v>1.4466500000075027</v>
      </c>
      <c r="T27" s="4">
        <f t="shared" si="10"/>
        <v>1.0000000000051863</v>
      </c>
      <c r="U27" s="3">
        <f t="shared" si="31"/>
        <v>0.72225656823205087</v>
      </c>
      <c r="V27" s="3">
        <f t="shared" si="32"/>
        <v>0.42453175917817187</v>
      </c>
      <c r="W27" s="3">
        <f t="shared" si="33"/>
        <v>0.584317837998658</v>
      </c>
      <c r="X27" s="3">
        <f t="shared" si="11"/>
        <v>1.4466500000000115</v>
      </c>
      <c r="Y27" s="3">
        <f t="shared" si="12"/>
        <v>1.000000000000008</v>
      </c>
      <c r="Z27" s="3">
        <f t="shared" si="34"/>
        <v>0.72225656823204509</v>
      </c>
      <c r="AA27" s="3">
        <f t="shared" si="35"/>
        <v>0.42453175917816849</v>
      </c>
      <c r="AB27" s="3">
        <f t="shared" si="36"/>
        <v>0.58431783799865322</v>
      </c>
      <c r="AC27" s="3">
        <f t="shared" si="13"/>
        <v>1.44665</v>
      </c>
      <c r="AD27" s="3">
        <f t="shared" si="14"/>
        <v>1</v>
      </c>
      <c r="AE27" s="3">
        <f t="shared" si="37"/>
        <v>0.72225656823204509</v>
      </c>
      <c r="AF27" s="3">
        <f t="shared" si="38"/>
        <v>0.42453175917816849</v>
      </c>
      <c r="AG27" s="3">
        <f t="shared" si="39"/>
        <v>0.58431783799865322</v>
      </c>
      <c r="AH27" s="8">
        <f t="shared" si="15"/>
        <v>1.44665</v>
      </c>
      <c r="AI27" s="3">
        <f t="shared" si="16"/>
        <v>1</v>
      </c>
      <c r="AJ27" s="3">
        <f t="shared" si="40"/>
        <v>0.72225656823204509</v>
      </c>
      <c r="AK27" s="3">
        <f t="shared" si="41"/>
        <v>0.42453175917816849</v>
      </c>
      <c r="AL27" s="3">
        <f t="shared" si="42"/>
        <v>0.58431783799865322</v>
      </c>
      <c r="AM27" s="8">
        <f t="shared" si="17"/>
        <v>1.44665</v>
      </c>
      <c r="AN27" s="3">
        <f t="shared" si="18"/>
        <v>1</v>
      </c>
      <c r="AO27" s="3">
        <f t="shared" si="43"/>
        <v>0.72225656823204509</v>
      </c>
      <c r="AP27" s="3">
        <f t="shared" si="44"/>
        <v>0.42453175917816849</v>
      </c>
      <c r="AQ27" s="3">
        <f t="shared" si="45"/>
        <v>0.58431783799865322</v>
      </c>
      <c r="AR27" s="8">
        <f t="shared" si="19"/>
        <v>1.44665</v>
      </c>
      <c r="AS27" s="3">
        <f t="shared" si="20"/>
        <v>1</v>
      </c>
      <c r="AT27" s="9">
        <f t="shared" si="46"/>
        <v>0.72225656823204509</v>
      </c>
      <c r="AU27" s="3">
        <f t="shared" si="47"/>
        <v>0.42453175917816849</v>
      </c>
      <c r="AV27" s="3">
        <f t="shared" si="48"/>
        <v>0.58431783799865322</v>
      </c>
      <c r="AW27" s="8">
        <f t="shared" si="21"/>
        <v>1.44665</v>
      </c>
      <c r="AX27" s="4">
        <f t="shared" si="22"/>
        <v>1</v>
      </c>
      <c r="AY27" s="9">
        <f t="shared" si="49"/>
        <v>0.59525656823204509</v>
      </c>
      <c r="AZ27" s="9">
        <f>AY27-'Master Radiusverkleinerung'!G$7/100</f>
        <v>0.55825656823204506</v>
      </c>
      <c r="BA27" s="9">
        <f t="shared" si="50"/>
        <v>7.5628071895223886E-2</v>
      </c>
    </row>
    <row r="28" spans="1:53" x14ac:dyDescent="0.3">
      <c r="A28" s="4"/>
      <c r="C28" s="4"/>
      <c r="D28" s="6"/>
      <c r="E28" s="4"/>
      <c r="G28" s="4"/>
      <c r="H28" s="4"/>
      <c r="I28" s="6"/>
      <c r="J28" s="4"/>
      <c r="K28" s="4"/>
      <c r="L28" s="4"/>
      <c r="M28" s="4"/>
      <c r="N28" s="8"/>
      <c r="P28" s="4"/>
      <c r="Q28" s="4"/>
      <c r="R28" s="4"/>
      <c r="S28" s="6"/>
      <c r="T28" s="4"/>
      <c r="AH28" s="8"/>
      <c r="AM28" s="8"/>
      <c r="AR28" s="8"/>
      <c r="AT28" s="9"/>
      <c r="AW28" s="8"/>
      <c r="AX28" s="4"/>
      <c r="AY28" s="9"/>
      <c r="AZ28" s="9"/>
      <c r="BA28" s="9"/>
    </row>
    <row r="29" spans="1:53" x14ac:dyDescent="0.3">
      <c r="A29" s="4">
        <v>60</v>
      </c>
      <c r="B29" s="3">
        <f t="shared" si="0"/>
        <v>0.36166250000000005</v>
      </c>
      <c r="C29" s="4">
        <f t="shared" si="1"/>
        <v>0.6264178251923791</v>
      </c>
      <c r="D29" s="6">
        <f t="shared" si="2"/>
        <v>1.4497721784468625</v>
      </c>
      <c r="E29" s="4">
        <f t="shared" si="3"/>
        <v>1.0021582127306967</v>
      </c>
      <c r="F29" s="4">
        <f t="shared" si="4"/>
        <v>0.72176727268349428</v>
      </c>
      <c r="G29" s="4">
        <f t="shared" si="23"/>
        <v>0.36088363634174719</v>
      </c>
      <c r="H29" s="4">
        <f t="shared" si="24"/>
        <v>0.62506879376411617</v>
      </c>
      <c r="I29" s="6">
        <f t="shared" si="5"/>
        <v>1.4466568517687497</v>
      </c>
      <c r="J29" s="4">
        <f t="shared" si="6"/>
        <v>1.0000047363002451</v>
      </c>
      <c r="K29" s="4">
        <f t="shared" si="25"/>
        <v>0.72176385419317479</v>
      </c>
      <c r="L29" s="4">
        <f t="shared" si="26"/>
        <v>0.36088192709658745</v>
      </c>
      <c r="M29" s="4">
        <f t="shared" si="27"/>
        <v>0.62506583326465681</v>
      </c>
      <c r="N29" s="8">
        <f t="shared" si="7"/>
        <v>1.446650015069517</v>
      </c>
      <c r="O29" s="3">
        <f t="shared" si="8"/>
        <v>1.0000000104168367</v>
      </c>
      <c r="P29" s="4">
        <f t="shared" si="28"/>
        <v>0.72176384667467863</v>
      </c>
      <c r="Q29" s="4">
        <f t="shared" si="29"/>
        <v>0.36088192333733937</v>
      </c>
      <c r="R29" s="4">
        <f t="shared" si="30"/>
        <v>0.62506582675344824</v>
      </c>
      <c r="S29" s="6">
        <f t="shared" si="9"/>
        <v>1.4466500000331437</v>
      </c>
      <c r="T29" s="4">
        <f t="shared" si="10"/>
        <v>1.0000000000229106</v>
      </c>
      <c r="U29" s="3">
        <f t="shared" si="31"/>
        <v>0.72176384665814264</v>
      </c>
      <c r="V29" s="3">
        <f t="shared" si="32"/>
        <v>0.36088192332907137</v>
      </c>
      <c r="W29" s="3">
        <f t="shared" si="33"/>
        <v>0.62506582673912758</v>
      </c>
      <c r="X29" s="3">
        <f t="shared" si="11"/>
        <v>1.4466500000000733</v>
      </c>
      <c r="Y29" s="3">
        <f t="shared" si="12"/>
        <v>1.0000000000000506</v>
      </c>
      <c r="Z29" s="3">
        <f t="shared" si="34"/>
        <v>0.72176384665810611</v>
      </c>
      <c r="AA29" s="3">
        <f t="shared" si="35"/>
        <v>0.36088192332905311</v>
      </c>
      <c r="AB29" s="3">
        <f t="shared" si="36"/>
        <v>0.62506582673909594</v>
      </c>
      <c r="AC29" s="3">
        <f t="shared" si="13"/>
        <v>1.44665</v>
      </c>
      <c r="AD29" s="3">
        <f t="shared" si="14"/>
        <v>1</v>
      </c>
      <c r="AE29" s="3">
        <f t="shared" si="37"/>
        <v>0.72176384665810611</v>
      </c>
      <c r="AF29" s="3">
        <f t="shared" si="38"/>
        <v>0.36088192332905311</v>
      </c>
      <c r="AG29" s="3">
        <f t="shared" si="39"/>
        <v>0.62506582673909594</v>
      </c>
      <c r="AH29" s="8">
        <f t="shared" si="15"/>
        <v>1.44665</v>
      </c>
      <c r="AI29" s="3">
        <f t="shared" si="16"/>
        <v>1</v>
      </c>
      <c r="AJ29" s="3">
        <f t="shared" si="40"/>
        <v>0.72176384665810611</v>
      </c>
      <c r="AK29" s="3">
        <f t="shared" si="41"/>
        <v>0.36088192332905311</v>
      </c>
      <c r="AL29" s="3">
        <f t="shared" si="42"/>
        <v>0.62506582673909594</v>
      </c>
      <c r="AM29" s="8">
        <f t="shared" si="17"/>
        <v>1.44665</v>
      </c>
      <c r="AN29" s="3">
        <f t="shared" si="18"/>
        <v>1</v>
      </c>
      <c r="AO29" s="3">
        <f t="shared" si="43"/>
        <v>0.72176384665810611</v>
      </c>
      <c r="AP29" s="3">
        <f t="shared" si="44"/>
        <v>0.36088192332905311</v>
      </c>
      <c r="AQ29" s="3">
        <f t="shared" si="45"/>
        <v>0.62506582673909594</v>
      </c>
      <c r="AR29" s="8">
        <f t="shared" si="19"/>
        <v>1.44665</v>
      </c>
      <c r="AS29" s="3">
        <f t="shared" si="20"/>
        <v>1</v>
      </c>
      <c r="AT29" s="9">
        <f t="shared" si="46"/>
        <v>0.72176384665810611</v>
      </c>
      <c r="AU29" s="3">
        <f t="shared" si="47"/>
        <v>0.36088192332905311</v>
      </c>
      <c r="AV29" s="3">
        <f t="shared" si="48"/>
        <v>0.62506582673909594</v>
      </c>
      <c r="AW29" s="8">
        <f t="shared" si="21"/>
        <v>1.44665</v>
      </c>
      <c r="AX29" s="4">
        <f t="shared" si="22"/>
        <v>1</v>
      </c>
      <c r="AY29" s="9">
        <f t="shared" si="49"/>
        <v>0.59476384665810611</v>
      </c>
      <c r="AZ29" s="9">
        <f>AY29-'Master Radiusverkleinerung'!G$7/100</f>
        <v>0.55776384665810608</v>
      </c>
      <c r="BA29" s="9">
        <f>SQRT((AU29-AU27)^2+(AV29-AV27)^2)</f>
        <v>7.5575791031325501E-2</v>
      </c>
    </row>
    <row r="30" spans="1:53" x14ac:dyDescent="0.3">
      <c r="A30" s="4">
        <v>66</v>
      </c>
      <c r="B30" s="3">
        <f t="shared" si="0"/>
        <v>0.29420278235280328</v>
      </c>
      <c r="C30" s="4">
        <f t="shared" si="1"/>
        <v>0.66079026814933428</v>
      </c>
      <c r="D30" s="6">
        <f t="shared" si="2"/>
        <v>1.4507228853744927</v>
      </c>
      <c r="E30" s="4">
        <f t="shared" si="3"/>
        <v>1.0028153909891768</v>
      </c>
      <c r="F30" s="4">
        <f t="shared" si="4"/>
        <v>0.72129427459874984</v>
      </c>
      <c r="G30" s="4">
        <f t="shared" si="23"/>
        <v>0.29337681192009007</v>
      </c>
      <c r="H30" s="4">
        <f t="shared" si="24"/>
        <v>0.6589351081833027</v>
      </c>
      <c r="I30" s="6">
        <f t="shared" si="5"/>
        <v>1.4466615880324034</v>
      </c>
      <c r="J30" s="4">
        <f t="shared" si="6"/>
        <v>1.0000080102529316</v>
      </c>
      <c r="K30" s="4">
        <f t="shared" si="25"/>
        <v>0.72128849689545305</v>
      </c>
      <c r="L30" s="4">
        <f t="shared" si="26"/>
        <v>0.29337446191644645</v>
      </c>
      <c r="M30" s="4">
        <f t="shared" si="27"/>
        <v>0.65892982998870031</v>
      </c>
      <c r="N30" s="8">
        <f t="shared" si="7"/>
        <v>1.4466500330636525</v>
      </c>
      <c r="O30" s="3">
        <f t="shared" si="8"/>
        <v>1.0000000228553225</v>
      </c>
      <c r="P30" s="4">
        <f t="shared" si="28"/>
        <v>0.72128848041017224</v>
      </c>
      <c r="Q30" s="4">
        <f t="shared" si="29"/>
        <v>0.29337445521127864</v>
      </c>
      <c r="R30" s="4">
        <f t="shared" si="30"/>
        <v>0.658929814928647</v>
      </c>
      <c r="S30" s="6">
        <f t="shared" si="9"/>
        <v>1.4466500000943405</v>
      </c>
      <c r="T30" s="4">
        <f t="shared" si="10"/>
        <v>1.0000000000652132</v>
      </c>
      <c r="U30" s="3">
        <f t="shared" si="31"/>
        <v>0.72128848036313475</v>
      </c>
      <c r="V30" s="3">
        <f t="shared" si="32"/>
        <v>0.29337445519214678</v>
      </c>
      <c r="W30" s="3">
        <f t="shared" si="33"/>
        <v>0.65892981488567604</v>
      </c>
      <c r="X30" s="3">
        <f t="shared" si="11"/>
        <v>1.4466500000002687</v>
      </c>
      <c r="Y30" s="3">
        <f t="shared" si="12"/>
        <v>1.0000000000001856</v>
      </c>
      <c r="Z30" s="3">
        <f t="shared" si="34"/>
        <v>0.72128848036300086</v>
      </c>
      <c r="AA30" s="3">
        <f t="shared" si="35"/>
        <v>0.29337445519209232</v>
      </c>
      <c r="AB30" s="3">
        <f t="shared" si="36"/>
        <v>0.6589298148855538</v>
      </c>
      <c r="AC30" s="3">
        <f t="shared" si="13"/>
        <v>1.4466500000000013</v>
      </c>
      <c r="AD30" s="3">
        <f t="shared" si="14"/>
        <v>1.0000000000000009</v>
      </c>
      <c r="AE30" s="3">
        <f t="shared" si="37"/>
        <v>0.7212884803630002</v>
      </c>
      <c r="AF30" s="3">
        <f t="shared" si="38"/>
        <v>0.29337445519209204</v>
      </c>
      <c r="AG30" s="3">
        <f t="shared" si="39"/>
        <v>0.65892981488555313</v>
      </c>
      <c r="AH30" s="8">
        <f t="shared" si="15"/>
        <v>1.4466499999999995</v>
      </c>
      <c r="AI30" s="3">
        <f t="shared" si="16"/>
        <v>0.99999999999999967</v>
      </c>
      <c r="AJ30" s="3">
        <f t="shared" si="40"/>
        <v>0.72128848036300042</v>
      </c>
      <c r="AK30" s="3">
        <f t="shared" si="41"/>
        <v>0.29337445519209215</v>
      </c>
      <c r="AL30" s="3">
        <f t="shared" si="42"/>
        <v>0.65892981488555336</v>
      </c>
      <c r="AM30" s="8">
        <f t="shared" si="17"/>
        <v>1.4466500000000004</v>
      </c>
      <c r="AN30" s="3">
        <f t="shared" si="18"/>
        <v>1.0000000000000002</v>
      </c>
      <c r="AO30" s="3">
        <f t="shared" si="43"/>
        <v>0.72128848036300031</v>
      </c>
      <c r="AP30" s="3">
        <f t="shared" si="44"/>
        <v>0.2933744551920921</v>
      </c>
      <c r="AQ30" s="3">
        <f t="shared" si="45"/>
        <v>0.65892981488555324</v>
      </c>
      <c r="AR30" s="8">
        <f t="shared" si="19"/>
        <v>1.44665</v>
      </c>
      <c r="AS30" s="3">
        <f t="shared" si="20"/>
        <v>1</v>
      </c>
      <c r="AT30" s="9">
        <f t="shared" si="46"/>
        <v>0.72128848036300031</v>
      </c>
      <c r="AU30" s="3">
        <f t="shared" si="47"/>
        <v>0.2933744551920921</v>
      </c>
      <c r="AV30" s="3">
        <f t="shared" si="48"/>
        <v>0.65892981488555324</v>
      </c>
      <c r="AW30" s="8">
        <f t="shared" si="21"/>
        <v>1.44665</v>
      </c>
      <c r="AX30" s="4">
        <f t="shared" si="22"/>
        <v>1</v>
      </c>
      <c r="AY30" s="9">
        <f t="shared" si="49"/>
        <v>0.5942884803630003</v>
      </c>
      <c r="AZ30" s="9">
        <f>AY30-'Master Radiusverkleinerung'!G$7/100</f>
        <v>0.55728848036300027</v>
      </c>
      <c r="BA30" s="9">
        <f t="shared" si="50"/>
        <v>7.5525015375345714E-2</v>
      </c>
    </row>
    <row r="31" spans="1:53" x14ac:dyDescent="0.3">
      <c r="A31" s="4">
        <v>72</v>
      </c>
      <c r="B31" s="3">
        <f t="shared" si="0"/>
        <v>0.22351971745625887</v>
      </c>
      <c r="C31" s="4">
        <f t="shared" si="1"/>
        <v>0.68792295464919195</v>
      </c>
      <c r="D31" s="6">
        <f t="shared" si="2"/>
        <v>1.451628630786062</v>
      </c>
      <c r="E31" s="4">
        <f t="shared" si="3"/>
        <v>1.0034414895006132</v>
      </c>
      <c r="F31" s="4">
        <f t="shared" si="4"/>
        <v>0.72084422217779742</v>
      </c>
      <c r="G31" s="4">
        <f t="shared" si="23"/>
        <v>0.2227531149499298</v>
      </c>
      <c r="H31" s="4">
        <f t="shared" si="24"/>
        <v>0.68556359473590567</v>
      </c>
      <c r="I31" s="6">
        <f t="shared" si="5"/>
        <v>1.4466672431248702</v>
      </c>
      <c r="J31" s="4">
        <f t="shared" si="6"/>
        <v>1.0000119193480594</v>
      </c>
      <c r="K31" s="4">
        <f t="shared" si="25"/>
        <v>0.72083563028702635</v>
      </c>
      <c r="L31" s="4">
        <f t="shared" si="26"/>
        <v>0.22275045990966771</v>
      </c>
      <c r="M31" s="4">
        <f t="shared" si="27"/>
        <v>0.68555542336220054</v>
      </c>
      <c r="N31" s="8">
        <f t="shared" si="7"/>
        <v>1.4466500599271144</v>
      </c>
      <c r="O31" s="3">
        <f t="shared" si="8"/>
        <v>1.0000000414247499</v>
      </c>
      <c r="P31" s="4">
        <f t="shared" si="28"/>
        <v>0.72083560042659189</v>
      </c>
      <c r="Q31" s="4">
        <f t="shared" si="29"/>
        <v>0.22275045068228602</v>
      </c>
      <c r="R31" s="4">
        <f t="shared" si="30"/>
        <v>0.68555539496323981</v>
      </c>
      <c r="S31" s="6">
        <f t="shared" si="9"/>
        <v>1.4466500002082743</v>
      </c>
      <c r="T31" s="4">
        <f t="shared" si="10"/>
        <v>1.0000000001439702</v>
      </c>
      <c r="U31" s="3">
        <f t="shared" si="31"/>
        <v>0.72083560032281302</v>
      </c>
      <c r="V31" s="3">
        <f t="shared" si="32"/>
        <v>0.22275045065021659</v>
      </c>
      <c r="W31" s="3">
        <f t="shared" si="33"/>
        <v>0.6855553948645402</v>
      </c>
      <c r="X31" s="3">
        <f t="shared" si="11"/>
        <v>1.4466500000007234</v>
      </c>
      <c r="Y31" s="3">
        <f t="shared" si="12"/>
        <v>1.0000000000005</v>
      </c>
      <c r="Z31" s="3">
        <f t="shared" si="34"/>
        <v>0.72083560032245253</v>
      </c>
      <c r="AA31" s="3">
        <f t="shared" si="35"/>
        <v>0.22275045065010518</v>
      </c>
      <c r="AB31" s="3">
        <f t="shared" si="36"/>
        <v>0.68555539486419736</v>
      </c>
      <c r="AC31" s="3">
        <f t="shared" si="13"/>
        <v>1.4466500000000027</v>
      </c>
      <c r="AD31" s="3">
        <f t="shared" si="14"/>
        <v>1.0000000000000018</v>
      </c>
      <c r="AE31" s="3">
        <f t="shared" si="37"/>
        <v>0.7208356003224512</v>
      </c>
      <c r="AF31" s="3">
        <f t="shared" si="38"/>
        <v>0.22275045065010476</v>
      </c>
      <c r="AG31" s="3">
        <f t="shared" si="39"/>
        <v>0.68555539486419603</v>
      </c>
      <c r="AH31" s="8">
        <f t="shared" si="15"/>
        <v>1.4466499999999998</v>
      </c>
      <c r="AI31" s="3">
        <f t="shared" si="16"/>
        <v>0.99999999999999989</v>
      </c>
      <c r="AJ31" s="3">
        <f t="shared" si="40"/>
        <v>0.72083560032245131</v>
      </c>
      <c r="AK31" s="3">
        <f t="shared" si="41"/>
        <v>0.22275045065010479</v>
      </c>
      <c r="AL31" s="3">
        <f t="shared" si="42"/>
        <v>0.68555539486419614</v>
      </c>
      <c r="AM31" s="8">
        <f t="shared" si="17"/>
        <v>1.44665</v>
      </c>
      <c r="AN31" s="3">
        <f t="shared" si="18"/>
        <v>1</v>
      </c>
      <c r="AO31" s="3">
        <f t="shared" si="43"/>
        <v>0.72083560032245131</v>
      </c>
      <c r="AP31" s="3">
        <f t="shared" si="44"/>
        <v>0.22275045065010479</v>
      </c>
      <c r="AQ31" s="3">
        <f t="shared" si="45"/>
        <v>0.68555539486419614</v>
      </c>
      <c r="AR31" s="8">
        <f t="shared" si="19"/>
        <v>1.44665</v>
      </c>
      <c r="AS31" s="3">
        <f t="shared" si="20"/>
        <v>1</v>
      </c>
      <c r="AT31" s="9">
        <f t="shared" si="46"/>
        <v>0.72083560032245131</v>
      </c>
      <c r="AU31" s="3">
        <f t="shared" si="47"/>
        <v>0.22275045065010479</v>
      </c>
      <c r="AV31" s="3">
        <f t="shared" si="48"/>
        <v>0.68555539486419614</v>
      </c>
      <c r="AW31" s="8">
        <f t="shared" si="21"/>
        <v>1.44665</v>
      </c>
      <c r="AX31" s="4">
        <f t="shared" si="22"/>
        <v>1</v>
      </c>
      <c r="AY31" s="9">
        <f t="shared" si="49"/>
        <v>0.59383560032245131</v>
      </c>
      <c r="AZ31" s="9">
        <f>AY31-'Master Radiusverkleinerung'!G$7/100</f>
        <v>0.55683560032245127</v>
      </c>
      <c r="BA31" s="9">
        <f t="shared" si="50"/>
        <v>7.5476297781129631E-2</v>
      </c>
    </row>
    <row r="32" spans="1:53" x14ac:dyDescent="0.3">
      <c r="A32" s="4">
        <v>78</v>
      </c>
      <c r="B32" s="3">
        <f t="shared" si="0"/>
        <v>0.15038772376075568</v>
      </c>
      <c r="C32" s="4">
        <f t="shared" si="1"/>
        <v>0.70751861330078003</v>
      </c>
      <c r="D32" s="6">
        <f t="shared" si="2"/>
        <v>1.452479676507836</v>
      </c>
      <c r="E32" s="4">
        <f t="shared" si="3"/>
        <v>1.0040297767309549</v>
      </c>
      <c r="F32" s="4">
        <f t="shared" si="4"/>
        <v>0.7204218607490821</v>
      </c>
      <c r="G32" s="4">
        <f t="shared" si="23"/>
        <v>0.14978412717041795</v>
      </c>
      <c r="H32" s="4">
        <f t="shared" si="24"/>
        <v>0.70467891460789855</v>
      </c>
      <c r="I32" s="6">
        <f t="shared" si="5"/>
        <v>1.4466735690557195</v>
      </c>
      <c r="J32" s="4">
        <f t="shared" si="6"/>
        <v>1.0000162921616973</v>
      </c>
      <c r="K32" s="4">
        <f t="shared" si="25"/>
        <v>0.72041012371085822</v>
      </c>
      <c r="L32" s="4">
        <f t="shared" si="26"/>
        <v>0.14978168690295562</v>
      </c>
      <c r="M32" s="4">
        <f t="shared" si="27"/>
        <v>0.70466743405212007</v>
      </c>
      <c r="N32" s="8">
        <f t="shared" si="7"/>
        <v>1.4466500956735802</v>
      </c>
      <c r="O32" s="3">
        <f t="shared" si="8"/>
        <v>1.0000000661345732</v>
      </c>
      <c r="P32" s="4">
        <f t="shared" si="28"/>
        <v>0.72041007606684537</v>
      </c>
      <c r="Q32" s="4">
        <f t="shared" si="29"/>
        <v>0.14978167699720837</v>
      </c>
      <c r="R32" s="4">
        <f t="shared" si="30"/>
        <v>0.70466738744924329</v>
      </c>
      <c r="S32" s="6">
        <f t="shared" si="9"/>
        <v>1.4466500003883729</v>
      </c>
      <c r="T32" s="4">
        <f t="shared" si="10"/>
        <v>1.0000000002684637</v>
      </c>
      <c r="U32" s="3">
        <f t="shared" si="31"/>
        <v>0.72041007587344141</v>
      </c>
      <c r="V32" s="3">
        <f t="shared" si="32"/>
        <v>0.14978167695699743</v>
      </c>
      <c r="W32" s="3">
        <f t="shared" si="33"/>
        <v>0.70466738726006561</v>
      </c>
      <c r="X32" s="3">
        <f t="shared" si="11"/>
        <v>1.4466500000015765</v>
      </c>
      <c r="Y32" s="3">
        <f t="shared" si="12"/>
        <v>1.0000000000010898</v>
      </c>
      <c r="Z32" s="3">
        <f t="shared" si="34"/>
        <v>0.72041007587265626</v>
      </c>
      <c r="AA32" s="3">
        <f t="shared" si="35"/>
        <v>0.14978167695683417</v>
      </c>
      <c r="AB32" s="3">
        <f t="shared" si="36"/>
        <v>0.70466738725929767</v>
      </c>
      <c r="AC32" s="3">
        <f t="shared" si="13"/>
        <v>1.4466500000000062</v>
      </c>
      <c r="AD32" s="3">
        <f t="shared" si="14"/>
        <v>1.0000000000000042</v>
      </c>
      <c r="AE32" s="3">
        <f t="shared" si="37"/>
        <v>0.72041007587265327</v>
      </c>
      <c r="AF32" s="3">
        <f t="shared" si="38"/>
        <v>0.14978167695683356</v>
      </c>
      <c r="AG32" s="3">
        <f t="shared" si="39"/>
        <v>0.70466738725929468</v>
      </c>
      <c r="AH32" s="8">
        <f t="shared" si="15"/>
        <v>1.44665</v>
      </c>
      <c r="AI32" s="3">
        <f t="shared" si="16"/>
        <v>1</v>
      </c>
      <c r="AJ32" s="3">
        <f t="shared" si="40"/>
        <v>0.72041007587265327</v>
      </c>
      <c r="AK32" s="3">
        <f t="shared" si="41"/>
        <v>0.14978167695683356</v>
      </c>
      <c r="AL32" s="3">
        <f t="shared" si="42"/>
        <v>0.70466738725929468</v>
      </c>
      <c r="AM32" s="8">
        <f t="shared" si="17"/>
        <v>1.44665</v>
      </c>
      <c r="AN32" s="3">
        <f t="shared" si="18"/>
        <v>1</v>
      </c>
      <c r="AO32" s="3">
        <f t="shared" si="43"/>
        <v>0.72041007587265327</v>
      </c>
      <c r="AP32" s="3">
        <f t="shared" si="44"/>
        <v>0.14978167695683356</v>
      </c>
      <c r="AQ32" s="3">
        <f t="shared" si="45"/>
        <v>0.70466738725929468</v>
      </c>
      <c r="AR32" s="8">
        <f t="shared" si="19"/>
        <v>1.44665</v>
      </c>
      <c r="AS32" s="3">
        <f t="shared" si="20"/>
        <v>1</v>
      </c>
      <c r="AT32" s="9">
        <f t="shared" si="46"/>
        <v>0.72041007587265327</v>
      </c>
      <c r="AU32" s="3">
        <f t="shared" si="47"/>
        <v>0.14978167695683356</v>
      </c>
      <c r="AV32" s="3">
        <f t="shared" si="48"/>
        <v>0.70466738725929468</v>
      </c>
      <c r="AW32" s="8">
        <f t="shared" si="21"/>
        <v>1.44665</v>
      </c>
      <c r="AX32" s="4">
        <f t="shared" si="22"/>
        <v>1</v>
      </c>
      <c r="AY32" s="9">
        <f t="shared" si="49"/>
        <v>0.59341007587265326</v>
      </c>
      <c r="AZ32" s="9">
        <f>AY32-'Master Radiusverkleinerung'!G$7/100</f>
        <v>0.55641007587265323</v>
      </c>
      <c r="BA32" s="9">
        <f t="shared" si="50"/>
        <v>7.5430167622842631E-2</v>
      </c>
    </row>
    <row r="33" spans="1:53" x14ac:dyDescent="0.3">
      <c r="A33" s="4">
        <v>84</v>
      </c>
      <c r="B33" s="3">
        <f t="shared" si="0"/>
        <v>7.560805069307544E-2</v>
      </c>
      <c r="C33" s="4">
        <f t="shared" si="1"/>
        <v>0.71936254996725624</v>
      </c>
      <c r="D33" s="6">
        <f t="shared" si="2"/>
        <v>1.4532669051779066</v>
      </c>
      <c r="E33" s="4">
        <f t="shared" si="3"/>
        <v>1.0045739502836946</v>
      </c>
      <c r="F33" s="4">
        <f t="shared" si="4"/>
        <v>0.72003161120764769</v>
      </c>
      <c r="G33" s="4">
        <f t="shared" si="23"/>
        <v>7.5263797823667933E-2</v>
      </c>
      <c r="H33" s="4">
        <f t="shared" si="24"/>
        <v>0.7160872027033014</v>
      </c>
      <c r="I33" s="6">
        <f t="shared" si="5"/>
        <v>1.4466802908322629</v>
      </c>
      <c r="J33" s="4">
        <f t="shared" si="6"/>
        <v>1.0000209386045436</v>
      </c>
      <c r="K33" s="4">
        <f t="shared" si="25"/>
        <v>0.72001653506615515</v>
      </c>
      <c r="L33" s="4">
        <f t="shared" si="26"/>
        <v>7.5262221937765716E-2</v>
      </c>
      <c r="M33" s="4">
        <f t="shared" si="27"/>
        <v>0.71607220915048941</v>
      </c>
      <c r="N33" s="8">
        <f t="shared" si="7"/>
        <v>1.4466501392999391</v>
      </c>
      <c r="O33" s="3">
        <f t="shared" si="8"/>
        <v>1.0000000962913898</v>
      </c>
      <c r="P33" s="4">
        <f t="shared" si="28"/>
        <v>0.72001646573476907</v>
      </c>
      <c r="Q33" s="4">
        <f t="shared" si="29"/>
        <v>7.5262214690662479E-2</v>
      </c>
      <c r="R33" s="4">
        <f t="shared" si="30"/>
        <v>0.71607214019890797</v>
      </c>
      <c r="S33" s="6">
        <f t="shared" si="9"/>
        <v>1.4466500006406195</v>
      </c>
      <c r="T33" s="4">
        <f t="shared" si="10"/>
        <v>1.0000000004428298</v>
      </c>
      <c r="U33" s="3">
        <f t="shared" si="31"/>
        <v>0.72001646541592434</v>
      </c>
      <c r="V33" s="3">
        <f t="shared" si="32"/>
        <v>7.5262214657334126E-2</v>
      </c>
      <c r="W33" s="3">
        <f t="shared" si="33"/>
        <v>0.71607213988180984</v>
      </c>
      <c r="X33" s="3">
        <f t="shared" si="11"/>
        <v>1.4466500000029456</v>
      </c>
      <c r="Y33" s="3">
        <f t="shared" si="12"/>
        <v>1.0000000000020361</v>
      </c>
      <c r="Z33" s="3">
        <f t="shared" si="34"/>
        <v>0.7200164654144583</v>
      </c>
      <c r="AA33" s="3">
        <f t="shared" si="35"/>
        <v>7.5262214657180873E-2</v>
      </c>
      <c r="AB33" s="3">
        <f t="shared" si="36"/>
        <v>0.7160721398803519</v>
      </c>
      <c r="AC33" s="3">
        <f t="shared" si="13"/>
        <v>1.4466500000000138</v>
      </c>
      <c r="AD33" s="3">
        <f t="shared" si="14"/>
        <v>1.0000000000000095</v>
      </c>
      <c r="AE33" s="3">
        <f t="shared" si="37"/>
        <v>0.72001646541445141</v>
      </c>
      <c r="AF33" s="3">
        <f t="shared" si="38"/>
        <v>7.5262214657180165E-2</v>
      </c>
      <c r="AG33" s="3">
        <f t="shared" si="39"/>
        <v>0.71607213988034502</v>
      </c>
      <c r="AH33" s="8">
        <f t="shared" si="15"/>
        <v>1.44665</v>
      </c>
      <c r="AI33" s="3">
        <f t="shared" si="16"/>
        <v>1</v>
      </c>
      <c r="AJ33" s="3">
        <f t="shared" si="40"/>
        <v>0.72001646541445141</v>
      </c>
      <c r="AK33" s="3">
        <f t="shared" si="41"/>
        <v>7.5262214657180165E-2</v>
      </c>
      <c r="AL33" s="3">
        <f t="shared" si="42"/>
        <v>0.71607213988034502</v>
      </c>
      <c r="AM33" s="8">
        <f t="shared" si="17"/>
        <v>1.44665</v>
      </c>
      <c r="AN33" s="3">
        <f t="shared" si="18"/>
        <v>1</v>
      </c>
      <c r="AO33" s="3">
        <f t="shared" si="43"/>
        <v>0.72001646541445141</v>
      </c>
      <c r="AP33" s="3">
        <f t="shared" si="44"/>
        <v>7.5262214657180165E-2</v>
      </c>
      <c r="AQ33" s="3">
        <f t="shared" si="45"/>
        <v>0.71607213988034502</v>
      </c>
      <c r="AR33" s="8">
        <f t="shared" si="19"/>
        <v>1.44665</v>
      </c>
      <c r="AS33" s="3">
        <f t="shared" si="20"/>
        <v>1</v>
      </c>
      <c r="AT33" s="9">
        <f t="shared" si="46"/>
        <v>0.72001646541445141</v>
      </c>
      <c r="AU33" s="3">
        <f t="shared" si="47"/>
        <v>7.5262214657180165E-2</v>
      </c>
      <c r="AV33" s="3">
        <f t="shared" si="48"/>
        <v>0.71607213988034502</v>
      </c>
      <c r="AW33" s="8">
        <f t="shared" si="21"/>
        <v>1.44665</v>
      </c>
      <c r="AX33" s="4">
        <f t="shared" si="22"/>
        <v>1</v>
      </c>
      <c r="AY33" s="9">
        <f t="shared" si="49"/>
        <v>0.59301646541445141</v>
      </c>
      <c r="AZ33" s="9">
        <f>AY33-'Master Radiusverkleinerung'!G$7/100</f>
        <v>0.55601646541445138</v>
      </c>
      <c r="BA33" s="9">
        <f t="shared" si="50"/>
        <v>7.5387125185782347E-2</v>
      </c>
    </row>
    <row r="34" spans="1:53" x14ac:dyDescent="0.3">
      <c r="A34" s="4"/>
      <c r="C34" s="4"/>
      <c r="D34" s="6"/>
      <c r="E34" s="4"/>
      <c r="G34" s="4"/>
      <c r="H34" s="4"/>
      <c r="I34" s="6"/>
      <c r="J34" s="4"/>
      <c r="K34" s="4"/>
      <c r="L34" s="4"/>
      <c r="M34" s="4"/>
      <c r="N34" s="8"/>
      <c r="P34" s="4"/>
      <c r="Q34" s="4"/>
      <c r="R34" s="4"/>
      <c r="S34" s="6"/>
      <c r="T34" s="4"/>
      <c r="AH34" s="8"/>
      <c r="AM34" s="8"/>
      <c r="AR34" s="8"/>
      <c r="AT34" s="9"/>
      <c r="AW34" s="8"/>
      <c r="AX34" s="4"/>
      <c r="AY34" s="9"/>
      <c r="AZ34" s="9"/>
      <c r="BA34" s="9"/>
    </row>
    <row r="35" spans="1:53" x14ac:dyDescent="0.3">
      <c r="A35" s="4">
        <v>90</v>
      </c>
      <c r="B35" s="3">
        <f t="shared" si="0"/>
        <v>4.430902530733888E-17</v>
      </c>
      <c r="C35" s="4">
        <f t="shared" si="1"/>
        <v>0.723325</v>
      </c>
      <c r="D35" s="6">
        <f t="shared" si="2"/>
        <v>1.4539819111637207</v>
      </c>
      <c r="E35" s="4">
        <f t="shared" si="3"/>
        <v>1.0050681997468085</v>
      </c>
      <c r="F35" s="4">
        <f t="shared" si="4"/>
        <v>0.71967753052202454</v>
      </c>
      <c r="G35" s="4">
        <f t="shared" si="23"/>
        <v>4.4085590727575476E-17</v>
      </c>
      <c r="H35" s="4">
        <f t="shared" si="24"/>
        <v>0.71967753052202454</v>
      </c>
      <c r="I35" s="6">
        <f t="shared" si="5"/>
        <v>1.4466871183185586</v>
      </c>
      <c r="J35" s="4">
        <f t="shared" si="6"/>
        <v>1.0000256581194888</v>
      </c>
      <c r="K35" s="4">
        <f t="shared" si="25"/>
        <v>0.7196590654237327</v>
      </c>
      <c r="L35" s="4">
        <f t="shared" si="26"/>
        <v>4.4084459603243379E-17</v>
      </c>
      <c r="M35" s="4">
        <f t="shared" si="27"/>
        <v>0.7196590654237327</v>
      </c>
      <c r="N35" s="8">
        <f t="shared" si="7"/>
        <v>1.446650188865382</v>
      </c>
      <c r="O35" s="3">
        <f t="shared" si="8"/>
        <v>1.0000001305536115</v>
      </c>
      <c r="P35" s="4">
        <f t="shared" si="28"/>
        <v>0.71965897146965496</v>
      </c>
      <c r="Q35" s="4">
        <f t="shared" si="29"/>
        <v>4.4084453847858724E-17</v>
      </c>
      <c r="R35" s="4">
        <f t="shared" si="30"/>
        <v>0.71965897146965496</v>
      </c>
      <c r="S35" s="6">
        <f t="shared" si="9"/>
        <v>1.446650000961009</v>
      </c>
      <c r="T35" s="4">
        <f t="shared" si="10"/>
        <v>1.0000000006642997</v>
      </c>
      <c r="U35" s="3">
        <f t="shared" si="31"/>
        <v>0.71965897099158571</v>
      </c>
      <c r="V35" s="3">
        <f t="shared" si="32"/>
        <v>4.4084453818573434E-17</v>
      </c>
      <c r="W35" s="3">
        <f t="shared" si="33"/>
        <v>0.71965897099158571</v>
      </c>
      <c r="X35" s="3">
        <f t="shared" si="11"/>
        <v>1.4466500000048899</v>
      </c>
      <c r="Y35" s="3">
        <f t="shared" si="12"/>
        <v>1.0000000000033802</v>
      </c>
      <c r="Z35" s="3">
        <f t="shared" si="34"/>
        <v>0.7196589709891531</v>
      </c>
      <c r="AA35" s="3">
        <f t="shared" si="35"/>
        <v>4.4084453818424413E-17</v>
      </c>
      <c r="AB35" s="3">
        <f t="shared" si="36"/>
        <v>0.7196589709891531</v>
      </c>
      <c r="AC35" s="3">
        <f t="shared" si="13"/>
        <v>1.4466500000000249</v>
      </c>
      <c r="AD35" s="3">
        <f t="shared" si="14"/>
        <v>1.0000000000000171</v>
      </c>
      <c r="AE35" s="3">
        <f t="shared" si="37"/>
        <v>0.71965897098914078</v>
      </c>
      <c r="AF35" s="3">
        <f t="shared" si="38"/>
        <v>4.4084453818423661E-17</v>
      </c>
      <c r="AG35" s="3">
        <f t="shared" si="39"/>
        <v>0.71965897098914078</v>
      </c>
      <c r="AH35" s="8">
        <f t="shared" si="15"/>
        <v>1.44665</v>
      </c>
      <c r="AI35" s="3">
        <f t="shared" si="16"/>
        <v>1</v>
      </c>
      <c r="AJ35" s="3">
        <f t="shared" si="40"/>
        <v>0.71965897098914078</v>
      </c>
      <c r="AK35" s="3">
        <f t="shared" si="41"/>
        <v>4.4084453818423661E-17</v>
      </c>
      <c r="AL35" s="3">
        <f t="shared" si="42"/>
        <v>0.71965897098914078</v>
      </c>
      <c r="AM35" s="8">
        <f t="shared" si="17"/>
        <v>1.44665</v>
      </c>
      <c r="AN35" s="3">
        <f t="shared" si="18"/>
        <v>1</v>
      </c>
      <c r="AO35" s="3">
        <f t="shared" si="43"/>
        <v>0.71965897098914078</v>
      </c>
      <c r="AP35" s="3">
        <f t="shared" si="44"/>
        <v>4.4084453818423661E-17</v>
      </c>
      <c r="AQ35" s="3">
        <f t="shared" si="45"/>
        <v>0.71965897098914078</v>
      </c>
      <c r="AR35" s="8">
        <f t="shared" si="19"/>
        <v>1.44665</v>
      </c>
      <c r="AS35" s="3">
        <f t="shared" si="20"/>
        <v>1</v>
      </c>
      <c r="AT35" s="9">
        <f t="shared" si="46"/>
        <v>0.71965897098914078</v>
      </c>
      <c r="AU35" s="3">
        <f t="shared" si="47"/>
        <v>4.4084453818423661E-17</v>
      </c>
      <c r="AV35" s="3">
        <f t="shared" si="48"/>
        <v>0.71965897098914078</v>
      </c>
      <c r="AW35" s="8">
        <f t="shared" si="21"/>
        <v>1.44665</v>
      </c>
      <c r="AX35" s="4">
        <f t="shared" si="22"/>
        <v>1</v>
      </c>
      <c r="AY35" s="9">
        <f t="shared" si="49"/>
        <v>0.59265897098914078</v>
      </c>
      <c r="AZ35" s="9">
        <f>AY35-'Master Radiusverkleinerung'!G$7/100</f>
        <v>0.55565897098914074</v>
      </c>
      <c r="BA35" s="9">
        <f>SQRT((AU35-AU33)^2+(AV35-AV33)^2)</f>
        <v>7.5347636409554899E-2</v>
      </c>
    </row>
    <row r="36" spans="1:53" x14ac:dyDescent="0.3">
      <c r="A36" s="4">
        <v>96</v>
      </c>
      <c r="B36" s="3">
        <f t="shared" si="0"/>
        <v>-7.5608050693075343E-2</v>
      </c>
      <c r="C36" s="4">
        <f t="shared" si="1"/>
        <v>0.71936254996725635</v>
      </c>
      <c r="D36" s="6">
        <f t="shared" si="2"/>
        <v>1.4546170832262142</v>
      </c>
      <c r="E36" s="4">
        <f t="shared" si="3"/>
        <v>1.0055072638345239</v>
      </c>
      <c r="F36" s="4">
        <f t="shared" si="4"/>
        <v>0.7193632766426612</v>
      </c>
      <c r="G36" s="4">
        <f t="shared" si="23"/>
        <v>-7.5193937838641159E-2</v>
      </c>
      <c r="H36" s="4">
        <f t="shared" si="24"/>
        <v>0.71542252934499106</v>
      </c>
      <c r="I36" s="6">
        <f t="shared" si="5"/>
        <v>1.4466937585523458</v>
      </c>
      <c r="J36" s="4">
        <f t="shared" si="6"/>
        <v>1.0000302481957253</v>
      </c>
      <c r="K36" s="4">
        <f t="shared" si="25"/>
        <v>0.71934151785963563</v>
      </c>
      <c r="L36" s="4">
        <f t="shared" si="26"/>
        <v>-7.5191663426488919E-2</v>
      </c>
      <c r="M36" s="4">
        <f t="shared" si="27"/>
        <v>0.71540088975885552</v>
      </c>
      <c r="N36" s="8">
        <f t="shared" si="7"/>
        <v>1.4466502416602447</v>
      </c>
      <c r="O36" s="3">
        <f t="shared" si="8"/>
        <v>1.0000001670481766</v>
      </c>
      <c r="P36" s="4">
        <f t="shared" si="28"/>
        <v>0.71934139769496674</v>
      </c>
      <c r="Q36" s="4">
        <f t="shared" si="29"/>
        <v>-7.5191650865860743E-2</v>
      </c>
      <c r="R36" s="4">
        <f t="shared" si="30"/>
        <v>0.71540077025246129</v>
      </c>
      <c r="S36" s="6">
        <f t="shared" si="9"/>
        <v>1.4466500013346288</v>
      </c>
      <c r="T36" s="4">
        <f t="shared" si="10"/>
        <v>1.0000000009225651</v>
      </c>
      <c r="U36" s="3">
        <f t="shared" si="31"/>
        <v>0.71934139703132749</v>
      </c>
      <c r="V36" s="3">
        <f t="shared" si="32"/>
        <v>-7.5191650796491552E-2</v>
      </c>
      <c r="W36" s="3">
        <f t="shared" si="33"/>
        <v>0.71540076959245746</v>
      </c>
      <c r="X36" s="3">
        <f t="shared" si="11"/>
        <v>1.446650000007371</v>
      </c>
      <c r="Y36" s="3">
        <f t="shared" si="12"/>
        <v>1.0000000000050953</v>
      </c>
      <c r="Z36" s="3">
        <f t="shared" si="34"/>
        <v>0.71934139702766231</v>
      </c>
      <c r="AA36" s="3">
        <f t="shared" si="35"/>
        <v>-7.5191650796108428E-2</v>
      </c>
      <c r="AB36" s="3">
        <f t="shared" si="36"/>
        <v>0.71540076958881238</v>
      </c>
      <c r="AC36" s="3">
        <f t="shared" si="13"/>
        <v>1.4466500000000408</v>
      </c>
      <c r="AD36" s="3">
        <f t="shared" si="14"/>
        <v>1.0000000000000282</v>
      </c>
      <c r="AE36" s="3">
        <f t="shared" si="37"/>
        <v>0.71934139702764199</v>
      </c>
      <c r="AF36" s="3">
        <f t="shared" si="38"/>
        <v>-7.5191650796106305E-2</v>
      </c>
      <c r="AG36" s="3">
        <f t="shared" si="39"/>
        <v>0.71540076958879217</v>
      </c>
      <c r="AH36" s="8">
        <f t="shared" si="15"/>
        <v>1.4466500000000002</v>
      </c>
      <c r="AI36" s="3">
        <f t="shared" si="16"/>
        <v>1.0000000000000002</v>
      </c>
      <c r="AJ36" s="3">
        <f t="shared" si="40"/>
        <v>0.71934139702764188</v>
      </c>
      <c r="AK36" s="3">
        <f t="shared" si="41"/>
        <v>-7.5191650796106291E-2</v>
      </c>
      <c r="AL36" s="3">
        <f t="shared" si="42"/>
        <v>0.71540076958879206</v>
      </c>
      <c r="AM36" s="8">
        <f t="shared" si="17"/>
        <v>1.4466499999999998</v>
      </c>
      <c r="AN36" s="3">
        <f t="shared" si="18"/>
        <v>0.99999999999999989</v>
      </c>
      <c r="AO36" s="3">
        <f t="shared" si="43"/>
        <v>0.71934139702764199</v>
      </c>
      <c r="AP36" s="3">
        <f t="shared" si="44"/>
        <v>-7.5191650796106305E-2</v>
      </c>
      <c r="AQ36" s="3">
        <f t="shared" si="45"/>
        <v>0.71540076958879217</v>
      </c>
      <c r="AR36" s="8">
        <f t="shared" si="19"/>
        <v>1.4466500000000002</v>
      </c>
      <c r="AS36" s="3">
        <f t="shared" si="20"/>
        <v>1.0000000000000002</v>
      </c>
      <c r="AT36" s="9">
        <f t="shared" si="46"/>
        <v>0.71934139702764188</v>
      </c>
      <c r="AU36" s="3">
        <f t="shared" si="47"/>
        <v>-7.5191650796106291E-2</v>
      </c>
      <c r="AV36" s="3">
        <f t="shared" si="48"/>
        <v>0.71540076958879206</v>
      </c>
      <c r="AW36" s="8">
        <f t="shared" si="21"/>
        <v>1.4466499999999998</v>
      </c>
      <c r="AX36" s="4">
        <f t="shared" si="22"/>
        <v>0.99999999999999989</v>
      </c>
      <c r="AY36" s="9">
        <f t="shared" si="49"/>
        <v>0.59234139702764188</v>
      </c>
      <c r="AZ36" s="9">
        <f>AY36-'Master Radiusverkleinerung'!G$7/100</f>
        <v>0.55534139702764185</v>
      </c>
      <c r="BA36" s="9">
        <f t="shared" si="50"/>
        <v>7.5312128031343864E-2</v>
      </c>
    </row>
    <row r="37" spans="1:53" x14ac:dyDescent="0.3">
      <c r="A37" s="4">
        <v>102</v>
      </c>
      <c r="B37" s="3">
        <f t="shared" si="0"/>
        <v>-0.15038772376075563</v>
      </c>
      <c r="C37" s="4">
        <f t="shared" si="1"/>
        <v>0.70751861330078003</v>
      </c>
      <c r="D37" s="6">
        <f t="shared" si="2"/>
        <v>1.455165678420993</v>
      </c>
      <c r="E37" s="4">
        <f t="shared" si="3"/>
        <v>1.005886481471671</v>
      </c>
      <c r="F37" s="4">
        <f t="shared" si="4"/>
        <v>0.71909207780756035</v>
      </c>
      <c r="G37" s="4">
        <f t="shared" si="23"/>
        <v>-0.14950764975062547</v>
      </c>
      <c r="H37" s="4">
        <f t="shared" si="24"/>
        <v>0.7033781906141523</v>
      </c>
      <c r="I37" s="6">
        <f t="shared" si="5"/>
        <v>1.4466999280183421</v>
      </c>
      <c r="J37" s="4">
        <f t="shared" si="6"/>
        <v>1.0000345128526886</v>
      </c>
      <c r="K37" s="4">
        <f t="shared" si="25"/>
        <v>0.71906726074511707</v>
      </c>
      <c r="L37" s="4">
        <f t="shared" si="26"/>
        <v>-0.14950248999321175</v>
      </c>
      <c r="M37" s="4">
        <f t="shared" si="27"/>
        <v>0.70335391586406615</v>
      </c>
      <c r="N37" s="8">
        <f t="shared" si="7"/>
        <v>1.4466502944476853</v>
      </c>
      <c r="O37" s="3">
        <f t="shared" si="8"/>
        <v>1.0000002035376112</v>
      </c>
      <c r="P37" s="4">
        <f t="shared" si="28"/>
        <v>0.71906711438791426</v>
      </c>
      <c r="Q37" s="4">
        <f t="shared" si="29"/>
        <v>-0.14950245956383826</v>
      </c>
      <c r="R37" s="4">
        <f t="shared" si="30"/>
        <v>0.70335377270511934</v>
      </c>
      <c r="S37" s="6">
        <f t="shared" si="9"/>
        <v>1.4466500017365482</v>
      </c>
      <c r="T37" s="4">
        <f t="shared" si="10"/>
        <v>1.0000000012003929</v>
      </c>
      <c r="U37" s="3">
        <f t="shared" si="31"/>
        <v>0.71906711352475117</v>
      </c>
      <c r="V37" s="3">
        <f t="shared" si="32"/>
        <v>-0.14950245938437656</v>
      </c>
      <c r="W37" s="3">
        <f t="shared" si="33"/>
        <v>0.70335377186081849</v>
      </c>
      <c r="X37" s="3">
        <f t="shared" si="11"/>
        <v>1.4466500000102416</v>
      </c>
      <c r="Y37" s="3">
        <f t="shared" si="12"/>
        <v>1.0000000000070794</v>
      </c>
      <c r="Z37" s="3">
        <f t="shared" si="34"/>
        <v>0.71906711351966057</v>
      </c>
      <c r="AA37" s="3">
        <f t="shared" si="35"/>
        <v>-0.14950245938331816</v>
      </c>
      <c r="AB37" s="3">
        <f t="shared" si="36"/>
        <v>0.70335377185583903</v>
      </c>
      <c r="AC37" s="3">
        <f t="shared" si="13"/>
        <v>1.4466500000000604</v>
      </c>
      <c r="AD37" s="3">
        <f t="shared" si="14"/>
        <v>1.0000000000000417</v>
      </c>
      <c r="AE37" s="3">
        <f t="shared" si="37"/>
        <v>0.7190671135196306</v>
      </c>
      <c r="AF37" s="3">
        <f t="shared" si="38"/>
        <v>-0.14950245938331194</v>
      </c>
      <c r="AG37" s="3">
        <f t="shared" si="39"/>
        <v>0.70335377185580972</v>
      </c>
      <c r="AH37" s="8">
        <f t="shared" si="15"/>
        <v>1.4466500000000004</v>
      </c>
      <c r="AI37" s="3">
        <f t="shared" si="16"/>
        <v>1.0000000000000002</v>
      </c>
      <c r="AJ37" s="3">
        <f t="shared" si="40"/>
        <v>0.71906711351963049</v>
      </c>
      <c r="AK37" s="3">
        <f t="shared" si="41"/>
        <v>-0.14950245938331191</v>
      </c>
      <c r="AL37" s="3">
        <f t="shared" si="42"/>
        <v>0.70335377185580961</v>
      </c>
      <c r="AM37" s="8">
        <f t="shared" si="17"/>
        <v>1.44665</v>
      </c>
      <c r="AN37" s="3">
        <f t="shared" si="18"/>
        <v>1</v>
      </c>
      <c r="AO37" s="3">
        <f t="shared" si="43"/>
        <v>0.71906711351963049</v>
      </c>
      <c r="AP37" s="3">
        <f t="shared" si="44"/>
        <v>-0.14950245938331191</v>
      </c>
      <c r="AQ37" s="3">
        <f t="shared" si="45"/>
        <v>0.70335377185580961</v>
      </c>
      <c r="AR37" s="8">
        <f t="shared" si="19"/>
        <v>1.44665</v>
      </c>
      <c r="AS37" s="3">
        <f t="shared" si="20"/>
        <v>1</v>
      </c>
      <c r="AT37" s="9">
        <f t="shared" si="46"/>
        <v>0.71906711351963049</v>
      </c>
      <c r="AU37" s="3">
        <f t="shared" si="47"/>
        <v>-0.14950245938331191</v>
      </c>
      <c r="AV37" s="3">
        <f t="shared" si="48"/>
        <v>0.70335377185580961</v>
      </c>
      <c r="AW37" s="8">
        <f t="shared" si="21"/>
        <v>1.44665</v>
      </c>
      <c r="AX37" s="4">
        <f t="shared" si="22"/>
        <v>1</v>
      </c>
      <c r="AY37" s="9">
        <f t="shared" si="49"/>
        <v>0.59206711351963048</v>
      </c>
      <c r="AZ37" s="9">
        <f>AY37-'Master Radiusverkleinerung'!G$7/100</f>
        <v>0.55506711351963045</v>
      </c>
      <c r="BA37" s="9">
        <f t="shared" si="50"/>
        <v>7.5280983171467655E-2</v>
      </c>
    </row>
    <row r="38" spans="1:53" x14ac:dyDescent="0.3">
      <c r="A38" s="4">
        <v>108</v>
      </c>
      <c r="B38" s="3">
        <f t="shared" si="0"/>
        <v>-0.22351971745625879</v>
      </c>
      <c r="C38" s="4">
        <f t="shared" si="1"/>
        <v>0.68792295464919195</v>
      </c>
      <c r="D38" s="6">
        <f t="shared" si="2"/>
        <v>1.4556218868185753</v>
      </c>
      <c r="E38" s="4">
        <f t="shared" si="3"/>
        <v>1.006201836531694</v>
      </c>
      <c r="F38" s="4">
        <f t="shared" si="4"/>
        <v>0.71886670620006987</v>
      </c>
      <c r="G38" s="4">
        <f t="shared" si="23"/>
        <v>-0.22214202890616391</v>
      </c>
      <c r="H38" s="4">
        <f t="shared" si="24"/>
        <v>0.68368286527921018</v>
      </c>
      <c r="I38" s="6">
        <f t="shared" si="5"/>
        <v>1.4467053643931655</v>
      </c>
      <c r="J38" s="4">
        <f t="shared" si="6"/>
        <v>1.0000382707587638</v>
      </c>
      <c r="K38" s="4">
        <f t="shared" si="25"/>
        <v>0.71883919567862209</v>
      </c>
      <c r="L38" s="4">
        <f t="shared" si="26"/>
        <v>-0.22213352768751243</v>
      </c>
      <c r="M38" s="4">
        <f t="shared" si="27"/>
        <v>0.68365670121852062</v>
      </c>
      <c r="N38" s="8">
        <f t="shared" si="7"/>
        <v>1.446650343754917</v>
      </c>
      <c r="O38" s="3">
        <f t="shared" si="8"/>
        <v>1.0000002376213437</v>
      </c>
      <c r="P38" s="4">
        <f t="shared" si="28"/>
        <v>0.71883902486712714</v>
      </c>
      <c r="Q38" s="4">
        <f t="shared" si="29"/>
        <v>-0.22213347490385765</v>
      </c>
      <c r="R38" s="4">
        <f t="shared" si="30"/>
        <v>0.68365653876713528</v>
      </c>
      <c r="S38" s="6">
        <f t="shared" si="9"/>
        <v>1.4466500021344393</v>
      </c>
      <c r="T38" s="4">
        <f t="shared" si="10"/>
        <v>1.0000000014754358</v>
      </c>
      <c r="U38" s="3">
        <f t="shared" si="31"/>
        <v>0.71883902380652631</v>
      </c>
      <c r="V38" s="3">
        <f t="shared" si="32"/>
        <v>-0.22213347457611399</v>
      </c>
      <c r="W38" s="3">
        <f t="shared" si="33"/>
        <v>0.68365653775844393</v>
      </c>
      <c r="X38" s="3">
        <f t="shared" si="11"/>
        <v>1.4466500000132532</v>
      </c>
      <c r="Y38" s="3">
        <f t="shared" si="12"/>
        <v>1.0000000000091613</v>
      </c>
      <c r="Z38" s="3">
        <f t="shared" si="34"/>
        <v>0.7188390237999408</v>
      </c>
      <c r="AA38" s="3">
        <f t="shared" si="35"/>
        <v>-0.22213347457407895</v>
      </c>
      <c r="AB38" s="3">
        <f t="shared" si="36"/>
        <v>0.68365653775218072</v>
      </c>
      <c r="AC38" s="3">
        <f t="shared" si="13"/>
        <v>1.4466500000000821</v>
      </c>
      <c r="AD38" s="3">
        <f t="shared" si="14"/>
        <v>1.0000000000000568</v>
      </c>
      <c r="AE38" s="3">
        <f t="shared" si="37"/>
        <v>0.71883902379989995</v>
      </c>
      <c r="AF38" s="3">
        <f t="shared" si="38"/>
        <v>-0.22213347457406632</v>
      </c>
      <c r="AG38" s="3">
        <f t="shared" si="39"/>
        <v>0.68365653775214186</v>
      </c>
      <c r="AH38" s="8">
        <f t="shared" si="15"/>
        <v>1.4466500000000004</v>
      </c>
      <c r="AI38" s="3">
        <f t="shared" si="16"/>
        <v>1.0000000000000002</v>
      </c>
      <c r="AJ38" s="3">
        <f t="shared" si="40"/>
        <v>0.71883902379989983</v>
      </c>
      <c r="AK38" s="3">
        <f t="shared" si="41"/>
        <v>-0.22213347457406629</v>
      </c>
      <c r="AL38" s="3">
        <f t="shared" si="42"/>
        <v>0.68365653775214175</v>
      </c>
      <c r="AM38" s="8">
        <f t="shared" si="17"/>
        <v>1.4466500000000004</v>
      </c>
      <c r="AN38" s="3">
        <f t="shared" si="18"/>
        <v>1.0000000000000002</v>
      </c>
      <c r="AO38" s="3">
        <f t="shared" si="43"/>
        <v>0.71883902379989972</v>
      </c>
      <c r="AP38" s="3">
        <f t="shared" si="44"/>
        <v>-0.22213347457406624</v>
      </c>
      <c r="AQ38" s="3">
        <f t="shared" si="45"/>
        <v>0.68365653775214164</v>
      </c>
      <c r="AR38" s="8">
        <f t="shared" si="19"/>
        <v>1.44665</v>
      </c>
      <c r="AS38" s="3">
        <f t="shared" si="20"/>
        <v>1</v>
      </c>
      <c r="AT38" s="9">
        <f t="shared" si="46"/>
        <v>0.71883902379989972</v>
      </c>
      <c r="AU38" s="3">
        <f t="shared" si="47"/>
        <v>-0.22213347457406624</v>
      </c>
      <c r="AV38" s="3">
        <f t="shared" si="48"/>
        <v>0.68365653775214164</v>
      </c>
      <c r="AW38" s="8">
        <f t="shared" si="21"/>
        <v>1.44665</v>
      </c>
      <c r="AX38" s="4">
        <f t="shared" si="22"/>
        <v>1</v>
      </c>
      <c r="AY38" s="9">
        <f t="shared" si="49"/>
        <v>0.59183902379989972</v>
      </c>
      <c r="AZ38" s="9">
        <f>AY38-'Master Radiusverkleinerung'!G$7/100</f>
        <v>0.55483902379989969</v>
      </c>
      <c r="BA38" s="9">
        <f t="shared" si="50"/>
        <v>7.5254537397915655E-2</v>
      </c>
    </row>
    <row r="39" spans="1:53" x14ac:dyDescent="0.3">
      <c r="A39" s="4">
        <v>114</v>
      </c>
      <c r="B39" s="3">
        <f t="shared" si="0"/>
        <v>-0.29420278235280306</v>
      </c>
      <c r="C39" s="4">
        <f t="shared" si="1"/>
        <v>0.66079026814933439</v>
      </c>
      <c r="D39" s="6">
        <f t="shared" si="2"/>
        <v>1.4559808867070525</v>
      </c>
      <c r="E39" s="4">
        <f t="shared" si="3"/>
        <v>1.0064499959956124</v>
      </c>
      <c r="F39" s="4">
        <f t="shared" si="4"/>
        <v>0.71868945588743716</v>
      </c>
      <c r="G39" s="4">
        <f t="shared" si="23"/>
        <v>-0.29231733670162946</v>
      </c>
      <c r="H39" s="4">
        <f t="shared" si="24"/>
        <v>0.65655548788160067</v>
      </c>
      <c r="I39" s="6">
        <f t="shared" si="5"/>
        <v>1.4467098373101863</v>
      </c>
      <c r="J39" s="4">
        <f t="shared" si="6"/>
        <v>1.0000413626725098</v>
      </c>
      <c r="K39" s="4">
        <f t="shared" si="25"/>
        <v>0.71865973020037088</v>
      </c>
      <c r="L39" s="4">
        <f t="shared" si="26"/>
        <v>-0.292305246175459</v>
      </c>
      <c r="M39" s="4">
        <f t="shared" si="27"/>
        <v>0.656528332115206</v>
      </c>
      <c r="N39" s="8">
        <f t="shared" si="7"/>
        <v>1.4466503861866378</v>
      </c>
      <c r="O39" s="3">
        <f t="shared" si="8"/>
        <v>1.0000002669523642</v>
      </c>
      <c r="P39" s="4">
        <f t="shared" si="28"/>
        <v>0.71865953835250806</v>
      </c>
      <c r="Q39" s="4">
        <f t="shared" si="29"/>
        <v>-0.29230516814390328</v>
      </c>
      <c r="R39" s="4">
        <f t="shared" si="30"/>
        <v>0.65652815685346233</v>
      </c>
      <c r="S39" s="6">
        <f t="shared" si="9"/>
        <v>1.4466500024925295</v>
      </c>
      <c r="T39" s="4">
        <f t="shared" si="10"/>
        <v>1.0000000017229664</v>
      </c>
      <c r="U39" s="3">
        <f t="shared" si="31"/>
        <v>0.71865953711428177</v>
      </c>
      <c r="V39" s="3">
        <f t="shared" si="32"/>
        <v>-0.29230516764027131</v>
      </c>
      <c r="W39" s="3">
        <f t="shared" si="33"/>
        <v>0.65652815572228629</v>
      </c>
      <c r="X39" s="3">
        <f t="shared" si="11"/>
        <v>1.4466500000160873</v>
      </c>
      <c r="Y39" s="3">
        <f t="shared" si="12"/>
        <v>1.0000000000111204</v>
      </c>
      <c r="Z39" s="3">
        <f t="shared" si="34"/>
        <v>0.71865953710628994</v>
      </c>
      <c r="AA39" s="3">
        <f t="shared" si="35"/>
        <v>-0.29230516763702075</v>
      </c>
      <c r="AB39" s="3">
        <f t="shared" si="36"/>
        <v>0.65652815571498546</v>
      </c>
      <c r="AC39" s="3">
        <f t="shared" si="13"/>
        <v>1.4466500000001039</v>
      </c>
      <c r="AD39" s="3">
        <f t="shared" si="14"/>
        <v>1.0000000000000719</v>
      </c>
      <c r="AE39" s="3">
        <f t="shared" si="37"/>
        <v>0.7186595371062382</v>
      </c>
      <c r="AF39" s="3">
        <f t="shared" si="38"/>
        <v>-0.29230516763699971</v>
      </c>
      <c r="AG39" s="3">
        <f t="shared" si="39"/>
        <v>0.65652815571493817</v>
      </c>
      <c r="AH39" s="8">
        <f t="shared" si="15"/>
        <v>1.4466500000000002</v>
      </c>
      <c r="AI39" s="3">
        <f t="shared" si="16"/>
        <v>1.0000000000000002</v>
      </c>
      <c r="AJ39" s="3">
        <f t="shared" si="40"/>
        <v>0.71865953710623809</v>
      </c>
      <c r="AK39" s="3">
        <f t="shared" si="41"/>
        <v>-0.29230516763699965</v>
      </c>
      <c r="AL39" s="3">
        <f t="shared" si="42"/>
        <v>0.65652815571493806</v>
      </c>
      <c r="AM39" s="8">
        <f t="shared" si="17"/>
        <v>1.44665</v>
      </c>
      <c r="AN39" s="3">
        <f t="shared" si="18"/>
        <v>1</v>
      </c>
      <c r="AO39" s="3">
        <f t="shared" si="43"/>
        <v>0.71865953710623809</v>
      </c>
      <c r="AP39" s="3">
        <f t="shared" si="44"/>
        <v>-0.29230516763699965</v>
      </c>
      <c r="AQ39" s="3">
        <f t="shared" si="45"/>
        <v>0.65652815571493806</v>
      </c>
      <c r="AR39" s="8">
        <f t="shared" si="19"/>
        <v>1.44665</v>
      </c>
      <c r="AS39" s="3">
        <f t="shared" si="20"/>
        <v>1</v>
      </c>
      <c r="AT39" s="9">
        <f t="shared" si="46"/>
        <v>0.71865953710623809</v>
      </c>
      <c r="AU39" s="3">
        <f t="shared" si="47"/>
        <v>-0.29230516763699965</v>
      </c>
      <c r="AV39" s="3">
        <f t="shared" si="48"/>
        <v>0.65652815571493806</v>
      </c>
      <c r="AW39" s="8">
        <f t="shared" si="21"/>
        <v>1.44665</v>
      </c>
      <c r="AX39" s="4">
        <f t="shared" si="22"/>
        <v>1</v>
      </c>
      <c r="AY39" s="9">
        <f t="shared" si="49"/>
        <v>0.59165953710623809</v>
      </c>
      <c r="AZ39" s="9">
        <f>AY39-'Master Radiusverkleinerung'!G$7/100</f>
        <v>0.55465953710623805</v>
      </c>
      <c r="BA39" s="9">
        <f t="shared" si="50"/>
        <v>7.5233075301193206E-2</v>
      </c>
    </row>
    <row r="40" spans="1:53" x14ac:dyDescent="0.3">
      <c r="A40" s="4"/>
      <c r="C40" s="4"/>
      <c r="D40" s="6"/>
      <c r="E40" s="4"/>
      <c r="G40" s="4"/>
      <c r="H40" s="4"/>
      <c r="I40" s="6"/>
      <c r="J40" s="4"/>
      <c r="K40" s="4"/>
      <c r="L40" s="4"/>
      <c r="M40" s="4"/>
      <c r="N40" s="8"/>
      <c r="P40" s="4"/>
      <c r="Q40" s="4"/>
      <c r="R40" s="4"/>
      <c r="S40" s="6"/>
      <c r="T40" s="4"/>
      <c r="AH40" s="8"/>
      <c r="AM40" s="8"/>
      <c r="AR40" s="8"/>
      <c r="AT40" s="9"/>
      <c r="AW40" s="8"/>
      <c r="AX40" s="4"/>
      <c r="AY40" s="9"/>
      <c r="AZ40" s="9"/>
      <c r="BA40" s="9"/>
    </row>
    <row r="41" spans="1:53" x14ac:dyDescent="0.3">
      <c r="A41" s="4">
        <v>120</v>
      </c>
      <c r="B41" s="3">
        <f t="shared" si="0"/>
        <v>-0.36166249999999983</v>
      </c>
      <c r="C41" s="4">
        <f t="shared" si="1"/>
        <v>0.6264178251923791</v>
      </c>
      <c r="D41" s="6">
        <f t="shared" si="2"/>
        <v>1.4562388900118375</v>
      </c>
      <c r="E41" s="4">
        <f t="shared" si="3"/>
        <v>1.0066283413485206</v>
      </c>
      <c r="F41" s="4">
        <f t="shared" si="4"/>
        <v>0.7185621249556754</v>
      </c>
      <c r="G41" s="4">
        <f t="shared" si="23"/>
        <v>-0.35928106247783753</v>
      </c>
      <c r="H41" s="4">
        <f t="shared" si="24"/>
        <v>0.62229305440894311</v>
      </c>
      <c r="I41" s="6">
        <f t="shared" si="5"/>
        <v>1.4467131577396604</v>
      </c>
      <c r="J41" s="4">
        <f t="shared" si="6"/>
        <v>1.0000436579266998</v>
      </c>
      <c r="K41" s="4">
        <f t="shared" si="25"/>
        <v>0.7185307553926249</v>
      </c>
      <c r="L41" s="4">
        <f t="shared" si="26"/>
        <v>-0.35926537769631228</v>
      </c>
      <c r="M41" s="4">
        <f t="shared" si="27"/>
        <v>0.62226588757043577</v>
      </c>
      <c r="N41" s="8">
        <f t="shared" si="7"/>
        <v>1.446650418731676</v>
      </c>
      <c r="O41" s="3">
        <f t="shared" si="8"/>
        <v>1.0000002894491937</v>
      </c>
      <c r="P41" s="4">
        <f t="shared" si="28"/>
        <v>0.71853054741453726</v>
      </c>
      <c r="Q41" s="4">
        <f t="shared" si="29"/>
        <v>-0.35926527370726846</v>
      </c>
      <c r="R41" s="4">
        <f t="shared" si="30"/>
        <v>0.62226570745612841</v>
      </c>
      <c r="S41" s="6">
        <f t="shared" si="9"/>
        <v>1.4466500027762839</v>
      </c>
      <c r="T41" s="4">
        <f t="shared" si="10"/>
        <v>1.0000000019191124</v>
      </c>
      <c r="U41" s="3">
        <f t="shared" si="31"/>
        <v>0.71853054603559641</v>
      </c>
      <c r="V41" s="3">
        <f t="shared" si="32"/>
        <v>-0.35926527301779804</v>
      </c>
      <c r="W41" s="3">
        <f t="shared" si="33"/>
        <v>0.62226570626193056</v>
      </c>
      <c r="X41" s="3">
        <f t="shared" si="11"/>
        <v>1.446650000018407</v>
      </c>
      <c r="Y41" s="3">
        <f t="shared" si="12"/>
        <v>1.0000000000127238</v>
      </c>
      <c r="Z41" s="3">
        <f t="shared" si="34"/>
        <v>0.71853054602645394</v>
      </c>
      <c r="AA41" s="3">
        <f t="shared" si="35"/>
        <v>-0.3592652730132268</v>
      </c>
      <c r="AB41" s="3">
        <f t="shared" si="36"/>
        <v>0.62226570625401301</v>
      </c>
      <c r="AC41" s="3">
        <f t="shared" si="13"/>
        <v>1.4466500000001223</v>
      </c>
      <c r="AD41" s="3">
        <f t="shared" si="14"/>
        <v>1.0000000000000846</v>
      </c>
      <c r="AE41" s="3">
        <f t="shared" si="37"/>
        <v>0.7185305460263931</v>
      </c>
      <c r="AF41" s="3">
        <f t="shared" si="38"/>
        <v>-0.35926527301319638</v>
      </c>
      <c r="AG41" s="3">
        <f t="shared" si="39"/>
        <v>0.62226570625396027</v>
      </c>
      <c r="AH41" s="8">
        <f t="shared" si="15"/>
        <v>1.4466500000000007</v>
      </c>
      <c r="AI41" s="3">
        <f t="shared" si="16"/>
        <v>1.0000000000000004</v>
      </c>
      <c r="AJ41" s="3">
        <f t="shared" si="40"/>
        <v>0.71853054602639277</v>
      </c>
      <c r="AK41" s="3">
        <f t="shared" si="41"/>
        <v>-0.35926527301319622</v>
      </c>
      <c r="AL41" s="3">
        <f t="shared" si="42"/>
        <v>0.62226570625396005</v>
      </c>
      <c r="AM41" s="8">
        <f t="shared" si="17"/>
        <v>1.44665</v>
      </c>
      <c r="AN41" s="3">
        <f t="shared" si="18"/>
        <v>1</v>
      </c>
      <c r="AO41" s="3">
        <f t="shared" si="43"/>
        <v>0.71853054602639277</v>
      </c>
      <c r="AP41" s="3">
        <f t="shared" si="44"/>
        <v>-0.35926527301319622</v>
      </c>
      <c r="AQ41" s="3">
        <f t="shared" si="45"/>
        <v>0.62226570625396005</v>
      </c>
      <c r="AR41" s="8">
        <f t="shared" si="19"/>
        <v>1.44665</v>
      </c>
      <c r="AS41" s="3">
        <f t="shared" si="20"/>
        <v>1</v>
      </c>
      <c r="AT41" s="9">
        <f t="shared" si="46"/>
        <v>0.71853054602639277</v>
      </c>
      <c r="AU41" s="3">
        <f t="shared" si="47"/>
        <v>-0.35926527301319622</v>
      </c>
      <c r="AV41" s="3">
        <f t="shared" si="48"/>
        <v>0.62226570625396005</v>
      </c>
      <c r="AW41" s="8">
        <f t="shared" si="21"/>
        <v>1.44665</v>
      </c>
      <c r="AX41" s="4">
        <f t="shared" si="22"/>
        <v>1</v>
      </c>
      <c r="AY41" s="9">
        <f t="shared" si="49"/>
        <v>0.59153054602639277</v>
      </c>
      <c r="AZ41" s="9">
        <f>AY41-'Master Radiusverkleinerung'!G$7/100</f>
        <v>0.55453054602639273</v>
      </c>
      <c r="BA41" s="9">
        <f>SQRT((AU41-AU39)^2+(AV41-AV39)^2)</f>
        <v>7.5216827605645672E-2</v>
      </c>
    </row>
    <row r="42" spans="1:53" x14ac:dyDescent="0.3">
      <c r="A42" s="4">
        <v>126</v>
      </c>
      <c r="B42" s="3">
        <f t="shared" si="0"/>
        <v>-0.42515976761445307</v>
      </c>
      <c r="C42" s="4">
        <f t="shared" si="1"/>
        <v>0.58518221745625887</v>
      </c>
      <c r="D42" s="6">
        <f t="shared" si="2"/>
        <v>1.4563931777293764</v>
      </c>
      <c r="E42" s="4">
        <f t="shared" si="3"/>
        <v>1.0067349930732219</v>
      </c>
      <c r="F42" s="4">
        <f t="shared" si="4"/>
        <v>0.71848600175497335</v>
      </c>
      <c r="G42" s="4">
        <f t="shared" si="23"/>
        <v>-0.42231547581015721</v>
      </c>
      <c r="H42" s="4">
        <f t="shared" si="24"/>
        <v>0.5812673856402818</v>
      </c>
      <c r="I42" s="6">
        <f t="shared" si="5"/>
        <v>1.4467151856381957</v>
      </c>
      <c r="J42" s="4">
        <f t="shared" si="6"/>
        <v>1.0000450597160306</v>
      </c>
      <c r="K42" s="4">
        <f t="shared" si="25"/>
        <v>0.7184536284384947</v>
      </c>
      <c r="L42" s="4">
        <f t="shared" si="26"/>
        <v>-0.42229644725216325</v>
      </c>
      <c r="M42" s="4">
        <f t="shared" si="27"/>
        <v>0.58124119507708627</v>
      </c>
      <c r="N42" s="8">
        <f t="shared" si="7"/>
        <v>1.4466504390348642</v>
      </c>
      <c r="O42" s="3">
        <f t="shared" si="8"/>
        <v>1.0000003034838172</v>
      </c>
      <c r="P42" s="4">
        <f t="shared" si="28"/>
        <v>0.71845341039951127</v>
      </c>
      <c r="Q42" s="4">
        <f t="shared" si="29"/>
        <v>-0.42229631909206439</v>
      </c>
      <c r="R42" s="4">
        <f t="shared" si="30"/>
        <v>0.58124101867984324</v>
      </c>
      <c r="S42" s="6">
        <f t="shared" si="9"/>
        <v>1.4466500029570968</v>
      </c>
      <c r="T42" s="4">
        <f t="shared" si="10"/>
        <v>1.0000000020440998</v>
      </c>
      <c r="U42" s="3">
        <f t="shared" si="31"/>
        <v>0.7184534089309208</v>
      </c>
      <c r="V42" s="3">
        <f t="shared" si="32"/>
        <v>-0.42229631822884856</v>
      </c>
      <c r="W42" s="3">
        <f t="shared" si="33"/>
        <v>0.58124101749172863</v>
      </c>
      <c r="X42" s="3">
        <f t="shared" si="11"/>
        <v>1.4466500000199174</v>
      </c>
      <c r="Y42" s="3">
        <f t="shared" si="12"/>
        <v>1.0000000000137679</v>
      </c>
      <c r="Z42" s="3">
        <f t="shared" si="34"/>
        <v>0.71845340892102927</v>
      </c>
      <c r="AA42" s="3">
        <f t="shared" si="35"/>
        <v>-0.42229631822303448</v>
      </c>
      <c r="AB42" s="3">
        <f t="shared" si="36"/>
        <v>0.58124101748372614</v>
      </c>
      <c r="AC42" s="3">
        <f t="shared" si="13"/>
        <v>1.4466500000001341</v>
      </c>
      <c r="AD42" s="3">
        <f t="shared" si="14"/>
        <v>1.0000000000000928</v>
      </c>
      <c r="AE42" s="3">
        <f t="shared" si="37"/>
        <v>0.71845340892096254</v>
      </c>
      <c r="AF42" s="3">
        <f t="shared" si="38"/>
        <v>-0.42229631822299524</v>
      </c>
      <c r="AG42" s="3">
        <f t="shared" si="39"/>
        <v>0.58124101748367218</v>
      </c>
      <c r="AH42" s="8">
        <f t="shared" si="15"/>
        <v>1.4466500000000007</v>
      </c>
      <c r="AI42" s="3">
        <f t="shared" si="16"/>
        <v>1.0000000000000004</v>
      </c>
      <c r="AJ42" s="3">
        <f t="shared" si="40"/>
        <v>0.71845340892096221</v>
      </c>
      <c r="AK42" s="3">
        <f t="shared" si="41"/>
        <v>-0.42229631822299507</v>
      </c>
      <c r="AL42" s="3">
        <f t="shared" si="42"/>
        <v>0.58124101748367185</v>
      </c>
      <c r="AM42" s="8">
        <f t="shared" si="17"/>
        <v>1.44665</v>
      </c>
      <c r="AN42" s="3">
        <f t="shared" si="18"/>
        <v>1</v>
      </c>
      <c r="AO42" s="3">
        <f t="shared" si="43"/>
        <v>0.71845340892096221</v>
      </c>
      <c r="AP42" s="3">
        <f t="shared" si="44"/>
        <v>-0.42229631822299507</v>
      </c>
      <c r="AQ42" s="3">
        <f t="shared" si="45"/>
        <v>0.58124101748367185</v>
      </c>
      <c r="AR42" s="8">
        <f t="shared" si="19"/>
        <v>1.44665</v>
      </c>
      <c r="AS42" s="3">
        <f t="shared" si="20"/>
        <v>1</v>
      </c>
      <c r="AT42" s="9">
        <f t="shared" si="46"/>
        <v>0.71845340892096221</v>
      </c>
      <c r="AU42" s="3">
        <f t="shared" si="47"/>
        <v>-0.42229631822299507</v>
      </c>
      <c r="AV42" s="3">
        <f t="shared" si="48"/>
        <v>0.58124101748367185</v>
      </c>
      <c r="AW42" s="8">
        <f t="shared" si="21"/>
        <v>1.44665</v>
      </c>
      <c r="AX42" s="4">
        <f t="shared" si="22"/>
        <v>1</v>
      </c>
      <c r="AY42" s="9">
        <f t="shared" si="49"/>
        <v>0.59145340892096221</v>
      </c>
      <c r="AZ42" s="9">
        <f>AY42-'Master Radiusverkleinerung'!G$7/100</f>
        <v>0.55445340892096218</v>
      </c>
      <c r="BA42" s="9">
        <f t="shared" si="50"/>
        <v>7.5205968838508538E-2</v>
      </c>
    </row>
    <row r="43" spans="1:53" x14ac:dyDescent="0.3">
      <c r="A43" s="4">
        <v>132</v>
      </c>
      <c r="B43" s="3">
        <f t="shared" si="0"/>
        <v>-0.48399889584452088</v>
      </c>
      <c r="C43" s="4">
        <f t="shared" si="1"/>
        <v>0.53753523088843636</v>
      </c>
      <c r="D43" s="6">
        <f t="shared" si="2"/>
        <v>1.4564421252258901</v>
      </c>
      <c r="E43" s="4">
        <f t="shared" si="3"/>
        <v>1.0067688281380363</v>
      </c>
      <c r="F43" s="4">
        <f t="shared" si="4"/>
        <v>0.71846185517856165</v>
      </c>
      <c r="G43" s="4">
        <f t="shared" si="23"/>
        <v>-0.4807448168013409</v>
      </c>
      <c r="H43" s="4">
        <f t="shared" si="24"/>
        <v>0.5339212099788373</v>
      </c>
      <c r="I43" s="6">
        <f t="shared" si="5"/>
        <v>1.4467158355897962</v>
      </c>
      <c r="J43" s="4">
        <f t="shared" si="6"/>
        <v>1.0000455089965066</v>
      </c>
      <c r="K43" s="4">
        <f t="shared" si="25"/>
        <v>0.7184291601884204</v>
      </c>
      <c r="L43" s="4">
        <f t="shared" si="26"/>
        <v>-0.4807229395827628</v>
      </c>
      <c r="M43" s="4">
        <f t="shared" si="27"/>
        <v>0.53389691286609475</v>
      </c>
      <c r="N43" s="8">
        <f t="shared" si="7"/>
        <v>1.4466504456095595</v>
      </c>
      <c r="O43" s="3">
        <f t="shared" si="8"/>
        <v>1.0000003080285897</v>
      </c>
      <c r="P43" s="4">
        <f t="shared" si="28"/>
        <v>0.71842893889176751</v>
      </c>
      <c r="Q43" s="4">
        <f t="shared" si="29"/>
        <v>-0.48072279150639924</v>
      </c>
      <c r="R43" s="4">
        <f t="shared" si="30"/>
        <v>0.53389674841063228</v>
      </c>
      <c r="S43" s="6">
        <f t="shared" si="9"/>
        <v>1.4466500030162539</v>
      </c>
      <c r="T43" s="4">
        <f t="shared" si="10"/>
        <v>1.0000000020849922</v>
      </c>
      <c r="U43" s="3">
        <f t="shared" si="31"/>
        <v>0.71842893739384883</v>
      </c>
      <c r="V43" s="3">
        <f t="shared" si="32"/>
        <v>-0.48072279050409605</v>
      </c>
      <c r="W43" s="3">
        <f t="shared" si="33"/>
        <v>0.53389674729746173</v>
      </c>
      <c r="X43" s="3">
        <f t="shared" si="11"/>
        <v>1.4466500000204165</v>
      </c>
      <c r="Y43" s="3">
        <f t="shared" si="12"/>
        <v>1.0000000000141129</v>
      </c>
      <c r="Z43" s="3">
        <f t="shared" si="34"/>
        <v>0.71842893738370972</v>
      </c>
      <c r="AA43" s="3">
        <f t="shared" si="35"/>
        <v>-0.48072279049731165</v>
      </c>
      <c r="AB43" s="3">
        <f t="shared" si="36"/>
        <v>0.53389674728992687</v>
      </c>
      <c r="AC43" s="3">
        <f t="shared" si="13"/>
        <v>1.4466500000001385</v>
      </c>
      <c r="AD43" s="3">
        <f t="shared" si="14"/>
        <v>1.0000000000000957</v>
      </c>
      <c r="AE43" s="3">
        <f t="shared" si="37"/>
        <v>0.718428937383641</v>
      </c>
      <c r="AF43" s="3">
        <f t="shared" si="38"/>
        <v>-0.48072279049726568</v>
      </c>
      <c r="AG43" s="3">
        <f t="shared" si="39"/>
        <v>0.53389674728987579</v>
      </c>
      <c r="AH43" s="8">
        <f t="shared" si="15"/>
        <v>1.4466500000000009</v>
      </c>
      <c r="AI43" s="3">
        <f t="shared" si="16"/>
        <v>1.0000000000000007</v>
      </c>
      <c r="AJ43" s="3">
        <f t="shared" si="40"/>
        <v>0.71842893738364055</v>
      </c>
      <c r="AK43" s="3">
        <f t="shared" si="41"/>
        <v>-0.48072279049726535</v>
      </c>
      <c r="AL43" s="3">
        <f t="shared" si="42"/>
        <v>0.53389674728987546</v>
      </c>
      <c r="AM43" s="8">
        <f t="shared" si="17"/>
        <v>1.44665</v>
      </c>
      <c r="AN43" s="3">
        <f t="shared" si="18"/>
        <v>1</v>
      </c>
      <c r="AO43" s="3">
        <f t="shared" si="43"/>
        <v>0.71842893738364055</v>
      </c>
      <c r="AP43" s="3">
        <f t="shared" si="44"/>
        <v>-0.48072279049726535</v>
      </c>
      <c r="AQ43" s="3">
        <f t="shared" si="45"/>
        <v>0.53389674728987546</v>
      </c>
      <c r="AR43" s="8">
        <f t="shared" si="19"/>
        <v>1.44665</v>
      </c>
      <c r="AS43" s="3">
        <f t="shared" si="20"/>
        <v>1</v>
      </c>
      <c r="AT43" s="9">
        <f t="shared" si="46"/>
        <v>0.71842893738364055</v>
      </c>
      <c r="AU43" s="3">
        <f t="shared" si="47"/>
        <v>-0.48072279049726535</v>
      </c>
      <c r="AV43" s="3">
        <f t="shared" si="48"/>
        <v>0.53389674728987546</v>
      </c>
      <c r="AW43" s="8">
        <f t="shared" si="21"/>
        <v>1.44665</v>
      </c>
      <c r="AX43" s="4">
        <f t="shared" si="22"/>
        <v>1</v>
      </c>
      <c r="AY43" s="9">
        <f t="shared" si="49"/>
        <v>0.59142893738364055</v>
      </c>
      <c r="AZ43" s="9">
        <f>AY43-'Master Radiusverkleinerung'!G$7/100</f>
        <v>0.55442893738364052</v>
      </c>
      <c r="BA43" s="9">
        <f t="shared" si="50"/>
        <v>7.5200615573273538E-2</v>
      </c>
    </row>
    <row r="44" spans="1:53" x14ac:dyDescent="0.3">
      <c r="A44" s="4">
        <v>138</v>
      </c>
      <c r="B44" s="3">
        <f t="shared" si="0"/>
        <v>-0.53753523088843624</v>
      </c>
      <c r="C44" s="4">
        <f t="shared" si="1"/>
        <v>0.48399889584452099</v>
      </c>
      <c r="D44" s="6">
        <f t="shared" si="2"/>
        <v>1.4563852172999767</v>
      </c>
      <c r="E44" s="4">
        <f t="shared" si="3"/>
        <v>1.0067294904088595</v>
      </c>
      <c r="F44" s="4">
        <f t="shared" si="4"/>
        <v>0.71848992891450769</v>
      </c>
      <c r="G44" s="4">
        <f t="shared" si="23"/>
        <v>-0.53394207283043726</v>
      </c>
      <c r="H44" s="4">
        <f t="shared" si="24"/>
        <v>0.48076360179729732</v>
      </c>
      <c r="I44" s="6">
        <f t="shared" si="5"/>
        <v>1.4467150802359643</v>
      </c>
      <c r="J44" s="4">
        <f t="shared" si="6"/>
        <v>1.000044986856506</v>
      </c>
      <c r="K44" s="4">
        <f t="shared" si="25"/>
        <v>0.71845760776520151</v>
      </c>
      <c r="L44" s="4">
        <f t="shared" si="26"/>
        <v>-0.53391805353557698</v>
      </c>
      <c r="M44" s="4">
        <f t="shared" si="27"/>
        <v>0.48074197472706387</v>
      </c>
      <c r="N44" s="8">
        <f t="shared" si="7"/>
        <v>1.4466504379717189</v>
      </c>
      <c r="O44" s="3">
        <f t="shared" si="8"/>
        <v>1.0000003027489157</v>
      </c>
      <c r="P44" s="4">
        <f t="shared" si="28"/>
        <v>0.71845739025300559</v>
      </c>
      <c r="Q44" s="4">
        <f t="shared" si="29"/>
        <v>-0.53391789189251404</v>
      </c>
      <c r="R44" s="4">
        <f t="shared" si="30"/>
        <v>0.48074182918299629</v>
      </c>
      <c r="S44" s="6">
        <f t="shared" si="9"/>
        <v>1.446650002947558</v>
      </c>
      <c r="T44" s="4">
        <f t="shared" si="10"/>
        <v>1.0000000020375059</v>
      </c>
      <c r="U44" s="3">
        <f t="shared" si="31"/>
        <v>0.71845738878914445</v>
      </c>
      <c r="V44" s="3">
        <f t="shared" si="32"/>
        <v>-0.53391789080465324</v>
      </c>
      <c r="W44" s="3">
        <f t="shared" si="33"/>
        <v>0.48074182820348205</v>
      </c>
      <c r="X44" s="3">
        <f t="shared" si="11"/>
        <v>1.4466500000198375</v>
      </c>
      <c r="Y44" s="3">
        <f t="shared" si="12"/>
        <v>1.0000000000137126</v>
      </c>
      <c r="Z44" s="3">
        <f t="shared" si="34"/>
        <v>0.71845738877929255</v>
      </c>
      <c r="AA44" s="3">
        <f t="shared" si="35"/>
        <v>-0.53391789079733187</v>
      </c>
      <c r="AB44" s="3">
        <f t="shared" si="36"/>
        <v>0.48074182819688982</v>
      </c>
      <c r="AC44" s="3">
        <f t="shared" si="13"/>
        <v>1.4466500000001337</v>
      </c>
      <c r="AD44" s="3">
        <f t="shared" si="14"/>
        <v>1.0000000000000924</v>
      </c>
      <c r="AE44" s="3">
        <f t="shared" si="37"/>
        <v>0.71845738877922616</v>
      </c>
      <c r="AF44" s="3">
        <f t="shared" si="38"/>
        <v>-0.53391789079728247</v>
      </c>
      <c r="AG44" s="3">
        <f t="shared" si="39"/>
        <v>0.48074182819684541</v>
      </c>
      <c r="AH44" s="8">
        <f t="shared" si="15"/>
        <v>1.4466500000000009</v>
      </c>
      <c r="AI44" s="3">
        <f t="shared" si="16"/>
        <v>1.0000000000000007</v>
      </c>
      <c r="AJ44" s="3">
        <f t="shared" si="40"/>
        <v>0.71845738877922571</v>
      </c>
      <c r="AK44" s="3">
        <f t="shared" si="41"/>
        <v>-0.53391789079728214</v>
      </c>
      <c r="AL44" s="3">
        <f t="shared" si="42"/>
        <v>0.48074182819684508</v>
      </c>
      <c r="AM44" s="8">
        <f t="shared" si="17"/>
        <v>1.4466499999999998</v>
      </c>
      <c r="AN44" s="3">
        <f t="shared" si="18"/>
        <v>0.99999999999999989</v>
      </c>
      <c r="AO44" s="3">
        <f t="shared" si="43"/>
        <v>0.71845738877922583</v>
      </c>
      <c r="AP44" s="3">
        <f t="shared" si="44"/>
        <v>-0.53391789079728225</v>
      </c>
      <c r="AQ44" s="3">
        <f t="shared" si="45"/>
        <v>0.48074182819684519</v>
      </c>
      <c r="AR44" s="8">
        <f t="shared" si="19"/>
        <v>1.44665</v>
      </c>
      <c r="AS44" s="3">
        <f t="shared" si="20"/>
        <v>1</v>
      </c>
      <c r="AT44" s="9">
        <f t="shared" si="46"/>
        <v>0.71845738877922583</v>
      </c>
      <c r="AU44" s="3">
        <f t="shared" si="47"/>
        <v>-0.53391789079728225</v>
      </c>
      <c r="AV44" s="3">
        <f t="shared" si="48"/>
        <v>0.48074182819684519</v>
      </c>
      <c r="AW44" s="8">
        <f t="shared" si="21"/>
        <v>1.44665</v>
      </c>
      <c r="AX44" s="4">
        <f t="shared" si="22"/>
        <v>1</v>
      </c>
      <c r="AY44" s="9">
        <f t="shared" si="49"/>
        <v>0.59145738877922582</v>
      </c>
      <c r="AZ44" s="9">
        <f>AY44-'Master Radiusverkleinerung'!G$7/100</f>
        <v>0.55445738877922579</v>
      </c>
      <c r="BA44" s="9">
        <f t="shared" si="50"/>
        <v>7.5200825259537224E-2</v>
      </c>
    </row>
    <row r="45" spans="1:53" x14ac:dyDescent="0.3">
      <c r="A45" s="4">
        <v>144</v>
      </c>
      <c r="B45" s="3">
        <f t="shared" si="0"/>
        <v>-0.58518221745625876</v>
      </c>
      <c r="C45" s="4">
        <f t="shared" si="1"/>
        <v>0.42515976761445323</v>
      </c>
      <c r="D45" s="6">
        <f t="shared" si="2"/>
        <v>1.4562230529508657</v>
      </c>
      <c r="E45" s="4">
        <f t="shared" si="3"/>
        <v>1.0066173939452292</v>
      </c>
      <c r="F45" s="4">
        <f t="shared" si="4"/>
        <v>0.7185699396322538</v>
      </c>
      <c r="G45" s="4">
        <f t="shared" si="23"/>
        <v>-0.58133529280947327</v>
      </c>
      <c r="H45" s="4">
        <f t="shared" si="24"/>
        <v>0.42236481325653158</v>
      </c>
      <c r="I45" s="6">
        <f t="shared" si="5"/>
        <v>1.4467129513727126</v>
      </c>
      <c r="J45" s="4">
        <f t="shared" si="6"/>
        <v>1.0000435152750926</v>
      </c>
      <c r="K45" s="4">
        <f t="shared" si="25"/>
        <v>0.71853867222426726</v>
      </c>
      <c r="L45" s="4">
        <f t="shared" si="26"/>
        <v>-0.58130999694504215</v>
      </c>
      <c r="M45" s="4">
        <f t="shared" si="27"/>
        <v>0.4223464347352397</v>
      </c>
      <c r="N45" s="8">
        <f t="shared" si="7"/>
        <v>1.4466504166835388</v>
      </c>
      <c r="O45" s="3">
        <f t="shared" si="8"/>
        <v>1.0000002880334142</v>
      </c>
      <c r="P45" s="4">
        <f t="shared" si="28"/>
        <v>0.71853846526117982</v>
      </c>
      <c r="Q45" s="4">
        <f t="shared" si="29"/>
        <v>-0.58130982950838717</v>
      </c>
      <c r="R45" s="4">
        <f t="shared" si="30"/>
        <v>0.42234631308538911</v>
      </c>
      <c r="S45" s="6">
        <f t="shared" si="9"/>
        <v>1.4466500027582032</v>
      </c>
      <c r="T45" s="4">
        <f t="shared" si="10"/>
        <v>1.000000001906614</v>
      </c>
      <c r="U45" s="3">
        <f t="shared" si="31"/>
        <v>0.71853846389120435</v>
      </c>
      <c r="V45" s="3">
        <f t="shared" si="32"/>
        <v>-0.58130982840005374</v>
      </c>
      <c r="W45" s="3">
        <f t="shared" si="33"/>
        <v>0.42234631228013775</v>
      </c>
      <c r="X45" s="3">
        <f t="shared" si="11"/>
        <v>1.4466500000182578</v>
      </c>
      <c r="Y45" s="3">
        <f t="shared" si="12"/>
        <v>1.0000000000126208</v>
      </c>
      <c r="Z45" s="3">
        <f t="shared" si="34"/>
        <v>0.71853846388213582</v>
      </c>
      <c r="AA45" s="3">
        <f t="shared" si="35"/>
        <v>-0.58130982839271717</v>
      </c>
      <c r="AB45" s="3">
        <f t="shared" si="36"/>
        <v>0.4223463122748074</v>
      </c>
      <c r="AC45" s="3">
        <f t="shared" si="13"/>
        <v>1.4466500000001208</v>
      </c>
      <c r="AD45" s="3">
        <f t="shared" si="14"/>
        <v>1.0000000000000835</v>
      </c>
      <c r="AE45" s="3">
        <f t="shared" si="37"/>
        <v>0.71853846388207587</v>
      </c>
      <c r="AF45" s="3">
        <f t="shared" si="38"/>
        <v>-0.58130982839266865</v>
      </c>
      <c r="AG45" s="3">
        <f t="shared" si="39"/>
        <v>0.42234631227477215</v>
      </c>
      <c r="AH45" s="8">
        <f t="shared" si="15"/>
        <v>1.4466500000000009</v>
      </c>
      <c r="AI45" s="3">
        <f t="shared" si="16"/>
        <v>1.0000000000000007</v>
      </c>
      <c r="AJ45" s="3">
        <f t="shared" si="40"/>
        <v>0.71853846388207543</v>
      </c>
      <c r="AK45" s="3">
        <f t="shared" si="41"/>
        <v>-0.58130982839266832</v>
      </c>
      <c r="AL45" s="3">
        <f t="shared" si="42"/>
        <v>0.42234631227477187</v>
      </c>
      <c r="AM45" s="8">
        <f t="shared" si="17"/>
        <v>1.44665</v>
      </c>
      <c r="AN45" s="3">
        <f t="shared" si="18"/>
        <v>1</v>
      </c>
      <c r="AO45" s="3">
        <f t="shared" si="43"/>
        <v>0.71853846388207543</v>
      </c>
      <c r="AP45" s="3">
        <f t="shared" si="44"/>
        <v>-0.58130982839266832</v>
      </c>
      <c r="AQ45" s="3">
        <f t="shared" si="45"/>
        <v>0.42234631227477187</v>
      </c>
      <c r="AR45" s="8">
        <f t="shared" si="19"/>
        <v>1.44665</v>
      </c>
      <c r="AS45" s="3">
        <f t="shared" si="20"/>
        <v>1</v>
      </c>
      <c r="AT45" s="9">
        <f t="shared" si="46"/>
        <v>0.71853846388207543</v>
      </c>
      <c r="AU45" s="3">
        <f t="shared" si="47"/>
        <v>-0.58130982839266832</v>
      </c>
      <c r="AV45" s="3">
        <f t="shared" si="48"/>
        <v>0.42234631227477187</v>
      </c>
      <c r="AW45" s="8">
        <f t="shared" si="21"/>
        <v>1.44665</v>
      </c>
      <c r="AX45" s="4">
        <f t="shared" si="22"/>
        <v>1</v>
      </c>
      <c r="AY45" s="9">
        <f t="shared" si="49"/>
        <v>0.59153846388207543</v>
      </c>
      <c r="AZ45" s="9">
        <f>AY45-'Master Radiusverkleinerung'!G$7/100</f>
        <v>0.55453846388207539</v>
      </c>
      <c r="BA45" s="9">
        <f t="shared" si="50"/>
        <v>7.5206595647257471E-2</v>
      </c>
    </row>
    <row r="46" spans="1:53" x14ac:dyDescent="0.3">
      <c r="A46" s="4"/>
      <c r="C46" s="4"/>
      <c r="D46" s="6"/>
      <c r="E46" s="4"/>
      <c r="G46" s="4"/>
      <c r="H46" s="4"/>
      <c r="I46" s="6"/>
      <c r="J46" s="4"/>
      <c r="K46" s="4"/>
      <c r="L46" s="4"/>
      <c r="M46" s="4"/>
      <c r="N46" s="8"/>
      <c r="P46" s="4"/>
      <c r="Q46" s="4"/>
      <c r="R46" s="4"/>
      <c r="S46" s="6"/>
      <c r="T46" s="4"/>
      <c r="AH46" s="8"/>
      <c r="AM46" s="8"/>
      <c r="AR46" s="8"/>
      <c r="AT46" s="9"/>
      <c r="AW46" s="8"/>
      <c r="AX46" s="4"/>
      <c r="AY46" s="9"/>
      <c r="AZ46" s="9"/>
      <c r="BA46" s="9"/>
    </row>
    <row r="47" spans="1:53" x14ac:dyDescent="0.3">
      <c r="A47" s="4">
        <v>150</v>
      </c>
      <c r="B47" s="3">
        <f t="shared" si="0"/>
        <v>-0.6264178251923791</v>
      </c>
      <c r="C47" s="4">
        <f t="shared" si="1"/>
        <v>0.36166249999999994</v>
      </c>
      <c r="D47" s="6">
        <f t="shared" si="2"/>
        <v>1.4559573398342227</v>
      </c>
      <c r="E47" s="4">
        <f t="shared" si="3"/>
        <v>1.0064337191678863</v>
      </c>
      <c r="F47" s="4">
        <f t="shared" si="4"/>
        <v>0.71870107909146863</v>
      </c>
      <c r="G47" s="4">
        <f t="shared" si="23"/>
        <v>-0.62241339222050096</v>
      </c>
      <c r="H47" s="4">
        <f t="shared" si="24"/>
        <v>0.35935053954573426</v>
      </c>
      <c r="I47" s="6">
        <f t="shared" si="5"/>
        <v>1.446709538675548</v>
      </c>
      <c r="J47" s="4">
        <f t="shared" si="6"/>
        <v>1.0000411562406581</v>
      </c>
      <c r="K47" s="4">
        <f t="shared" si="25"/>
        <v>0.71867150127420809</v>
      </c>
      <c r="L47" s="4">
        <f t="shared" si="26"/>
        <v>-0.62238777707936477</v>
      </c>
      <c r="M47" s="4">
        <f t="shared" si="27"/>
        <v>0.35933575063710399</v>
      </c>
      <c r="N47" s="8">
        <f t="shared" si="7"/>
        <v>1.4466503833027686</v>
      </c>
      <c r="O47" s="3">
        <f t="shared" si="8"/>
        <v>1.0000002649588833</v>
      </c>
      <c r="P47" s="4">
        <f t="shared" si="28"/>
        <v>0.71867131085586011</v>
      </c>
      <c r="Q47" s="4">
        <f t="shared" si="29"/>
        <v>-0.62238761217223815</v>
      </c>
      <c r="R47" s="4">
        <f t="shared" si="30"/>
        <v>0.35933565542793</v>
      </c>
      <c r="S47" s="6">
        <f t="shared" si="9"/>
        <v>1.446650002467758</v>
      </c>
      <c r="T47" s="4">
        <f t="shared" si="10"/>
        <v>1.0000000017058432</v>
      </c>
      <c r="U47" s="3">
        <f t="shared" si="31"/>
        <v>0.71867130962991954</v>
      </c>
      <c r="V47" s="3">
        <f t="shared" si="32"/>
        <v>-0.62238761111054242</v>
      </c>
      <c r="W47" s="3">
        <f t="shared" si="33"/>
        <v>0.35933565481495972</v>
      </c>
      <c r="X47" s="3">
        <f t="shared" si="11"/>
        <v>1.4466500000158875</v>
      </c>
      <c r="Y47" s="3">
        <f t="shared" si="12"/>
        <v>1.0000000000109823</v>
      </c>
      <c r="Z47" s="3">
        <f t="shared" si="34"/>
        <v>0.71867130962202685</v>
      </c>
      <c r="AA47" s="3">
        <f t="shared" si="35"/>
        <v>-0.62238761110370722</v>
      </c>
      <c r="AB47" s="3">
        <f t="shared" si="36"/>
        <v>0.35933565481101337</v>
      </c>
      <c r="AC47" s="3">
        <f t="shared" si="13"/>
        <v>1.4466500000001021</v>
      </c>
      <c r="AD47" s="3">
        <f t="shared" si="14"/>
        <v>1.0000000000000706</v>
      </c>
      <c r="AE47" s="3">
        <f t="shared" si="37"/>
        <v>0.71867130962197612</v>
      </c>
      <c r="AF47" s="3">
        <f t="shared" si="38"/>
        <v>-0.62238761110366325</v>
      </c>
      <c r="AG47" s="3">
        <f t="shared" si="39"/>
        <v>0.359335654810988</v>
      </c>
      <c r="AH47" s="8">
        <f t="shared" si="15"/>
        <v>1.4466500000000009</v>
      </c>
      <c r="AI47" s="3">
        <f t="shared" si="16"/>
        <v>1.0000000000000007</v>
      </c>
      <c r="AJ47" s="3">
        <f t="shared" si="40"/>
        <v>0.71867130962197567</v>
      </c>
      <c r="AK47" s="3">
        <f t="shared" si="41"/>
        <v>-0.62238761110366281</v>
      </c>
      <c r="AL47" s="3">
        <f t="shared" si="42"/>
        <v>0.35933565481098778</v>
      </c>
      <c r="AM47" s="8">
        <f t="shared" si="17"/>
        <v>1.4466499999999995</v>
      </c>
      <c r="AN47" s="3">
        <f t="shared" si="18"/>
        <v>0.99999999999999967</v>
      </c>
      <c r="AO47" s="3">
        <f t="shared" si="43"/>
        <v>0.7186713096219759</v>
      </c>
      <c r="AP47" s="3">
        <f t="shared" si="44"/>
        <v>-0.62238761110366303</v>
      </c>
      <c r="AQ47" s="3">
        <f t="shared" si="45"/>
        <v>0.35933565481098789</v>
      </c>
      <c r="AR47" s="8">
        <f t="shared" si="19"/>
        <v>1.4466500000000002</v>
      </c>
      <c r="AS47" s="3">
        <f t="shared" si="20"/>
        <v>1.0000000000000002</v>
      </c>
      <c r="AT47" s="9">
        <f t="shared" si="46"/>
        <v>0.71867130962197578</v>
      </c>
      <c r="AU47" s="3">
        <f t="shared" si="47"/>
        <v>-0.62238761110366292</v>
      </c>
      <c r="AV47" s="3">
        <f t="shared" si="48"/>
        <v>0.35933565481098784</v>
      </c>
      <c r="AW47" s="8">
        <f t="shared" si="21"/>
        <v>1.44665</v>
      </c>
      <c r="AX47" s="4">
        <f t="shared" si="22"/>
        <v>1</v>
      </c>
      <c r="AY47" s="9">
        <f t="shared" si="49"/>
        <v>0.59167130962197578</v>
      </c>
      <c r="AZ47" s="9">
        <f>AY47-'Master Radiusverkleinerung'!G$7/100</f>
        <v>0.55467130962197575</v>
      </c>
      <c r="BA47" s="9">
        <f>SQRT((AU47-AU45)^2+(AV47-AV45)^2)</f>
        <v>7.5217864809299192E-2</v>
      </c>
    </row>
    <row r="48" spans="1:53" x14ac:dyDescent="0.3">
      <c r="A48" s="4">
        <v>156</v>
      </c>
      <c r="B48" s="3">
        <f t="shared" si="0"/>
        <v>-0.66079026814933439</v>
      </c>
      <c r="C48" s="4">
        <f t="shared" si="1"/>
        <v>0.29420278235280306</v>
      </c>
      <c r="D48" s="6">
        <f t="shared" si="2"/>
        <v>1.4555908784265692</v>
      </c>
      <c r="E48" s="4">
        <f t="shared" si="3"/>
        <v>1.006180401912397</v>
      </c>
      <c r="F48" s="4">
        <f t="shared" si="4"/>
        <v>0.71888202018764447</v>
      </c>
      <c r="G48" s="4">
        <f t="shared" si="23"/>
        <v>-0.65673140412335917</v>
      </c>
      <c r="H48" s="4">
        <f t="shared" si="24"/>
        <v>0.29239565965867204</v>
      </c>
      <c r="I48" s="6">
        <f t="shared" si="5"/>
        <v>1.4467049860976733</v>
      </c>
      <c r="J48" s="4">
        <f t="shared" si="6"/>
        <v>1.0000380092611711</v>
      </c>
      <c r="K48" s="4">
        <f t="shared" si="25"/>
        <v>0.71885469705172012</v>
      </c>
      <c r="L48" s="4">
        <f t="shared" si="26"/>
        <v>-0.65670644319664695</v>
      </c>
      <c r="M48" s="4">
        <f t="shared" si="27"/>
        <v>0.29238454633808786</v>
      </c>
      <c r="N48" s="8">
        <f t="shared" si="7"/>
        <v>1.4466503402422175</v>
      </c>
      <c r="O48" s="3">
        <f t="shared" si="8"/>
        <v>1.0000002351931825</v>
      </c>
      <c r="P48" s="4">
        <f t="shared" si="28"/>
        <v>0.71885452798203597</v>
      </c>
      <c r="Q48" s="4">
        <f t="shared" si="29"/>
        <v>-0.65670628874380499</v>
      </c>
      <c r="R48" s="4">
        <f t="shared" si="30"/>
        <v>0.29238447757125208</v>
      </c>
      <c r="S48" s="6">
        <f t="shared" si="9"/>
        <v>1.446650002105426</v>
      </c>
      <c r="T48" s="4">
        <f t="shared" si="10"/>
        <v>1.0000000014553805</v>
      </c>
      <c r="U48" s="3">
        <f t="shared" si="31"/>
        <v>0.71885452693582907</v>
      </c>
      <c r="V48" s="3">
        <f t="shared" si="32"/>
        <v>-0.6567062877880474</v>
      </c>
      <c r="W48" s="3">
        <f t="shared" si="33"/>
        <v>0.29238447714572141</v>
      </c>
      <c r="X48" s="3">
        <f t="shared" si="11"/>
        <v>1.4466500000130282</v>
      </c>
      <c r="Y48" s="3">
        <f t="shared" si="12"/>
        <v>1.0000000000090059</v>
      </c>
      <c r="Z48" s="3">
        <f t="shared" si="34"/>
        <v>0.71885452692935514</v>
      </c>
      <c r="AA48" s="3">
        <f t="shared" si="35"/>
        <v>-0.65670628778213314</v>
      </c>
      <c r="AB48" s="3">
        <f t="shared" si="36"/>
        <v>0.29238447714308824</v>
      </c>
      <c r="AC48" s="3">
        <f t="shared" si="13"/>
        <v>1.4466500000000804</v>
      </c>
      <c r="AD48" s="3">
        <f t="shared" si="14"/>
        <v>1.0000000000000555</v>
      </c>
      <c r="AE48" s="3">
        <f t="shared" si="37"/>
        <v>0.71885452692931529</v>
      </c>
      <c r="AF48" s="3">
        <f t="shared" si="38"/>
        <v>-0.65670628778209672</v>
      </c>
      <c r="AG48" s="3">
        <f t="shared" si="39"/>
        <v>0.29238447714307197</v>
      </c>
      <c r="AH48" s="8">
        <f t="shared" si="15"/>
        <v>1.4466500000000004</v>
      </c>
      <c r="AI48" s="3">
        <f t="shared" si="16"/>
        <v>1.0000000000000002</v>
      </c>
      <c r="AJ48" s="3">
        <f t="shared" si="40"/>
        <v>0.71885452692931517</v>
      </c>
      <c r="AK48" s="3">
        <f t="shared" si="41"/>
        <v>-0.65670628778209661</v>
      </c>
      <c r="AL48" s="3">
        <f t="shared" si="42"/>
        <v>0.29238447714307197</v>
      </c>
      <c r="AM48" s="8">
        <f t="shared" si="17"/>
        <v>1.4466500000000004</v>
      </c>
      <c r="AN48" s="3">
        <f t="shared" si="18"/>
        <v>1.0000000000000002</v>
      </c>
      <c r="AO48" s="3">
        <f t="shared" si="43"/>
        <v>0.71885452692931506</v>
      </c>
      <c r="AP48" s="3">
        <f t="shared" si="44"/>
        <v>-0.65670628778209661</v>
      </c>
      <c r="AQ48" s="3">
        <f t="shared" si="45"/>
        <v>0.29238447714307192</v>
      </c>
      <c r="AR48" s="8">
        <f t="shared" si="19"/>
        <v>1.4466500000000004</v>
      </c>
      <c r="AS48" s="3">
        <f t="shared" si="20"/>
        <v>1.0000000000000002</v>
      </c>
      <c r="AT48" s="9">
        <f t="shared" si="46"/>
        <v>0.71885452692931495</v>
      </c>
      <c r="AU48" s="3">
        <f t="shared" si="47"/>
        <v>-0.6567062877820965</v>
      </c>
      <c r="AV48" s="3">
        <f t="shared" si="48"/>
        <v>0.29238447714307186</v>
      </c>
      <c r="AW48" s="8">
        <f t="shared" si="21"/>
        <v>1.44665</v>
      </c>
      <c r="AX48" s="4">
        <f t="shared" si="22"/>
        <v>1</v>
      </c>
      <c r="AY48" s="9">
        <f t="shared" si="49"/>
        <v>0.59185452692931495</v>
      </c>
      <c r="AZ48" s="9">
        <f>AY48-'Master Radiusverkleinerung'!G$7/100</f>
        <v>0.55485452692931492</v>
      </c>
      <c r="BA48" s="9">
        <f t="shared" si="50"/>
        <v>7.5234511762087689E-2</v>
      </c>
    </row>
    <row r="49" spans="1:53" x14ac:dyDescent="0.3">
      <c r="A49" s="4">
        <v>162</v>
      </c>
      <c r="B49" s="3">
        <f t="shared" si="0"/>
        <v>-0.68792295464919195</v>
      </c>
      <c r="C49" s="4">
        <f t="shared" si="1"/>
        <v>0.2235197174562589</v>
      </c>
      <c r="D49" s="6">
        <f t="shared" si="2"/>
        <v>1.4551275359596274</v>
      </c>
      <c r="E49" s="4">
        <f t="shared" si="3"/>
        <v>1.0058601154112103</v>
      </c>
      <c r="F49" s="4">
        <f t="shared" si="4"/>
        <v>0.71911092697446721</v>
      </c>
      <c r="G49" s="4">
        <f t="shared" si="23"/>
        <v>-0.68391513303811535</v>
      </c>
      <c r="H49" s="4">
        <f t="shared" si="24"/>
        <v>0.22221749727583223</v>
      </c>
      <c r="I49" s="6">
        <f t="shared" si="5"/>
        <v>1.4466994860697668</v>
      </c>
      <c r="J49" s="4">
        <f t="shared" si="6"/>
        <v>1.0000342073547623</v>
      </c>
      <c r="K49" s="4">
        <f t="shared" si="25"/>
        <v>0.71908632893330859</v>
      </c>
      <c r="L49" s="4">
        <f t="shared" si="26"/>
        <v>-0.68389173891078336</v>
      </c>
      <c r="M49" s="4">
        <f t="shared" si="27"/>
        <v>0.22220989606308589</v>
      </c>
      <c r="N49" s="8">
        <f t="shared" si="7"/>
        <v>1.4466502905520238</v>
      </c>
      <c r="O49" s="3">
        <f t="shared" si="8"/>
        <v>1.0000002008447266</v>
      </c>
      <c r="P49" s="4">
        <f t="shared" si="28"/>
        <v>0.71908618450864048</v>
      </c>
      <c r="Q49" s="4">
        <f t="shared" si="29"/>
        <v>-0.68389160155476159</v>
      </c>
      <c r="R49" s="4">
        <f t="shared" si="30"/>
        <v>0.22220985143340902</v>
      </c>
      <c r="S49" s="6">
        <f t="shared" si="9"/>
        <v>1.4466500017060024</v>
      </c>
      <c r="T49" s="4">
        <f t="shared" si="10"/>
        <v>1.000000001179278</v>
      </c>
      <c r="U49" s="3">
        <f t="shared" si="31"/>
        <v>0.71908618366063792</v>
      </c>
      <c r="V49" s="3">
        <f t="shared" si="32"/>
        <v>-0.68389160074826327</v>
      </c>
      <c r="W49" s="3">
        <f t="shared" si="33"/>
        <v>0.22220985117136183</v>
      </c>
      <c r="X49" s="3">
        <f t="shared" si="11"/>
        <v>1.4466500000100169</v>
      </c>
      <c r="Y49" s="3">
        <f t="shared" si="12"/>
        <v>1.0000000000069242</v>
      </c>
      <c r="Z49" s="3">
        <f t="shared" si="34"/>
        <v>0.71908618365565879</v>
      </c>
      <c r="AA49" s="3">
        <f t="shared" si="35"/>
        <v>-0.68389160074352784</v>
      </c>
      <c r="AB49" s="3">
        <f t="shared" si="36"/>
        <v>0.2222098511698232</v>
      </c>
      <c r="AC49" s="3">
        <f t="shared" si="13"/>
        <v>1.4466500000000586</v>
      </c>
      <c r="AD49" s="3">
        <f t="shared" si="14"/>
        <v>1.0000000000000404</v>
      </c>
      <c r="AE49" s="3">
        <f t="shared" si="37"/>
        <v>0.71908618365562971</v>
      </c>
      <c r="AF49" s="3">
        <f t="shared" si="38"/>
        <v>-0.68389160074350019</v>
      </c>
      <c r="AG49" s="3">
        <f t="shared" si="39"/>
        <v>0.2222098511698142</v>
      </c>
      <c r="AH49" s="8">
        <f t="shared" si="15"/>
        <v>1.4466500000000007</v>
      </c>
      <c r="AI49" s="3">
        <f t="shared" si="16"/>
        <v>1.0000000000000004</v>
      </c>
      <c r="AJ49" s="3">
        <f t="shared" si="40"/>
        <v>0.71908618365562937</v>
      </c>
      <c r="AK49" s="3">
        <f t="shared" si="41"/>
        <v>-0.68389160074349986</v>
      </c>
      <c r="AL49" s="3">
        <f t="shared" si="42"/>
        <v>0.22220985116981409</v>
      </c>
      <c r="AM49" s="8">
        <f t="shared" si="17"/>
        <v>1.44665</v>
      </c>
      <c r="AN49" s="3">
        <f t="shared" si="18"/>
        <v>1</v>
      </c>
      <c r="AO49" s="3">
        <f t="shared" si="43"/>
        <v>0.71908618365562937</v>
      </c>
      <c r="AP49" s="3">
        <f t="shared" si="44"/>
        <v>-0.68389160074349986</v>
      </c>
      <c r="AQ49" s="3">
        <f t="shared" si="45"/>
        <v>0.22220985116981409</v>
      </c>
      <c r="AR49" s="8">
        <f t="shared" si="19"/>
        <v>1.44665</v>
      </c>
      <c r="AS49" s="3">
        <f t="shared" si="20"/>
        <v>1</v>
      </c>
      <c r="AT49" s="9">
        <f t="shared" si="46"/>
        <v>0.71908618365562937</v>
      </c>
      <c r="AU49" s="3">
        <f t="shared" si="47"/>
        <v>-0.68389160074349986</v>
      </c>
      <c r="AV49" s="3">
        <f t="shared" si="48"/>
        <v>0.22220985116981409</v>
      </c>
      <c r="AW49" s="8">
        <f t="shared" si="21"/>
        <v>1.44665</v>
      </c>
      <c r="AX49" s="4">
        <f t="shared" si="22"/>
        <v>1</v>
      </c>
      <c r="AY49" s="9">
        <f t="shared" si="49"/>
        <v>0.59208618365562937</v>
      </c>
      <c r="AZ49" s="9">
        <f>AY49-'Master Radiusverkleinerung'!G$7/100</f>
        <v>0.55508618365562934</v>
      </c>
      <c r="BA49" s="9">
        <f t="shared" si="50"/>
        <v>7.5256357680239014E-2</v>
      </c>
    </row>
    <row r="50" spans="1:53" x14ac:dyDescent="0.3">
      <c r="A50" s="4">
        <v>168</v>
      </c>
      <c r="B50" s="3">
        <f t="shared" si="0"/>
        <v>-0.70751861330078003</v>
      </c>
      <c r="C50" s="4">
        <f t="shared" si="1"/>
        <v>0.15038772376075576</v>
      </c>
      <c r="D50" s="6">
        <f t="shared" si="2"/>
        <v>1.4545722102291827</v>
      </c>
      <c r="E50" s="4">
        <f t="shared" si="3"/>
        <v>1.0054762452764543</v>
      </c>
      <c r="F50" s="4">
        <f t="shared" si="4"/>
        <v>0.71938546872494513</v>
      </c>
      <c r="G50" s="4">
        <f t="shared" si="23"/>
        <v>-0.70366517023606934</v>
      </c>
      <c r="H50" s="4">
        <f t="shared" si="24"/>
        <v>0.14956864915232965</v>
      </c>
      <c r="I50" s="6">
        <f t="shared" si="5"/>
        <v>1.4466932717096788</v>
      </c>
      <c r="J50" s="4">
        <f t="shared" si="6"/>
        <v>1.0000299116646589</v>
      </c>
      <c r="K50" s="4">
        <f t="shared" si="25"/>
        <v>0.71936395135166453</v>
      </c>
      <c r="L50" s="4">
        <f t="shared" si="26"/>
        <v>-0.7036441230690208</v>
      </c>
      <c r="M50" s="4">
        <f t="shared" si="27"/>
        <v>0.14956417543886893</v>
      </c>
      <c r="N50" s="8">
        <f t="shared" si="7"/>
        <v>1.4466502376442512</v>
      </c>
      <c r="O50" s="3">
        <f t="shared" si="8"/>
        <v>1.0000001642721121</v>
      </c>
      <c r="P50" s="4">
        <f t="shared" si="28"/>
        <v>0.71936383318024821</v>
      </c>
      <c r="Q50" s="4">
        <f t="shared" si="29"/>
        <v>-0.70364400747993339</v>
      </c>
      <c r="R50" s="4">
        <f t="shared" si="30"/>
        <v>0.14956415086964994</v>
      </c>
      <c r="S50" s="6">
        <f t="shared" si="9"/>
        <v>1.4466500013051593</v>
      </c>
      <c r="T50" s="4">
        <f t="shared" si="10"/>
        <v>1.0000000009021943</v>
      </c>
      <c r="U50" s="3">
        <f t="shared" si="31"/>
        <v>0.71936383253124225</v>
      </c>
      <c r="V50" s="3">
        <f t="shared" si="32"/>
        <v>-0.70364400684510986</v>
      </c>
      <c r="W50" s="3">
        <f t="shared" si="33"/>
        <v>0.14956415073471402</v>
      </c>
      <c r="X50" s="3">
        <f t="shared" si="11"/>
        <v>1.446650000007168</v>
      </c>
      <c r="Y50" s="3">
        <f t="shared" si="12"/>
        <v>1.0000000000049549</v>
      </c>
      <c r="Z50" s="3">
        <f t="shared" si="34"/>
        <v>0.71936383252767788</v>
      </c>
      <c r="AA50" s="3">
        <f t="shared" si="35"/>
        <v>-0.70364400684162332</v>
      </c>
      <c r="AB50" s="3">
        <f t="shared" si="36"/>
        <v>0.14956415073397294</v>
      </c>
      <c r="AC50" s="3">
        <f t="shared" si="13"/>
        <v>1.4466500000000395</v>
      </c>
      <c r="AD50" s="3">
        <f t="shared" si="14"/>
        <v>1.0000000000000273</v>
      </c>
      <c r="AE50" s="3">
        <f t="shared" si="37"/>
        <v>0.71936383252765823</v>
      </c>
      <c r="AF50" s="3">
        <f t="shared" si="38"/>
        <v>-0.70364400684160411</v>
      </c>
      <c r="AG50" s="3">
        <f t="shared" si="39"/>
        <v>0.14956415073396886</v>
      </c>
      <c r="AH50" s="8">
        <f t="shared" si="15"/>
        <v>1.44665</v>
      </c>
      <c r="AI50" s="3">
        <f t="shared" si="16"/>
        <v>1</v>
      </c>
      <c r="AJ50" s="3">
        <f t="shared" si="40"/>
        <v>0.71936383252765823</v>
      </c>
      <c r="AK50" s="3">
        <f t="shared" si="41"/>
        <v>-0.70364400684160411</v>
      </c>
      <c r="AL50" s="3">
        <f t="shared" si="42"/>
        <v>0.14956415073396886</v>
      </c>
      <c r="AM50" s="8">
        <f t="shared" si="17"/>
        <v>1.44665</v>
      </c>
      <c r="AN50" s="3">
        <f t="shared" si="18"/>
        <v>1</v>
      </c>
      <c r="AO50" s="3">
        <f t="shared" si="43"/>
        <v>0.71936383252765823</v>
      </c>
      <c r="AP50" s="3">
        <f t="shared" si="44"/>
        <v>-0.70364400684160411</v>
      </c>
      <c r="AQ50" s="3">
        <f t="shared" si="45"/>
        <v>0.14956415073396886</v>
      </c>
      <c r="AR50" s="8">
        <f t="shared" si="19"/>
        <v>1.44665</v>
      </c>
      <c r="AS50" s="3">
        <f t="shared" si="20"/>
        <v>1</v>
      </c>
      <c r="AT50" s="9">
        <f t="shared" si="46"/>
        <v>0.71936383252765823</v>
      </c>
      <c r="AU50" s="3">
        <f t="shared" si="47"/>
        <v>-0.70364400684160411</v>
      </c>
      <c r="AV50" s="3">
        <f t="shared" si="48"/>
        <v>0.14956415073396886</v>
      </c>
      <c r="AW50" s="8">
        <f t="shared" si="21"/>
        <v>1.44665</v>
      </c>
      <c r="AX50" s="4">
        <f t="shared" si="22"/>
        <v>1</v>
      </c>
      <c r="AY50" s="9">
        <f t="shared" si="49"/>
        <v>0.59236383252765823</v>
      </c>
      <c r="AZ50" s="9">
        <f>AY50-'Master Radiusverkleinerung'!G$7/100</f>
        <v>0.5553638325276582</v>
      </c>
      <c r="BA50" s="9">
        <f t="shared" si="50"/>
        <v>7.5283167696896164E-2</v>
      </c>
    </row>
    <row r="51" spans="1:53" x14ac:dyDescent="0.3">
      <c r="A51" s="4">
        <v>174</v>
      </c>
      <c r="B51" s="3">
        <f t="shared" si="0"/>
        <v>-0.71936254996725624</v>
      </c>
      <c r="C51" s="4">
        <f t="shared" si="1"/>
        <v>7.5608050693075635E-2</v>
      </c>
      <c r="D51" s="6">
        <f t="shared" si="2"/>
        <v>1.4539307834312101</v>
      </c>
      <c r="E51" s="4">
        <f t="shared" si="3"/>
        <v>1.0050328575890575</v>
      </c>
      <c r="F51" s="4">
        <f t="shared" si="4"/>
        <v>0.71970283810935509</v>
      </c>
      <c r="G51" s="4">
        <f t="shared" si="23"/>
        <v>-0.71576023065844141</v>
      </c>
      <c r="H51" s="4">
        <f t="shared" si="24"/>
        <v>7.5229431676939865E-2</v>
      </c>
      <c r="I51" s="6">
        <f t="shared" si="5"/>
        <v>1.4466866073252467</v>
      </c>
      <c r="J51" s="4">
        <f t="shared" si="6"/>
        <v>1.000025304894236</v>
      </c>
      <c r="K51" s="4">
        <f t="shared" si="25"/>
        <v>0.71968462656599652</v>
      </c>
      <c r="L51" s="4">
        <f t="shared" si="26"/>
        <v>-0.71574211887982286</v>
      </c>
      <c r="M51" s="4">
        <f t="shared" si="27"/>
        <v>7.5227528052298862E-2</v>
      </c>
      <c r="N51" s="8">
        <f t="shared" si="7"/>
        <v>1.4466501849847311</v>
      </c>
      <c r="O51" s="3">
        <f t="shared" si="8"/>
        <v>1.000000127871103</v>
      </c>
      <c r="P51" s="4">
        <f t="shared" si="28"/>
        <v>0.71968453453914127</v>
      </c>
      <c r="Q51" s="4">
        <f t="shared" si="29"/>
        <v>-0.71574202735710035</v>
      </c>
      <c r="R51" s="4">
        <f t="shared" si="30"/>
        <v>7.5227518432873106E-2</v>
      </c>
      <c r="S51" s="6">
        <f t="shared" si="9"/>
        <v>1.4466500009347913</v>
      </c>
      <c r="T51" s="4">
        <f t="shared" si="10"/>
        <v>1.0000000006461767</v>
      </c>
      <c r="U51" s="3">
        <f t="shared" si="31"/>
        <v>0.71968453407409794</v>
      </c>
      <c r="V51" s="3">
        <f t="shared" si="32"/>
        <v>-0.71574202689460453</v>
      </c>
      <c r="W51" s="3">
        <f t="shared" si="33"/>
        <v>7.5227518384262837E-2</v>
      </c>
      <c r="X51" s="3">
        <f t="shared" si="11"/>
        <v>1.4466500000047238</v>
      </c>
      <c r="Y51" s="3">
        <f t="shared" si="12"/>
        <v>1.0000000000032654</v>
      </c>
      <c r="Z51" s="3">
        <f t="shared" si="34"/>
        <v>0.71968453407174793</v>
      </c>
      <c r="AA51" s="3">
        <f t="shared" si="35"/>
        <v>-0.7157420268922674</v>
      </c>
      <c r="AB51" s="3">
        <f t="shared" si="36"/>
        <v>7.52275183840172E-2</v>
      </c>
      <c r="AC51" s="3">
        <f t="shared" si="13"/>
        <v>1.446650000000024</v>
      </c>
      <c r="AD51" s="3">
        <f t="shared" si="14"/>
        <v>1.0000000000000167</v>
      </c>
      <c r="AE51" s="3">
        <f t="shared" si="37"/>
        <v>0.71968453407173594</v>
      </c>
      <c r="AF51" s="3">
        <f t="shared" si="38"/>
        <v>-0.71574202689225552</v>
      </c>
      <c r="AG51" s="3">
        <f t="shared" si="39"/>
        <v>7.5227518384015937E-2</v>
      </c>
      <c r="AH51" s="8">
        <f t="shared" si="15"/>
        <v>1.44665</v>
      </c>
      <c r="AI51" s="3">
        <f t="shared" si="16"/>
        <v>1</v>
      </c>
      <c r="AJ51" s="3">
        <f t="shared" si="40"/>
        <v>0.71968453407173594</v>
      </c>
      <c r="AK51" s="3">
        <f t="shared" si="41"/>
        <v>-0.71574202689225552</v>
      </c>
      <c r="AL51" s="3">
        <f t="shared" si="42"/>
        <v>7.5227518384015937E-2</v>
      </c>
      <c r="AM51" s="8">
        <f t="shared" si="17"/>
        <v>1.44665</v>
      </c>
      <c r="AN51" s="3">
        <f t="shared" si="18"/>
        <v>1</v>
      </c>
      <c r="AO51" s="3">
        <f t="shared" si="43"/>
        <v>0.71968453407173594</v>
      </c>
      <c r="AP51" s="3">
        <f t="shared" si="44"/>
        <v>-0.71574202689225552</v>
      </c>
      <c r="AQ51" s="3">
        <f t="shared" si="45"/>
        <v>7.5227518384015937E-2</v>
      </c>
      <c r="AR51" s="8">
        <f t="shared" si="19"/>
        <v>1.44665</v>
      </c>
      <c r="AS51" s="3">
        <f t="shared" si="20"/>
        <v>1</v>
      </c>
      <c r="AT51" s="9">
        <f t="shared" si="46"/>
        <v>0.71968453407173594</v>
      </c>
      <c r="AU51" s="3">
        <f t="shared" si="47"/>
        <v>-0.71574202689225552</v>
      </c>
      <c r="AV51" s="3">
        <f t="shared" si="48"/>
        <v>7.5227518384015937E-2</v>
      </c>
      <c r="AW51" s="8">
        <f t="shared" si="21"/>
        <v>1.44665</v>
      </c>
      <c r="AX51" s="4">
        <f t="shared" si="22"/>
        <v>1</v>
      </c>
      <c r="AY51" s="9">
        <f t="shared" si="49"/>
        <v>0.59268453407173594</v>
      </c>
      <c r="AZ51" s="9">
        <f>AY51-'Master Radiusverkleinerung'!G$7/100</f>
        <v>0.5556845340717359</v>
      </c>
      <c r="BA51" s="9">
        <f t="shared" si="50"/>
        <v>7.5314653277287494E-2</v>
      </c>
    </row>
    <row r="52" spans="1:53" x14ac:dyDescent="0.3">
      <c r="A52" s="4"/>
      <c r="C52" s="4"/>
      <c r="D52" s="6"/>
      <c r="E52" s="4"/>
      <c r="G52" s="4"/>
      <c r="H52" s="4"/>
      <c r="I52" s="6"/>
      <c r="J52" s="4"/>
      <c r="K52" s="4"/>
      <c r="L52" s="4"/>
      <c r="M52" s="4"/>
      <c r="N52" s="8"/>
      <c r="P52" s="4"/>
      <c r="Q52" s="4"/>
      <c r="R52" s="4"/>
      <c r="S52" s="6"/>
      <c r="T52" s="4"/>
      <c r="AH52" s="8"/>
      <c r="AM52" s="8"/>
      <c r="AR52" s="8"/>
      <c r="AT52" s="9"/>
      <c r="AW52" s="8"/>
      <c r="AX52" s="4"/>
      <c r="AY52" s="9"/>
      <c r="AZ52" s="9"/>
      <c r="BA52" s="9"/>
    </row>
    <row r="53" spans="1:53" x14ac:dyDescent="0.3">
      <c r="A53" s="4">
        <v>180</v>
      </c>
      <c r="B53" s="3">
        <f t="shared" si="0"/>
        <v>-0.723325</v>
      </c>
      <c r="C53" s="4">
        <f t="shared" si="1"/>
        <v>8.8618050614677759E-17</v>
      </c>
      <c r="D53" s="6">
        <f t="shared" si="2"/>
        <v>1.4532100662327951</v>
      </c>
      <c r="E53" s="4">
        <f t="shared" si="3"/>
        <v>1.0045346602376493</v>
      </c>
      <c r="F53" s="4">
        <f t="shared" si="4"/>
        <v>0.72005977357603401</v>
      </c>
      <c r="G53" s="4">
        <f t="shared" si="23"/>
        <v>-0.72005977357603401</v>
      </c>
      <c r="H53" s="4">
        <f t="shared" si="24"/>
        <v>8.8218011903852878E-17</v>
      </c>
      <c r="I53" s="6">
        <f t="shared" si="5"/>
        <v>1.4466797775609297</v>
      </c>
      <c r="J53" s="4">
        <f t="shared" si="6"/>
        <v>1.0000205838046035</v>
      </c>
      <c r="K53" s="4">
        <f t="shared" si="25"/>
        <v>0.72004495231142995</v>
      </c>
      <c r="L53" s="4">
        <f t="shared" si="26"/>
        <v>-0.72004495231142995</v>
      </c>
      <c r="M53" s="4">
        <f t="shared" si="27"/>
        <v>8.8216196078909938E-17</v>
      </c>
      <c r="N53" s="8">
        <f t="shared" si="7"/>
        <v>1.446650135780301</v>
      </c>
      <c r="O53" s="3">
        <f t="shared" si="8"/>
        <v>1.0000000938584321</v>
      </c>
      <c r="P53" s="4">
        <f t="shared" si="28"/>
        <v>0.72004488472914596</v>
      </c>
      <c r="Q53" s="4">
        <f t="shared" si="29"/>
        <v>-0.72004488472914596</v>
      </c>
      <c r="R53" s="4">
        <f t="shared" si="30"/>
        <v>8.8216187799076857E-17</v>
      </c>
      <c r="S53" s="6">
        <f t="shared" si="9"/>
        <v>1.4466500006191465</v>
      </c>
      <c r="T53" s="4">
        <f t="shared" si="10"/>
        <v>1.0000000004279863</v>
      </c>
      <c r="U53" s="3">
        <f t="shared" si="31"/>
        <v>0.72004488442097658</v>
      </c>
      <c r="V53" s="3">
        <f t="shared" si="32"/>
        <v>-0.72004488442097658</v>
      </c>
      <c r="W53" s="3">
        <f t="shared" si="33"/>
        <v>8.821618776132153E-17</v>
      </c>
      <c r="X53" s="3">
        <f t="shared" si="11"/>
        <v>1.4466500000028231</v>
      </c>
      <c r="Y53" s="3">
        <f t="shared" si="12"/>
        <v>1.0000000000019516</v>
      </c>
      <c r="Z53" s="3">
        <f t="shared" si="34"/>
        <v>0.72004488441957137</v>
      </c>
      <c r="AA53" s="3">
        <f t="shared" si="35"/>
        <v>-0.72004488441957137</v>
      </c>
      <c r="AB53" s="3">
        <f t="shared" si="36"/>
        <v>8.8216187761149373E-17</v>
      </c>
      <c r="AC53" s="3">
        <f t="shared" si="13"/>
        <v>1.4466500000000129</v>
      </c>
      <c r="AD53" s="3">
        <f t="shared" si="14"/>
        <v>1.0000000000000089</v>
      </c>
      <c r="AE53" s="3">
        <f t="shared" si="37"/>
        <v>0.72004488441956493</v>
      </c>
      <c r="AF53" s="3">
        <f t="shared" si="38"/>
        <v>-0.72004488441956493</v>
      </c>
      <c r="AG53" s="3">
        <f t="shared" si="39"/>
        <v>8.8216187761148584E-17</v>
      </c>
      <c r="AH53" s="8">
        <f t="shared" si="15"/>
        <v>1.44665</v>
      </c>
      <c r="AI53" s="3">
        <f t="shared" si="16"/>
        <v>1</v>
      </c>
      <c r="AJ53" s="3">
        <f t="shared" si="40"/>
        <v>0.72004488441956493</v>
      </c>
      <c r="AK53" s="3">
        <f t="shared" si="41"/>
        <v>-0.72004488441956493</v>
      </c>
      <c r="AL53" s="3">
        <f t="shared" si="42"/>
        <v>8.8216187761148584E-17</v>
      </c>
      <c r="AM53" s="8">
        <f t="shared" si="17"/>
        <v>1.44665</v>
      </c>
      <c r="AN53" s="3">
        <f t="shared" si="18"/>
        <v>1</v>
      </c>
      <c r="AO53" s="3">
        <f t="shared" si="43"/>
        <v>0.72004488441956493</v>
      </c>
      <c r="AP53" s="3">
        <f t="shared" si="44"/>
        <v>-0.72004488441956493</v>
      </c>
      <c r="AQ53" s="3">
        <f t="shared" si="45"/>
        <v>8.8216187761148584E-17</v>
      </c>
      <c r="AR53" s="8">
        <f t="shared" si="19"/>
        <v>1.44665</v>
      </c>
      <c r="AS53" s="3">
        <f t="shared" si="20"/>
        <v>1</v>
      </c>
      <c r="AT53" s="9">
        <f t="shared" si="46"/>
        <v>0.72004488441956493</v>
      </c>
      <c r="AU53" s="3">
        <f t="shared" si="47"/>
        <v>-0.72004488441956493</v>
      </c>
      <c r="AV53" s="3">
        <f t="shared" si="48"/>
        <v>8.8216187761148584E-17</v>
      </c>
      <c r="AW53" s="8">
        <f t="shared" si="21"/>
        <v>1.44665</v>
      </c>
      <c r="AX53" s="4">
        <f t="shared" si="22"/>
        <v>1</v>
      </c>
      <c r="AY53" s="9">
        <f t="shared" si="49"/>
        <v>0.59304488441956493</v>
      </c>
      <c r="AZ53" s="9">
        <f>AY53-'Master Radiusverkleinerung'!G$7/100</f>
        <v>0.5560448844195649</v>
      </c>
      <c r="BA53" s="9">
        <f>SQRT((AU53-AU51)^2+(AV53-AV51)^2)</f>
        <v>7.5350475148586601E-2</v>
      </c>
    </row>
    <row r="54" spans="1:53" x14ac:dyDescent="0.3">
      <c r="A54" s="4">
        <v>186</v>
      </c>
      <c r="B54" s="3">
        <f t="shared" si="0"/>
        <v>-0.71936254996725624</v>
      </c>
      <c r="C54" s="4">
        <f t="shared" si="1"/>
        <v>-7.5608050693075468E-2</v>
      </c>
      <c r="D54" s="6">
        <f t="shared" si="2"/>
        <v>1.4524177323481973</v>
      </c>
      <c r="E54" s="4">
        <f t="shared" si="3"/>
        <v>1.0039869576941189</v>
      </c>
      <c r="F54" s="4">
        <f t="shared" si="4"/>
        <v>0.72045258601892392</v>
      </c>
      <c r="G54" s="4">
        <f t="shared" si="23"/>
        <v>-0.71650587137051414</v>
      </c>
      <c r="H54" s="4">
        <f t="shared" si="24"/>
        <v>-7.5307801673765065E-2</v>
      </c>
      <c r="I54" s="6">
        <f t="shared" si="5"/>
        <v>1.4466730755968991</v>
      </c>
      <c r="J54" s="4">
        <f t="shared" si="6"/>
        <v>1.0000159510572004</v>
      </c>
      <c r="K54" s="4">
        <f t="shared" si="25"/>
        <v>0.72044109422182045</v>
      </c>
      <c r="L54" s="4">
        <f t="shared" si="26"/>
        <v>-0.7164944425266776</v>
      </c>
      <c r="M54" s="4">
        <f t="shared" si="27"/>
        <v>-7.5306600453873648E-2</v>
      </c>
      <c r="N54" s="8">
        <f t="shared" si="7"/>
        <v>1.4466500926903834</v>
      </c>
      <c r="O54" s="3">
        <f t="shared" si="8"/>
        <v>1.0000000640724318</v>
      </c>
      <c r="P54" s="4">
        <f t="shared" si="28"/>
        <v>0.72044104806141052</v>
      </c>
      <c r="Q54" s="4">
        <f t="shared" si="29"/>
        <v>-0.71649439661913927</v>
      </c>
      <c r="R54" s="4">
        <f t="shared" si="30"/>
        <v>-7.5306595628796935E-2</v>
      </c>
      <c r="S54" s="6">
        <f t="shared" si="9"/>
        <v>1.4466500003723259</v>
      </c>
      <c r="T54" s="4">
        <f t="shared" si="10"/>
        <v>1.0000000002573712</v>
      </c>
      <c r="U54" s="3">
        <f t="shared" si="31"/>
        <v>0.72044104787598973</v>
      </c>
      <c r="V54" s="3">
        <f t="shared" si="32"/>
        <v>-0.71649439643473423</v>
      </c>
      <c r="W54" s="3">
        <f t="shared" si="33"/>
        <v>-7.5306595609415189E-2</v>
      </c>
      <c r="X54" s="3">
        <f t="shared" si="11"/>
        <v>1.4466500000014952</v>
      </c>
      <c r="Y54" s="3">
        <f t="shared" si="12"/>
        <v>1.0000000000010336</v>
      </c>
      <c r="Z54" s="3">
        <f t="shared" si="34"/>
        <v>0.7204410478752451</v>
      </c>
      <c r="AA54" s="3">
        <f t="shared" si="35"/>
        <v>-0.71649439643399371</v>
      </c>
      <c r="AB54" s="3">
        <f t="shared" si="36"/>
        <v>-7.5306595609337348E-2</v>
      </c>
      <c r="AC54" s="3">
        <f t="shared" si="13"/>
        <v>1.4466500000000062</v>
      </c>
      <c r="AD54" s="3">
        <f t="shared" si="14"/>
        <v>1.0000000000000042</v>
      </c>
      <c r="AE54" s="3">
        <f t="shared" si="37"/>
        <v>0.7204410478752421</v>
      </c>
      <c r="AF54" s="3">
        <f t="shared" si="38"/>
        <v>-0.71649439643399071</v>
      </c>
      <c r="AG54" s="3">
        <f t="shared" si="39"/>
        <v>-7.5306595609337043E-2</v>
      </c>
      <c r="AH54" s="8">
        <f t="shared" si="15"/>
        <v>1.4466500000000002</v>
      </c>
      <c r="AI54" s="3">
        <f t="shared" si="16"/>
        <v>1.0000000000000002</v>
      </c>
      <c r="AJ54" s="3">
        <f t="shared" si="40"/>
        <v>0.72044104787524199</v>
      </c>
      <c r="AK54" s="3">
        <f t="shared" si="41"/>
        <v>-0.7164943964339906</v>
      </c>
      <c r="AL54" s="3">
        <f t="shared" si="42"/>
        <v>-7.5306595609337029E-2</v>
      </c>
      <c r="AM54" s="8">
        <f t="shared" si="17"/>
        <v>1.44665</v>
      </c>
      <c r="AN54" s="3">
        <f t="shared" si="18"/>
        <v>1</v>
      </c>
      <c r="AO54" s="3">
        <f t="shared" si="43"/>
        <v>0.72044104787524199</v>
      </c>
      <c r="AP54" s="3">
        <f t="shared" si="44"/>
        <v>-0.7164943964339906</v>
      </c>
      <c r="AQ54" s="3">
        <f t="shared" si="45"/>
        <v>-7.5306595609337029E-2</v>
      </c>
      <c r="AR54" s="8">
        <f t="shared" si="19"/>
        <v>1.44665</v>
      </c>
      <c r="AS54" s="3">
        <f t="shared" si="20"/>
        <v>1</v>
      </c>
      <c r="AT54" s="9">
        <f t="shared" si="46"/>
        <v>0.72044104787524199</v>
      </c>
      <c r="AU54" s="3">
        <f t="shared" si="47"/>
        <v>-0.7164943964339906</v>
      </c>
      <c r="AV54" s="3">
        <f t="shared" si="48"/>
        <v>-7.5306595609337029E-2</v>
      </c>
      <c r="AW54" s="8">
        <f t="shared" si="21"/>
        <v>1.44665</v>
      </c>
      <c r="AX54" s="4">
        <f t="shared" si="22"/>
        <v>1</v>
      </c>
      <c r="AY54" s="9">
        <f t="shared" si="49"/>
        <v>0.59344104787524199</v>
      </c>
      <c r="AZ54" s="9">
        <f>AY54-'Master Radiusverkleinerung'!G$7/100</f>
        <v>0.55644104787524196</v>
      </c>
      <c r="BA54" s="9">
        <f t="shared" si="50"/>
        <v>7.5390246764445196E-2</v>
      </c>
    </row>
    <row r="55" spans="1:53" x14ac:dyDescent="0.3">
      <c r="A55" s="4">
        <v>192</v>
      </c>
      <c r="B55" s="3">
        <f t="shared" ref="B55:B91" si="51">BC$3*COS(A55/180*PI())</f>
        <v>-0.70751861330078003</v>
      </c>
      <c r="C55" s="4">
        <f t="shared" ref="C55:C91" si="52">BC$3*SIN(A55/180*PI())</f>
        <v>-0.15038772376075557</v>
      </c>
      <c r="D55" s="6">
        <f t="shared" ref="D55:D91" si="53">SQRT(B55^2+C55^2)+SQRT((B55-$BC$10)^2+(C55-$BD$10)^2)</f>
        <v>1.4515622439624933</v>
      </c>
      <c r="E55" s="4">
        <f t="shared" ref="E55:E91" si="54">D55/(2*$BC$3)</f>
        <v>1.0033955994625468</v>
      </c>
      <c r="F55" s="4">
        <f t="shared" ref="F55:F91" si="55">$BC$3/E55</f>
        <v>0.72087718980174698</v>
      </c>
      <c r="G55" s="4">
        <f t="shared" si="23"/>
        <v>-0.70512429362830709</v>
      </c>
      <c r="H55" s="4">
        <f t="shared" si="24"/>
        <v>-0.14987879540363583</v>
      </c>
      <c r="I55" s="6">
        <f t="shared" ref="I55:I91" si="56">SQRT(G55^2+H55^2)+SQRT((G55-$BC$10)^2+(H55-$BD$10)^2)</f>
        <v>1.4466667908552717</v>
      </c>
      <c r="J55" s="4">
        <f t="shared" ref="J55:J91" si="57">I55/(2*$BC$3)</f>
        <v>1.000011606715703</v>
      </c>
      <c r="K55" s="4">
        <f t="shared" si="25"/>
        <v>0.72086882288226062</v>
      </c>
      <c r="L55" s="4">
        <f t="shared" si="26"/>
        <v>-0.70511610954608595</v>
      </c>
      <c r="M55" s="4">
        <f t="shared" si="27"/>
        <v>-0.1498770558232585</v>
      </c>
      <c r="N55" s="8">
        <f t="shared" ref="N55:N91" si="58">SQRT(L55^2+M55^2)+SQRT((L55-$BC$10)^2+(M55-$BD$10)^2)</f>
        <v>1.4466500575900496</v>
      </c>
      <c r="O55" s="3">
        <f t="shared" ref="O55:O91" si="59">N55/(2*$BC$3)</f>
        <v>1.0000000398092488</v>
      </c>
      <c r="P55" s="4">
        <f t="shared" si="28"/>
        <v>0.72086879418501548</v>
      </c>
      <c r="Q55" s="4">
        <f t="shared" si="29"/>
        <v>-0.70511608147594451</v>
      </c>
      <c r="R55" s="4">
        <f t="shared" si="30"/>
        <v>-0.14987704985676573</v>
      </c>
      <c r="S55" s="6">
        <f t="shared" ref="S55:S91" si="60">SQRT(Q55^2+R55^2)+SQRT((Q55-$BC$10)^2+(R55-$BD$10)^2)</f>
        <v>1.4466500001975273</v>
      </c>
      <c r="T55" s="4">
        <f t="shared" ref="T55:T91" si="61">S55/(2*$BC$3)</f>
        <v>1.0000000001365412</v>
      </c>
      <c r="U55" s="3">
        <f t="shared" si="31"/>
        <v>0.72086879408658722</v>
      </c>
      <c r="V55" s="3">
        <f t="shared" si="32"/>
        <v>-0.70511608137966708</v>
      </c>
      <c r="W55" s="3">
        <f t="shared" si="33"/>
        <v>-0.14987704983630135</v>
      </c>
      <c r="X55" s="3">
        <f t="shared" ref="X55:X91" si="62">SQRT(V55^2+W55^2)+SQRT((V55-$BC$10)^2+(W55-$BD$10)^2)</f>
        <v>1.4466500000006774</v>
      </c>
      <c r="Y55" s="3">
        <f t="shared" ref="Y55:Y91" si="63">X55/(2*$BC$3)</f>
        <v>1.0000000000004683</v>
      </c>
      <c r="Z55" s="3">
        <f t="shared" si="34"/>
        <v>0.7208687940862496</v>
      </c>
      <c r="AA55" s="3">
        <f t="shared" si="35"/>
        <v>-0.7051160813793369</v>
      </c>
      <c r="AB55" s="3">
        <f t="shared" si="36"/>
        <v>-0.14987704983623115</v>
      </c>
      <c r="AC55" s="3">
        <f t="shared" ref="AC55:AC91" si="64">SQRT(AA55^2+AB55^2)+SQRT((AA55-$BC$10)^2+(AB55-$BD$10)^2)</f>
        <v>1.4466500000000022</v>
      </c>
      <c r="AD55" s="3">
        <f t="shared" ref="AD55:AD91" si="65">AC55/(2*$BC$3)</f>
        <v>1.0000000000000016</v>
      </c>
      <c r="AE55" s="3">
        <f t="shared" si="37"/>
        <v>0.72086879408624849</v>
      </c>
      <c r="AF55" s="3">
        <f t="shared" si="38"/>
        <v>-0.70511608137933579</v>
      </c>
      <c r="AG55" s="3">
        <f t="shared" si="39"/>
        <v>-0.14987704983623093</v>
      </c>
      <c r="AH55" s="8">
        <f t="shared" ref="AH55:AH91" si="66">SQRT(AF55^2+AG55^2)+SQRT((AF55-$BC$10)^2+(AG55-$BD$10)^2)</f>
        <v>1.44665</v>
      </c>
      <c r="AI55" s="3">
        <f t="shared" ref="AI55:AI91" si="67">AH55/(2*$BC$3)</f>
        <v>1</v>
      </c>
      <c r="AJ55" s="3">
        <f t="shared" si="40"/>
        <v>0.72086879408624849</v>
      </c>
      <c r="AK55" s="3">
        <f t="shared" si="41"/>
        <v>-0.70511608137933579</v>
      </c>
      <c r="AL55" s="3">
        <f t="shared" si="42"/>
        <v>-0.14987704983623093</v>
      </c>
      <c r="AM55" s="8">
        <f t="shared" ref="AM55:AM91" si="68">SQRT(AK55^2+AL55^2)+SQRT((AK55-$BC$10)^2+(AL55-$BD$10)^2)</f>
        <v>1.44665</v>
      </c>
      <c r="AN55" s="3">
        <f t="shared" ref="AN55:AN91" si="69">AM55/(2*$BC$3)</f>
        <v>1</v>
      </c>
      <c r="AO55" s="3">
        <f t="shared" si="43"/>
        <v>0.72086879408624849</v>
      </c>
      <c r="AP55" s="3">
        <f t="shared" si="44"/>
        <v>-0.70511608137933579</v>
      </c>
      <c r="AQ55" s="3">
        <f t="shared" si="45"/>
        <v>-0.14987704983623093</v>
      </c>
      <c r="AR55" s="8">
        <f t="shared" ref="AR55:AR91" si="70">SQRT(AP55^2+AQ55^2)+SQRT((AP55-$BC$10)^2+(AQ55-$BD$10)^2)</f>
        <v>1.44665</v>
      </c>
      <c r="AS55" s="3">
        <f t="shared" ref="AS55:AS91" si="71">AR55/(2*$BC$3)</f>
        <v>1</v>
      </c>
      <c r="AT55" s="9">
        <f t="shared" si="46"/>
        <v>0.72086879408624849</v>
      </c>
      <c r="AU55" s="3">
        <f t="shared" si="47"/>
        <v>-0.70511608137933579</v>
      </c>
      <c r="AV55" s="3">
        <f t="shared" si="48"/>
        <v>-0.14987704983623093</v>
      </c>
      <c r="AW55" s="8">
        <f t="shared" ref="AW55:AW91" si="72">SQRT(AU55^2+AV55^2)+SQRT((AU55-$BC$10)^2+(AV55-$BD$10)^2)</f>
        <v>1.44665</v>
      </c>
      <c r="AX55" s="4">
        <f t="shared" ref="AX55:AX91" si="73">AW55/(2*$BC$3)</f>
        <v>1</v>
      </c>
      <c r="AY55" s="9">
        <f t="shared" si="49"/>
        <v>0.59386879408624849</v>
      </c>
      <c r="AZ55" s="9">
        <f>AY55-'Master Radiusverkleinerung'!G$7/100</f>
        <v>0.55686879408624845</v>
      </c>
      <c r="BA55" s="9">
        <f t="shared" si="50"/>
        <v>7.5433538277667078E-2</v>
      </c>
    </row>
    <row r="56" spans="1:53" x14ac:dyDescent="0.3">
      <c r="A56" s="4">
        <v>198</v>
      </c>
      <c r="B56" s="3">
        <f t="shared" si="51"/>
        <v>-0.68792295464919195</v>
      </c>
      <c r="C56" s="4">
        <f t="shared" si="52"/>
        <v>-0.22351971745625906</v>
      </c>
      <c r="D56" s="6">
        <f t="shared" si="53"/>
        <v>1.4506527684272874</v>
      </c>
      <c r="E56" s="4">
        <f t="shared" si="54"/>
        <v>1.0027669224949278</v>
      </c>
      <c r="F56" s="4">
        <f t="shared" si="55"/>
        <v>0.72132913818131916</v>
      </c>
      <c r="G56" s="4">
        <f t="shared" si="23"/>
        <v>-0.68602477726091082</v>
      </c>
      <c r="H56" s="4">
        <f t="shared" si="24"/>
        <v>-0.22290296223586259</v>
      </c>
      <c r="I56" s="6">
        <f t="shared" si="56"/>
        <v>1.4466611967000902</v>
      </c>
      <c r="J56" s="4">
        <f t="shared" si="57"/>
        <v>1.0000077397436078</v>
      </c>
      <c r="K56" s="4">
        <f t="shared" si="25"/>
        <v>0.7213235553219427</v>
      </c>
      <c r="L56" s="4">
        <f t="shared" si="26"/>
        <v>-0.68601946764612132</v>
      </c>
      <c r="M56" s="4">
        <f t="shared" si="27"/>
        <v>-0.22290123703743805</v>
      </c>
      <c r="N56" s="8">
        <f t="shared" si="58"/>
        <v>1.4466500314074355</v>
      </c>
      <c r="O56" s="3">
        <f t="shared" si="59"/>
        <v>1.000000021710459</v>
      </c>
      <c r="P56" s="4">
        <f t="shared" si="28"/>
        <v>0.72132353966167762</v>
      </c>
      <c r="Q56" s="4">
        <f t="shared" si="29"/>
        <v>-0.68601945275232412</v>
      </c>
      <c r="R56" s="4">
        <f t="shared" si="30"/>
        <v>-0.22290123219815003</v>
      </c>
      <c r="S56" s="6">
        <f t="shared" si="60"/>
        <v>1.4466500000881006</v>
      </c>
      <c r="T56" s="4">
        <f t="shared" si="61"/>
        <v>1.0000000000608997</v>
      </c>
      <c r="U56" s="3">
        <f t="shared" si="31"/>
        <v>0.7213235396177492</v>
      </c>
      <c r="V56" s="3">
        <f t="shared" si="32"/>
        <v>-0.68601945271054576</v>
      </c>
      <c r="W56" s="3">
        <f t="shared" si="33"/>
        <v>-0.22290123218457539</v>
      </c>
      <c r="X56" s="3">
        <f t="shared" si="62"/>
        <v>1.4466500000002471</v>
      </c>
      <c r="Y56" s="3">
        <f t="shared" si="63"/>
        <v>1.0000000000001708</v>
      </c>
      <c r="Z56" s="3">
        <f t="shared" si="34"/>
        <v>0.72132353961762607</v>
      </c>
      <c r="AA56" s="3">
        <f t="shared" si="35"/>
        <v>-0.68601945271042863</v>
      </c>
      <c r="AB56" s="3">
        <f t="shared" si="36"/>
        <v>-0.22290123218453733</v>
      </c>
      <c r="AC56" s="3">
        <f t="shared" si="64"/>
        <v>1.4466500000000009</v>
      </c>
      <c r="AD56" s="3">
        <f t="shared" si="65"/>
        <v>1.0000000000000007</v>
      </c>
      <c r="AE56" s="3">
        <f t="shared" si="37"/>
        <v>0.72132353961762563</v>
      </c>
      <c r="AF56" s="3">
        <f t="shared" si="38"/>
        <v>-0.68601945271042819</v>
      </c>
      <c r="AG56" s="3">
        <f t="shared" si="39"/>
        <v>-0.2229012321845372</v>
      </c>
      <c r="AH56" s="8">
        <f t="shared" si="66"/>
        <v>1.44665</v>
      </c>
      <c r="AI56" s="3">
        <f t="shared" si="67"/>
        <v>1</v>
      </c>
      <c r="AJ56" s="3">
        <f t="shared" si="40"/>
        <v>0.72132353961762563</v>
      </c>
      <c r="AK56" s="3">
        <f t="shared" si="41"/>
        <v>-0.68601945271042819</v>
      </c>
      <c r="AL56" s="3">
        <f t="shared" si="42"/>
        <v>-0.2229012321845372</v>
      </c>
      <c r="AM56" s="8">
        <f t="shared" si="68"/>
        <v>1.44665</v>
      </c>
      <c r="AN56" s="3">
        <f t="shared" si="69"/>
        <v>1</v>
      </c>
      <c r="AO56" s="3">
        <f t="shared" si="43"/>
        <v>0.72132353961762563</v>
      </c>
      <c r="AP56" s="3">
        <f t="shared" si="44"/>
        <v>-0.68601945271042819</v>
      </c>
      <c r="AQ56" s="3">
        <f t="shared" si="45"/>
        <v>-0.2229012321845372</v>
      </c>
      <c r="AR56" s="8">
        <f t="shared" si="70"/>
        <v>1.44665</v>
      </c>
      <c r="AS56" s="3">
        <f t="shared" si="71"/>
        <v>1</v>
      </c>
      <c r="AT56" s="9">
        <f t="shared" si="46"/>
        <v>0.72132353961762563</v>
      </c>
      <c r="AU56" s="3">
        <f t="shared" si="47"/>
        <v>-0.68601945271042819</v>
      </c>
      <c r="AV56" s="3">
        <f t="shared" si="48"/>
        <v>-0.2229012321845372</v>
      </c>
      <c r="AW56" s="8">
        <f t="shared" si="72"/>
        <v>1.44665</v>
      </c>
      <c r="AX56" s="4">
        <f t="shared" si="73"/>
        <v>1</v>
      </c>
      <c r="AY56" s="9">
        <f t="shared" si="49"/>
        <v>0.59432353961762563</v>
      </c>
      <c r="AZ56" s="9">
        <f>AY56-'Master Radiusverkleinerung'!G$7/100</f>
        <v>0.5573235396176256</v>
      </c>
      <c r="BA56" s="9">
        <f t="shared" si="50"/>
        <v>7.5479880989286333E-2</v>
      </c>
    </row>
    <row r="57" spans="1:53" x14ac:dyDescent="0.3">
      <c r="A57" s="4">
        <v>204</v>
      </c>
      <c r="B57" s="3">
        <f t="shared" si="51"/>
        <v>-0.66079026814933439</v>
      </c>
      <c r="C57" s="4">
        <f t="shared" si="52"/>
        <v>-0.29420278235280289</v>
      </c>
      <c r="D57" s="6">
        <f t="shared" si="53"/>
        <v>1.4496990867453854</v>
      </c>
      <c r="E57" s="4">
        <f t="shared" si="54"/>
        <v>1.0021076879310029</v>
      </c>
      <c r="F57" s="4">
        <f t="shared" si="55"/>
        <v>0.7218036631306658</v>
      </c>
      <c r="G57" s="4">
        <f t="shared" si="23"/>
        <v>-0.65940045776280998</v>
      </c>
      <c r="H57" s="4">
        <f t="shared" si="24"/>
        <v>-0.29358399890158249</v>
      </c>
      <c r="I57" s="6">
        <f t="shared" si="56"/>
        <v>1.4466565386331747</v>
      </c>
      <c r="J57" s="4">
        <f t="shared" si="57"/>
        <v>1.000004519844589</v>
      </c>
      <c r="K57" s="4">
        <f t="shared" si="25"/>
        <v>0.72180040070503027</v>
      </c>
      <c r="L57" s="4">
        <f t="shared" si="26"/>
        <v>-0.6593974773886897</v>
      </c>
      <c r="M57" s="4">
        <f t="shared" si="27"/>
        <v>-0.29358267195353116</v>
      </c>
      <c r="N57" s="8">
        <f t="shared" si="58"/>
        <v>1.4466500140518692</v>
      </c>
      <c r="O57" s="3">
        <f t="shared" si="59"/>
        <v>1.0000000097133857</v>
      </c>
      <c r="P57" s="4">
        <f t="shared" si="28"/>
        <v>0.7218003936939047</v>
      </c>
      <c r="Q57" s="4">
        <f t="shared" si="29"/>
        <v>-0.65939747098370782</v>
      </c>
      <c r="R57" s="4">
        <f t="shared" si="30"/>
        <v>-0.29358266910184949</v>
      </c>
      <c r="S57" s="6">
        <f t="shared" si="60"/>
        <v>1.4466500000301983</v>
      </c>
      <c r="T57" s="4">
        <f t="shared" si="61"/>
        <v>1.0000000000208746</v>
      </c>
      <c r="U57" s="3">
        <f t="shared" si="31"/>
        <v>0.72180039367883742</v>
      </c>
      <c r="V57" s="3">
        <f t="shared" si="32"/>
        <v>-0.65939747096994317</v>
      </c>
      <c r="W57" s="3">
        <f t="shared" si="33"/>
        <v>-0.29358266909572112</v>
      </c>
      <c r="X57" s="3">
        <f t="shared" si="62"/>
        <v>1.4466500000000651</v>
      </c>
      <c r="Y57" s="3">
        <f t="shared" si="63"/>
        <v>1.0000000000000451</v>
      </c>
      <c r="Z57" s="3">
        <f t="shared" si="34"/>
        <v>0.72180039367880489</v>
      </c>
      <c r="AA57" s="3">
        <f t="shared" si="35"/>
        <v>-0.65939747096991341</v>
      </c>
      <c r="AB57" s="3">
        <f t="shared" si="36"/>
        <v>-0.29358266909570785</v>
      </c>
      <c r="AC57" s="3">
        <f t="shared" si="64"/>
        <v>1.44665</v>
      </c>
      <c r="AD57" s="3">
        <f t="shared" si="65"/>
        <v>1</v>
      </c>
      <c r="AE57" s="3">
        <f t="shared" si="37"/>
        <v>0.72180039367880489</v>
      </c>
      <c r="AF57" s="3">
        <f t="shared" si="38"/>
        <v>-0.65939747096991341</v>
      </c>
      <c r="AG57" s="3">
        <f t="shared" si="39"/>
        <v>-0.29358266909570785</v>
      </c>
      <c r="AH57" s="8">
        <f t="shared" si="66"/>
        <v>1.44665</v>
      </c>
      <c r="AI57" s="3">
        <f t="shared" si="67"/>
        <v>1</v>
      </c>
      <c r="AJ57" s="3">
        <f t="shared" si="40"/>
        <v>0.72180039367880489</v>
      </c>
      <c r="AK57" s="3">
        <f t="shared" si="41"/>
        <v>-0.65939747096991341</v>
      </c>
      <c r="AL57" s="3">
        <f t="shared" si="42"/>
        <v>-0.29358266909570785</v>
      </c>
      <c r="AM57" s="8">
        <f t="shared" si="68"/>
        <v>1.44665</v>
      </c>
      <c r="AN57" s="3">
        <f t="shared" si="69"/>
        <v>1</v>
      </c>
      <c r="AO57" s="3">
        <f t="shared" si="43"/>
        <v>0.72180039367880489</v>
      </c>
      <c r="AP57" s="3">
        <f t="shared" si="44"/>
        <v>-0.65939747096991341</v>
      </c>
      <c r="AQ57" s="3">
        <f t="shared" si="45"/>
        <v>-0.29358266909570785</v>
      </c>
      <c r="AR57" s="8">
        <f t="shared" si="70"/>
        <v>1.44665</v>
      </c>
      <c r="AS57" s="3">
        <f t="shared" si="71"/>
        <v>1</v>
      </c>
      <c r="AT57" s="9">
        <f t="shared" si="46"/>
        <v>0.72180039367880489</v>
      </c>
      <c r="AU57" s="3">
        <f t="shared" si="47"/>
        <v>-0.65939747096991341</v>
      </c>
      <c r="AV57" s="3">
        <f t="shared" si="48"/>
        <v>-0.29358266909570785</v>
      </c>
      <c r="AW57" s="8">
        <f t="shared" si="72"/>
        <v>1.44665</v>
      </c>
      <c r="AX57" s="4">
        <f t="shared" si="73"/>
        <v>1</v>
      </c>
      <c r="AY57" s="9">
        <f t="shared" si="49"/>
        <v>0.59480039367880488</v>
      </c>
      <c r="AZ57" s="9">
        <f>AY57-'Master Radiusverkleinerung'!G$7/100</f>
        <v>0.55780039367880485</v>
      </c>
      <c r="BA57" s="9">
        <f t="shared" si="50"/>
        <v>7.5528772236943584E-2</v>
      </c>
    </row>
    <row r="58" spans="1:53" x14ac:dyDescent="0.3">
      <c r="A58" s="4"/>
      <c r="C58" s="4"/>
      <c r="D58" s="6"/>
      <c r="E58" s="4"/>
      <c r="G58" s="4"/>
      <c r="H58" s="4"/>
      <c r="I58" s="6"/>
      <c r="J58" s="4"/>
      <c r="K58" s="4"/>
      <c r="L58" s="4"/>
      <c r="M58" s="4"/>
      <c r="N58" s="8"/>
      <c r="P58" s="4"/>
      <c r="Q58" s="4"/>
      <c r="R58" s="4"/>
      <c r="S58" s="6"/>
      <c r="T58" s="4"/>
      <c r="AH58" s="8"/>
      <c r="AM58" s="8"/>
      <c r="AR58" s="8"/>
      <c r="AT58" s="9"/>
      <c r="AW58" s="8"/>
      <c r="AX58" s="4"/>
      <c r="AY58" s="9"/>
      <c r="AZ58" s="9"/>
      <c r="BA58" s="9"/>
    </row>
    <row r="59" spans="1:53" x14ac:dyDescent="0.3">
      <c r="A59" s="4">
        <v>210</v>
      </c>
      <c r="B59" s="3">
        <f t="shared" si="51"/>
        <v>-0.6264178251923791</v>
      </c>
      <c r="C59" s="4">
        <f t="shared" si="52"/>
        <v>-0.36166250000000005</v>
      </c>
      <c r="D59" s="6">
        <f t="shared" si="53"/>
        <v>1.4487114944637685</v>
      </c>
      <c r="E59" s="4">
        <f t="shared" si="54"/>
        <v>1.0014250125903075</v>
      </c>
      <c r="F59" s="4">
        <f t="shared" si="55"/>
        <v>0.72229571950577909</v>
      </c>
      <c r="G59" s="4">
        <f t="shared" si="23"/>
        <v>-0.62552644213676389</v>
      </c>
      <c r="H59" s="4">
        <f t="shared" si="24"/>
        <v>-0.3611478597528896</v>
      </c>
      <c r="I59" s="6">
        <f t="shared" si="56"/>
        <v>1.4466530234852386</v>
      </c>
      <c r="J59" s="4">
        <f t="shared" si="57"/>
        <v>1.0000020899908331</v>
      </c>
      <c r="K59" s="4">
        <f t="shared" si="25"/>
        <v>0.7222942099175016</v>
      </c>
      <c r="L59" s="4">
        <f t="shared" si="26"/>
        <v>-0.62552513479496641</v>
      </c>
      <c r="M59" s="4">
        <f t="shared" si="27"/>
        <v>-0.36114710495875085</v>
      </c>
      <c r="N59" s="8">
        <f t="shared" si="58"/>
        <v>1.4466500044408839</v>
      </c>
      <c r="O59" s="3">
        <f t="shared" si="59"/>
        <v>1.0000000030697707</v>
      </c>
      <c r="P59" s="4">
        <f t="shared" si="28"/>
        <v>0.72229420770022401</v>
      </c>
      <c r="Q59" s="4">
        <f t="shared" si="29"/>
        <v>-0.62552513287474765</v>
      </c>
      <c r="R59" s="4">
        <f t="shared" si="30"/>
        <v>-0.36114710385011206</v>
      </c>
      <c r="S59" s="6">
        <f t="shared" si="60"/>
        <v>1.4466500000065228</v>
      </c>
      <c r="T59" s="4">
        <f t="shared" si="61"/>
        <v>1.0000000000045088</v>
      </c>
      <c r="U59" s="3">
        <f t="shared" si="31"/>
        <v>0.72229420769696728</v>
      </c>
      <c r="V59" s="3">
        <f t="shared" si="32"/>
        <v>-0.62552513287192724</v>
      </c>
      <c r="W59" s="3">
        <f t="shared" si="33"/>
        <v>-0.3611471038484837</v>
      </c>
      <c r="X59" s="3">
        <f t="shared" si="62"/>
        <v>1.4466500000000098</v>
      </c>
      <c r="Y59" s="3">
        <f t="shared" si="63"/>
        <v>1.0000000000000067</v>
      </c>
      <c r="Z59" s="3">
        <f t="shared" si="34"/>
        <v>0.72229420769696251</v>
      </c>
      <c r="AA59" s="3">
        <f t="shared" si="35"/>
        <v>-0.62552513287192313</v>
      </c>
      <c r="AB59" s="3">
        <f t="shared" si="36"/>
        <v>-0.36114710384848131</v>
      </c>
      <c r="AC59" s="3">
        <f t="shared" si="64"/>
        <v>1.4466500000000002</v>
      </c>
      <c r="AD59" s="3">
        <f t="shared" si="65"/>
        <v>1.0000000000000002</v>
      </c>
      <c r="AE59" s="3">
        <f t="shared" si="37"/>
        <v>0.7222942076969624</v>
      </c>
      <c r="AF59" s="3">
        <f t="shared" si="38"/>
        <v>-0.62552513287192302</v>
      </c>
      <c r="AG59" s="3">
        <f t="shared" si="39"/>
        <v>-0.36114710384848125</v>
      </c>
      <c r="AH59" s="8">
        <f t="shared" si="66"/>
        <v>1.44665</v>
      </c>
      <c r="AI59" s="3">
        <f t="shared" si="67"/>
        <v>1</v>
      </c>
      <c r="AJ59" s="3">
        <f t="shared" si="40"/>
        <v>0.7222942076969624</v>
      </c>
      <c r="AK59" s="3">
        <f t="shared" si="41"/>
        <v>-0.62552513287192302</v>
      </c>
      <c r="AL59" s="3">
        <f t="shared" si="42"/>
        <v>-0.36114710384848125</v>
      </c>
      <c r="AM59" s="8">
        <f t="shared" si="68"/>
        <v>1.44665</v>
      </c>
      <c r="AN59" s="3">
        <f t="shared" si="69"/>
        <v>1</v>
      </c>
      <c r="AO59" s="3">
        <f t="shared" si="43"/>
        <v>0.7222942076969624</v>
      </c>
      <c r="AP59" s="3">
        <f t="shared" si="44"/>
        <v>-0.62552513287192302</v>
      </c>
      <c r="AQ59" s="3">
        <f t="shared" si="45"/>
        <v>-0.36114710384848125</v>
      </c>
      <c r="AR59" s="8">
        <f t="shared" si="70"/>
        <v>1.44665</v>
      </c>
      <c r="AS59" s="3">
        <f t="shared" si="71"/>
        <v>1</v>
      </c>
      <c r="AT59" s="9">
        <f t="shared" si="46"/>
        <v>0.7222942076969624</v>
      </c>
      <c r="AU59" s="3">
        <f t="shared" si="47"/>
        <v>-0.62552513287192302</v>
      </c>
      <c r="AV59" s="3">
        <f t="shared" si="48"/>
        <v>-0.36114710384848125</v>
      </c>
      <c r="AW59" s="8">
        <f t="shared" si="72"/>
        <v>1.44665</v>
      </c>
      <c r="AX59" s="4">
        <f t="shared" si="73"/>
        <v>1</v>
      </c>
      <c r="AY59" s="9">
        <f t="shared" si="49"/>
        <v>0.5952942076969624</v>
      </c>
      <c r="AZ59" s="9">
        <f>AY59-'Master Radiusverkleinerung'!G$7/100</f>
        <v>0.55829420769696236</v>
      </c>
      <c r="BA59" s="9">
        <f>SQRT((AU59-AU57)^2+(AV59-AV57)^2)</f>
        <v>7.557968067997077E-2</v>
      </c>
    </row>
    <row r="60" spans="1:53" x14ac:dyDescent="0.3">
      <c r="A60" s="4">
        <v>216</v>
      </c>
      <c r="B60" s="3">
        <f t="shared" si="51"/>
        <v>-0.58518221745625898</v>
      </c>
      <c r="C60" s="4">
        <f t="shared" si="52"/>
        <v>-0.42515976761445307</v>
      </c>
      <c r="D60" s="6">
        <f t="shared" si="53"/>
        <v>1.4477006957058083</v>
      </c>
      <c r="E60" s="4">
        <f t="shared" si="54"/>
        <v>1.0007262957217076</v>
      </c>
      <c r="F60" s="4">
        <f t="shared" si="55"/>
        <v>0.72280003342807109</v>
      </c>
      <c r="G60" s="4">
        <f t="shared" si="23"/>
        <v>-0.58475751057808967</v>
      </c>
      <c r="H60" s="4">
        <f t="shared" si="24"/>
        <v>-0.42485120000552667</v>
      </c>
      <c r="I60" s="6">
        <f t="shared" si="56"/>
        <v>1.4466508100791269</v>
      </c>
      <c r="J60" s="4">
        <f t="shared" si="57"/>
        <v>1.0000005599689814</v>
      </c>
      <c r="K60" s="4">
        <f t="shared" si="25"/>
        <v>0.7227996286826992</v>
      </c>
      <c r="L60" s="4">
        <f t="shared" si="26"/>
        <v>-0.58475718313220548</v>
      </c>
      <c r="M60" s="4">
        <f t="shared" si="27"/>
        <v>-0.42485096210216616</v>
      </c>
      <c r="N60" s="8">
        <f t="shared" si="58"/>
        <v>1.4466500006250449</v>
      </c>
      <c r="O60" s="3">
        <f t="shared" si="59"/>
        <v>1.0000000004320637</v>
      </c>
      <c r="P60" s="4">
        <f t="shared" si="28"/>
        <v>0.72279962837040368</v>
      </c>
      <c r="Q60" s="4">
        <f t="shared" si="29"/>
        <v>-0.58475718287955303</v>
      </c>
      <c r="R60" s="4">
        <f t="shared" si="30"/>
        <v>-0.4248509619186035</v>
      </c>
      <c r="S60" s="6">
        <f t="shared" si="60"/>
        <v>1.4466500000004823</v>
      </c>
      <c r="T60" s="4">
        <f t="shared" si="61"/>
        <v>1.0000000000003333</v>
      </c>
      <c r="U60" s="3">
        <f t="shared" si="31"/>
        <v>0.72279962837016276</v>
      </c>
      <c r="V60" s="3">
        <f t="shared" si="32"/>
        <v>-0.58475718287935818</v>
      </c>
      <c r="W60" s="3">
        <f t="shared" si="33"/>
        <v>-0.42485096191846189</v>
      </c>
      <c r="X60" s="3">
        <f t="shared" si="62"/>
        <v>1.4466500000000007</v>
      </c>
      <c r="Y60" s="3">
        <f t="shared" si="63"/>
        <v>1.0000000000000004</v>
      </c>
      <c r="Z60" s="3">
        <f t="shared" si="34"/>
        <v>0.72279962837016243</v>
      </c>
      <c r="AA60" s="3">
        <f t="shared" si="35"/>
        <v>-0.58475718287935785</v>
      </c>
      <c r="AB60" s="3">
        <f t="shared" si="36"/>
        <v>-0.42485096191846167</v>
      </c>
      <c r="AC60" s="3">
        <f t="shared" si="64"/>
        <v>1.4466499999999998</v>
      </c>
      <c r="AD60" s="3">
        <f t="shared" si="65"/>
        <v>0.99999999999999989</v>
      </c>
      <c r="AE60" s="3">
        <f t="shared" si="37"/>
        <v>0.72279962837016254</v>
      </c>
      <c r="AF60" s="3">
        <f t="shared" si="38"/>
        <v>-0.58475718287935796</v>
      </c>
      <c r="AG60" s="3">
        <f t="shared" si="39"/>
        <v>-0.42485096191846172</v>
      </c>
      <c r="AH60" s="8">
        <f t="shared" si="66"/>
        <v>1.44665</v>
      </c>
      <c r="AI60" s="3">
        <f t="shared" si="67"/>
        <v>1</v>
      </c>
      <c r="AJ60" s="3">
        <f t="shared" si="40"/>
        <v>0.72279962837016254</v>
      </c>
      <c r="AK60" s="3">
        <f t="shared" si="41"/>
        <v>-0.58475718287935796</v>
      </c>
      <c r="AL60" s="3">
        <f t="shared" si="42"/>
        <v>-0.42485096191846172</v>
      </c>
      <c r="AM60" s="8">
        <f t="shared" si="68"/>
        <v>1.44665</v>
      </c>
      <c r="AN60" s="3">
        <f t="shared" si="69"/>
        <v>1</v>
      </c>
      <c r="AO60" s="3">
        <f t="shared" si="43"/>
        <v>0.72279962837016254</v>
      </c>
      <c r="AP60" s="3">
        <f t="shared" si="44"/>
        <v>-0.58475718287935796</v>
      </c>
      <c r="AQ60" s="3">
        <f t="shared" si="45"/>
        <v>-0.42485096191846172</v>
      </c>
      <c r="AR60" s="8">
        <f t="shared" si="70"/>
        <v>1.44665</v>
      </c>
      <c r="AS60" s="3">
        <f t="shared" si="71"/>
        <v>1</v>
      </c>
      <c r="AT60" s="9">
        <f t="shared" si="46"/>
        <v>0.72279962837016254</v>
      </c>
      <c r="AU60" s="3">
        <f t="shared" si="47"/>
        <v>-0.58475718287935796</v>
      </c>
      <c r="AV60" s="3">
        <f t="shared" si="48"/>
        <v>-0.42485096191846172</v>
      </c>
      <c r="AW60" s="8">
        <f t="shared" si="72"/>
        <v>1.44665</v>
      </c>
      <c r="AX60" s="4">
        <f t="shared" si="73"/>
        <v>1</v>
      </c>
      <c r="AY60" s="9">
        <f t="shared" si="49"/>
        <v>0.59579962837016254</v>
      </c>
      <c r="AZ60" s="9">
        <f>AY60-'Master Radiusverkleinerung'!G$7/100</f>
        <v>0.5587996283701625</v>
      </c>
      <c r="BA60" s="9">
        <f t="shared" si="50"/>
        <v>7.563205193300325E-2</v>
      </c>
    </row>
    <row r="61" spans="1:53" x14ac:dyDescent="0.3">
      <c r="A61" s="4">
        <v>222</v>
      </c>
      <c r="B61" s="3">
        <f t="shared" si="51"/>
        <v>-0.53753523088843613</v>
      </c>
      <c r="C61" s="4">
        <f t="shared" si="52"/>
        <v>-0.4839988958445211</v>
      </c>
      <c r="D61" s="6">
        <f t="shared" si="53"/>
        <v>1.4466776911929045</v>
      </c>
      <c r="E61" s="4">
        <f t="shared" si="54"/>
        <v>1.000019141598109</v>
      </c>
      <c r="F61" s="4">
        <f t="shared" si="55"/>
        <v>0.72331115466856954</v>
      </c>
      <c r="G61" s="4">
        <f t="shared" si="23"/>
        <v>-0.53752494180202659</v>
      </c>
      <c r="H61" s="4">
        <f t="shared" si="24"/>
        <v>-0.48398963150950586</v>
      </c>
      <c r="I61" s="6">
        <f t="shared" si="56"/>
        <v>1.4466500017987327</v>
      </c>
      <c r="J61" s="4">
        <f t="shared" si="57"/>
        <v>1.0000000012433778</v>
      </c>
      <c r="K61" s="4">
        <f t="shared" si="25"/>
        <v>0.72331115376922051</v>
      </c>
      <c r="L61" s="4">
        <f t="shared" si="26"/>
        <v>-0.53752494113367999</v>
      </c>
      <c r="M61" s="4">
        <f t="shared" si="27"/>
        <v>-0.48398963090772384</v>
      </c>
      <c r="N61" s="8">
        <f t="shared" si="58"/>
        <v>1.4466500000001168</v>
      </c>
      <c r="O61" s="3">
        <f t="shared" si="59"/>
        <v>1.0000000000000808</v>
      </c>
      <c r="P61" s="4">
        <f t="shared" si="28"/>
        <v>0.723311153769162</v>
      </c>
      <c r="Q61" s="4">
        <f t="shared" si="29"/>
        <v>-0.53752494113363658</v>
      </c>
      <c r="R61" s="4">
        <f t="shared" si="30"/>
        <v>-0.48398963090768471</v>
      </c>
      <c r="S61" s="6">
        <f t="shared" si="60"/>
        <v>1.44665</v>
      </c>
      <c r="T61" s="4">
        <f t="shared" si="61"/>
        <v>1</v>
      </c>
      <c r="U61" s="3">
        <f t="shared" si="31"/>
        <v>0.723311153769162</v>
      </c>
      <c r="V61" s="3">
        <f t="shared" si="32"/>
        <v>-0.53752494113363658</v>
      </c>
      <c r="W61" s="3">
        <f t="shared" si="33"/>
        <v>-0.48398963090768471</v>
      </c>
      <c r="X61" s="3">
        <f t="shared" si="62"/>
        <v>1.44665</v>
      </c>
      <c r="Y61" s="3">
        <f t="shared" si="63"/>
        <v>1</v>
      </c>
      <c r="Z61" s="3">
        <f t="shared" si="34"/>
        <v>0.723311153769162</v>
      </c>
      <c r="AA61" s="3">
        <f t="shared" si="35"/>
        <v>-0.53752494113363658</v>
      </c>
      <c r="AB61" s="3">
        <f t="shared" si="36"/>
        <v>-0.48398963090768471</v>
      </c>
      <c r="AC61" s="3">
        <f t="shared" si="64"/>
        <v>1.44665</v>
      </c>
      <c r="AD61" s="3">
        <f t="shared" si="65"/>
        <v>1</v>
      </c>
      <c r="AE61" s="3">
        <f t="shared" si="37"/>
        <v>0.723311153769162</v>
      </c>
      <c r="AF61" s="3">
        <f t="shared" si="38"/>
        <v>-0.53752494113363658</v>
      </c>
      <c r="AG61" s="3">
        <f t="shared" si="39"/>
        <v>-0.48398963090768471</v>
      </c>
      <c r="AH61" s="8">
        <f t="shared" si="66"/>
        <v>1.44665</v>
      </c>
      <c r="AI61" s="3">
        <f t="shared" si="67"/>
        <v>1</v>
      </c>
      <c r="AJ61" s="3">
        <f t="shared" si="40"/>
        <v>0.723311153769162</v>
      </c>
      <c r="AK61" s="3">
        <f t="shared" si="41"/>
        <v>-0.53752494113363658</v>
      </c>
      <c r="AL61" s="3">
        <f t="shared" si="42"/>
        <v>-0.48398963090768471</v>
      </c>
      <c r="AM61" s="8">
        <f t="shared" si="68"/>
        <v>1.44665</v>
      </c>
      <c r="AN61" s="3">
        <f t="shared" si="69"/>
        <v>1</v>
      </c>
      <c r="AO61" s="3">
        <f t="shared" si="43"/>
        <v>0.723311153769162</v>
      </c>
      <c r="AP61" s="3">
        <f t="shared" si="44"/>
        <v>-0.53752494113363658</v>
      </c>
      <c r="AQ61" s="3">
        <f t="shared" si="45"/>
        <v>-0.48398963090768471</v>
      </c>
      <c r="AR61" s="8">
        <f t="shared" si="70"/>
        <v>1.44665</v>
      </c>
      <c r="AS61" s="3">
        <f t="shared" si="71"/>
        <v>1</v>
      </c>
      <c r="AT61" s="9">
        <f t="shared" si="46"/>
        <v>0.723311153769162</v>
      </c>
      <c r="AU61" s="3">
        <f t="shared" si="47"/>
        <v>-0.53752494113363658</v>
      </c>
      <c r="AV61" s="3">
        <f t="shared" si="48"/>
        <v>-0.48398963090768471</v>
      </c>
      <c r="AW61" s="8">
        <f t="shared" si="72"/>
        <v>1.44665</v>
      </c>
      <c r="AX61" s="4">
        <f t="shared" si="73"/>
        <v>1</v>
      </c>
      <c r="AY61" s="9">
        <f t="shared" si="49"/>
        <v>0.59631115376916199</v>
      </c>
      <c r="AZ61" s="9">
        <f>AY61-'Master Radiusverkleinerung'!G$7/100</f>
        <v>0.55931115376916196</v>
      </c>
      <c r="BA61" s="9">
        <f t="shared" si="50"/>
        <v>7.5685314494577813E-2</v>
      </c>
    </row>
    <row r="62" spans="1:53" x14ac:dyDescent="0.3">
      <c r="A62" s="4">
        <v>228</v>
      </c>
      <c r="B62" s="3">
        <f t="shared" si="51"/>
        <v>-0.48399889584452127</v>
      </c>
      <c r="C62" s="4">
        <f t="shared" si="52"/>
        <v>-0.53753523088843602</v>
      </c>
      <c r="D62" s="6">
        <f t="shared" si="53"/>
        <v>1.4456536612301631</v>
      </c>
      <c r="E62" s="4">
        <f t="shared" si="54"/>
        <v>0.99931127863005087</v>
      </c>
      <c r="F62" s="4">
        <f t="shared" si="55"/>
        <v>0.72382351272128276</v>
      </c>
      <c r="G62" s="4">
        <f t="shared" si="23"/>
        <v>-0.48433246596399082</v>
      </c>
      <c r="H62" s="4">
        <f t="shared" si="24"/>
        <v>-0.53790569803769195</v>
      </c>
      <c r="I62" s="6">
        <f t="shared" si="56"/>
        <v>1.4466506414330687</v>
      </c>
      <c r="J62" s="4">
        <f t="shared" si="57"/>
        <v>1.000000443392022</v>
      </c>
      <c r="K62" s="4">
        <f t="shared" si="25"/>
        <v>0.72382319178385424</v>
      </c>
      <c r="L62" s="4">
        <f t="shared" si="26"/>
        <v>-0.48433225121493467</v>
      </c>
      <c r="M62" s="4">
        <f t="shared" si="27"/>
        <v>-0.5379054595347027</v>
      </c>
      <c r="N62" s="8">
        <f t="shared" si="58"/>
        <v>1.4466499995873163</v>
      </c>
      <c r="O62" s="3">
        <f t="shared" si="59"/>
        <v>0.99999999971473152</v>
      </c>
      <c r="P62" s="4">
        <f t="shared" si="28"/>
        <v>0.72382319199033818</v>
      </c>
      <c r="Q62" s="4">
        <f t="shared" si="29"/>
        <v>-0.48433225135309943</v>
      </c>
      <c r="R62" s="4">
        <f t="shared" si="30"/>
        <v>-0.53790545968815018</v>
      </c>
      <c r="S62" s="6">
        <f t="shared" si="60"/>
        <v>1.4466500000002656</v>
      </c>
      <c r="T62" s="4">
        <f t="shared" si="61"/>
        <v>1.0000000000001836</v>
      </c>
      <c r="U62" s="3">
        <f t="shared" si="31"/>
        <v>0.72382319199020528</v>
      </c>
      <c r="V62" s="3">
        <f t="shared" si="32"/>
        <v>-0.4843322513530105</v>
      </c>
      <c r="W62" s="3">
        <f t="shared" si="33"/>
        <v>-0.53790545968805137</v>
      </c>
      <c r="X62" s="3">
        <f t="shared" si="62"/>
        <v>1.4466499999999998</v>
      </c>
      <c r="Y62" s="3">
        <f t="shared" si="63"/>
        <v>0.99999999999999989</v>
      </c>
      <c r="Z62" s="3">
        <f t="shared" si="34"/>
        <v>0.72382319199020539</v>
      </c>
      <c r="AA62" s="3">
        <f t="shared" si="35"/>
        <v>-0.48433225135301056</v>
      </c>
      <c r="AB62" s="3">
        <f t="shared" si="36"/>
        <v>-0.53790545968805148</v>
      </c>
      <c r="AC62" s="3">
        <f t="shared" si="64"/>
        <v>1.4466500000000002</v>
      </c>
      <c r="AD62" s="3">
        <f t="shared" si="65"/>
        <v>1.0000000000000002</v>
      </c>
      <c r="AE62" s="3">
        <f t="shared" si="37"/>
        <v>0.72382319199020528</v>
      </c>
      <c r="AF62" s="3">
        <f t="shared" si="38"/>
        <v>-0.4843322513530105</v>
      </c>
      <c r="AG62" s="3">
        <f t="shared" si="39"/>
        <v>-0.53790545968805137</v>
      </c>
      <c r="AH62" s="8">
        <f t="shared" si="66"/>
        <v>1.4466499999999998</v>
      </c>
      <c r="AI62" s="3">
        <f t="shared" si="67"/>
        <v>0.99999999999999989</v>
      </c>
      <c r="AJ62" s="3">
        <f t="shared" si="40"/>
        <v>0.72382319199020539</v>
      </c>
      <c r="AK62" s="3">
        <f t="shared" si="41"/>
        <v>-0.48433225135301056</v>
      </c>
      <c r="AL62" s="3">
        <f t="shared" si="42"/>
        <v>-0.53790545968805148</v>
      </c>
      <c r="AM62" s="8">
        <f t="shared" si="68"/>
        <v>1.4466500000000002</v>
      </c>
      <c r="AN62" s="3">
        <f t="shared" si="69"/>
        <v>1.0000000000000002</v>
      </c>
      <c r="AO62" s="3">
        <f t="shared" si="43"/>
        <v>0.72382319199020528</v>
      </c>
      <c r="AP62" s="3">
        <f t="shared" si="44"/>
        <v>-0.4843322513530105</v>
      </c>
      <c r="AQ62" s="3">
        <f t="shared" si="45"/>
        <v>-0.53790545968805137</v>
      </c>
      <c r="AR62" s="8">
        <f t="shared" si="70"/>
        <v>1.4466499999999998</v>
      </c>
      <c r="AS62" s="3">
        <f t="shared" si="71"/>
        <v>0.99999999999999989</v>
      </c>
      <c r="AT62" s="9">
        <f t="shared" si="46"/>
        <v>0.72382319199020539</v>
      </c>
      <c r="AU62" s="3">
        <f t="shared" si="47"/>
        <v>-0.48433225135301056</v>
      </c>
      <c r="AV62" s="3">
        <f t="shared" si="48"/>
        <v>-0.53790545968805148</v>
      </c>
      <c r="AW62" s="8">
        <f t="shared" si="72"/>
        <v>1.4466500000000002</v>
      </c>
      <c r="AX62" s="4">
        <f t="shared" si="73"/>
        <v>1.0000000000000002</v>
      </c>
      <c r="AY62" s="9">
        <f t="shared" si="49"/>
        <v>0.59682319199020539</v>
      </c>
      <c r="AZ62" s="9">
        <f>AY62-'Master Radiusverkleinerung'!G$7/100</f>
        <v>0.55982319199020536</v>
      </c>
      <c r="BA62" s="9">
        <f t="shared" si="50"/>
        <v>7.573888591187318E-2</v>
      </c>
    </row>
    <row r="63" spans="1:53" x14ac:dyDescent="0.3">
      <c r="A63" s="4">
        <v>234</v>
      </c>
      <c r="B63" s="3">
        <f t="shared" si="51"/>
        <v>-0.42515976761445323</v>
      </c>
      <c r="C63" s="4">
        <f t="shared" si="52"/>
        <v>-0.58518221745625876</v>
      </c>
      <c r="D63" s="6">
        <f t="shared" si="53"/>
        <v>1.4446398447574129</v>
      </c>
      <c r="E63" s="4">
        <f t="shared" si="54"/>
        <v>0.99861047575945316</v>
      </c>
      <c r="F63" s="4">
        <f t="shared" si="55"/>
        <v>0.72433147614429361</v>
      </c>
      <c r="G63" s="4">
        <f t="shared" si="23"/>
        <v>-0.42575135944885317</v>
      </c>
      <c r="H63" s="4">
        <f t="shared" si="24"/>
        <v>-0.58599647376142527</v>
      </c>
      <c r="I63" s="6">
        <f t="shared" si="56"/>
        <v>1.4466527085808871</v>
      </c>
      <c r="J63" s="4">
        <f t="shared" si="57"/>
        <v>1.0000018723125061</v>
      </c>
      <c r="K63" s="4">
        <f t="shared" si="25"/>
        <v>0.7243301199719514</v>
      </c>
      <c r="L63" s="4">
        <f t="shared" si="26"/>
        <v>-0.42575056231075087</v>
      </c>
      <c r="M63" s="4">
        <f t="shared" si="27"/>
        <v>-0.58599537659495315</v>
      </c>
      <c r="N63" s="8">
        <f t="shared" si="58"/>
        <v>1.4466499963552391</v>
      </c>
      <c r="O63" s="3">
        <f t="shared" si="59"/>
        <v>0.99999999748055102</v>
      </c>
      <c r="P63" s="4">
        <f t="shared" si="28"/>
        <v>0.72433012179686418</v>
      </c>
      <c r="Q63" s="4">
        <f t="shared" si="29"/>
        <v>-0.42575056338340767</v>
      </c>
      <c r="R63" s="4">
        <f t="shared" si="30"/>
        <v>-0.58599537807133861</v>
      </c>
      <c r="S63" s="6">
        <f t="shared" si="60"/>
        <v>1.4466500000049043</v>
      </c>
      <c r="T63" s="4">
        <f t="shared" si="61"/>
        <v>1.0000000000033902</v>
      </c>
      <c r="U63" s="3">
        <f t="shared" si="31"/>
        <v>0.72433012179440859</v>
      </c>
      <c r="V63" s="3">
        <f t="shared" si="32"/>
        <v>-0.42575056338196432</v>
      </c>
      <c r="W63" s="3">
        <f t="shared" si="33"/>
        <v>-0.58599537806935198</v>
      </c>
      <c r="X63" s="3">
        <f t="shared" si="62"/>
        <v>1.4466499999999933</v>
      </c>
      <c r="Y63" s="3">
        <f t="shared" si="63"/>
        <v>0.99999999999999545</v>
      </c>
      <c r="Z63" s="3">
        <f t="shared" si="34"/>
        <v>0.72433012179441192</v>
      </c>
      <c r="AA63" s="3">
        <f t="shared" si="35"/>
        <v>-0.42575056338196626</v>
      </c>
      <c r="AB63" s="3">
        <f t="shared" si="36"/>
        <v>-0.58599537806935464</v>
      </c>
      <c r="AC63" s="3">
        <f t="shared" si="64"/>
        <v>1.44665</v>
      </c>
      <c r="AD63" s="3">
        <f t="shared" si="65"/>
        <v>1</v>
      </c>
      <c r="AE63" s="3">
        <f t="shared" si="37"/>
        <v>0.72433012179441192</v>
      </c>
      <c r="AF63" s="3">
        <f t="shared" si="38"/>
        <v>-0.42575056338196626</v>
      </c>
      <c r="AG63" s="3">
        <f t="shared" si="39"/>
        <v>-0.58599537806935464</v>
      </c>
      <c r="AH63" s="8">
        <f t="shared" si="66"/>
        <v>1.44665</v>
      </c>
      <c r="AI63" s="3">
        <f t="shared" si="67"/>
        <v>1</v>
      </c>
      <c r="AJ63" s="3">
        <f t="shared" si="40"/>
        <v>0.72433012179441192</v>
      </c>
      <c r="AK63" s="3">
        <f t="shared" si="41"/>
        <v>-0.42575056338196626</v>
      </c>
      <c r="AL63" s="3">
        <f t="shared" si="42"/>
        <v>-0.58599537806935464</v>
      </c>
      <c r="AM63" s="8">
        <f t="shared" si="68"/>
        <v>1.44665</v>
      </c>
      <c r="AN63" s="3">
        <f t="shared" si="69"/>
        <v>1</v>
      </c>
      <c r="AO63" s="3">
        <f t="shared" si="43"/>
        <v>0.72433012179441192</v>
      </c>
      <c r="AP63" s="3">
        <f t="shared" si="44"/>
        <v>-0.42575056338196626</v>
      </c>
      <c r="AQ63" s="3">
        <f t="shared" si="45"/>
        <v>-0.58599537806935464</v>
      </c>
      <c r="AR63" s="8">
        <f t="shared" si="70"/>
        <v>1.44665</v>
      </c>
      <c r="AS63" s="3">
        <f t="shared" si="71"/>
        <v>1</v>
      </c>
      <c r="AT63" s="9">
        <f t="shared" si="46"/>
        <v>0.72433012179441192</v>
      </c>
      <c r="AU63" s="3">
        <f t="shared" si="47"/>
        <v>-0.42575056338196626</v>
      </c>
      <c r="AV63" s="3">
        <f t="shared" si="48"/>
        <v>-0.58599537806935464</v>
      </c>
      <c r="AW63" s="8">
        <f t="shared" si="72"/>
        <v>1.44665</v>
      </c>
      <c r="AX63" s="4">
        <f t="shared" si="73"/>
        <v>1</v>
      </c>
      <c r="AY63" s="9">
        <f t="shared" si="49"/>
        <v>0.59733012179441192</v>
      </c>
      <c r="AZ63" s="9">
        <f>AY63-'Master Radiusverkleinerung'!G$7/100</f>
        <v>0.56033012179441188</v>
      </c>
      <c r="BA63" s="9">
        <f t="shared" si="50"/>
        <v>7.5792179118014516E-2</v>
      </c>
    </row>
    <row r="64" spans="1:53" x14ac:dyDescent="0.3">
      <c r="A64" s="4" t="s">
        <v>13</v>
      </c>
      <c r="B64" s="4" t="s">
        <v>14</v>
      </c>
      <c r="C64" s="4" t="s">
        <v>15</v>
      </c>
      <c r="D64" s="4" t="s">
        <v>16</v>
      </c>
      <c r="E64" s="4" t="s">
        <v>17</v>
      </c>
      <c r="F64" s="4" t="s">
        <v>18</v>
      </c>
      <c r="G64" s="4" t="s">
        <v>19</v>
      </c>
      <c r="H64" s="4" t="s">
        <v>20</v>
      </c>
      <c r="I64" s="4" t="s">
        <v>16</v>
      </c>
      <c r="J64" s="4" t="s">
        <v>17</v>
      </c>
      <c r="K64" s="4" t="s">
        <v>18</v>
      </c>
      <c r="L64" s="4" t="s">
        <v>21</v>
      </c>
      <c r="M64" s="4" t="s">
        <v>22</v>
      </c>
      <c r="N64" s="4" t="s">
        <v>16</v>
      </c>
      <c r="O64" s="4" t="s">
        <v>17</v>
      </c>
      <c r="P64" s="4" t="s">
        <v>18</v>
      </c>
      <c r="Q64" s="4" t="s">
        <v>23</v>
      </c>
      <c r="R64" s="4" t="s">
        <v>24</v>
      </c>
      <c r="S64" s="4" t="s">
        <v>16</v>
      </c>
      <c r="T64" s="4" t="s">
        <v>17</v>
      </c>
      <c r="U64" s="4" t="s">
        <v>18</v>
      </c>
      <c r="V64" s="4" t="s">
        <v>25</v>
      </c>
      <c r="W64" s="4" t="s">
        <v>26</v>
      </c>
      <c r="X64" s="4" t="s">
        <v>16</v>
      </c>
      <c r="Y64" s="4" t="s">
        <v>17</v>
      </c>
      <c r="Z64" s="4" t="s">
        <v>18</v>
      </c>
      <c r="AA64" s="4" t="s">
        <v>27</v>
      </c>
      <c r="AB64" s="4" t="s">
        <v>28</v>
      </c>
      <c r="AC64" s="4" t="s">
        <v>16</v>
      </c>
      <c r="AD64" s="4" t="s">
        <v>17</v>
      </c>
      <c r="AE64" s="4" t="s">
        <v>18</v>
      </c>
      <c r="AF64" s="4" t="s">
        <v>29</v>
      </c>
      <c r="AG64" s="4" t="s">
        <v>30</v>
      </c>
      <c r="AH64" s="4" t="s">
        <v>16</v>
      </c>
      <c r="AI64" s="4" t="s">
        <v>17</v>
      </c>
      <c r="AJ64" s="4" t="s">
        <v>18</v>
      </c>
      <c r="AK64" s="4" t="s">
        <v>31</v>
      </c>
      <c r="AL64" s="4" t="s">
        <v>32</v>
      </c>
      <c r="AM64" s="4" t="s">
        <v>16</v>
      </c>
      <c r="AN64" s="4" t="s">
        <v>17</v>
      </c>
      <c r="AO64" s="4" t="s">
        <v>18</v>
      </c>
      <c r="AP64" s="4" t="s">
        <v>33</v>
      </c>
      <c r="AQ64" s="4" t="s">
        <v>34</v>
      </c>
      <c r="AR64" s="4" t="s">
        <v>16</v>
      </c>
      <c r="AS64" s="4" t="s">
        <v>17</v>
      </c>
      <c r="AT64" s="4" t="s">
        <v>18</v>
      </c>
      <c r="AU64" s="4" t="s">
        <v>35</v>
      </c>
      <c r="AV64" s="4" t="s">
        <v>36</v>
      </c>
      <c r="AW64" s="4" t="s">
        <v>16</v>
      </c>
      <c r="AX64" s="4" t="s">
        <v>17</v>
      </c>
      <c r="AY64" s="4" t="s">
        <v>101</v>
      </c>
      <c r="AZ64" s="4" t="s">
        <v>103</v>
      </c>
      <c r="BA64" s="4" t="s">
        <v>37</v>
      </c>
    </row>
    <row r="65" spans="1:53" x14ac:dyDescent="0.3">
      <c r="A65" s="4" t="s">
        <v>12</v>
      </c>
      <c r="AT65" s="4" t="s">
        <v>38</v>
      </c>
      <c r="AY65" s="4" t="s">
        <v>38</v>
      </c>
      <c r="AZ65" s="4" t="s">
        <v>38</v>
      </c>
      <c r="BA65" s="4" t="s">
        <v>38</v>
      </c>
    </row>
    <row r="66" spans="1:53" x14ac:dyDescent="0.3">
      <c r="A66" s="4"/>
      <c r="C66" s="4"/>
      <c r="D66" s="6"/>
      <c r="E66" s="4"/>
      <c r="G66" s="4"/>
      <c r="H66" s="4"/>
      <c r="I66" s="6"/>
      <c r="J66" s="4"/>
      <c r="K66" s="4"/>
      <c r="L66" s="4"/>
      <c r="M66" s="4"/>
      <c r="N66" s="8"/>
      <c r="P66" s="4"/>
      <c r="Q66" s="4"/>
      <c r="R66" s="4"/>
      <c r="S66" s="6"/>
      <c r="T66" s="4"/>
      <c r="AH66" s="8"/>
      <c r="AM66" s="8"/>
      <c r="AR66" s="8"/>
      <c r="AT66" s="9"/>
      <c r="AW66" s="8"/>
      <c r="AX66" s="4"/>
      <c r="AY66" s="9"/>
      <c r="AZ66" s="9"/>
      <c r="BA66" s="9"/>
    </row>
    <row r="67" spans="1:53" x14ac:dyDescent="0.3">
      <c r="A67" s="4">
        <v>240</v>
      </c>
      <c r="B67" s="3">
        <f t="shared" si="51"/>
        <v>-0.36166250000000033</v>
      </c>
      <c r="C67" s="4">
        <f t="shared" si="52"/>
        <v>-0.62641782519237887</v>
      </c>
      <c r="D67" s="6">
        <f t="shared" si="53"/>
        <v>1.4436474156918504</v>
      </c>
      <c r="E67" s="4">
        <f t="shared" si="54"/>
        <v>0.99792445698119825</v>
      </c>
      <c r="F67" s="4">
        <f t="shared" si="55"/>
        <v>0.7248294146313603</v>
      </c>
      <c r="G67" s="4">
        <f t="shared" si="23"/>
        <v>-0.36241470731568048</v>
      </c>
      <c r="H67" s="4">
        <f t="shared" si="24"/>
        <v>-0.62772068648096191</v>
      </c>
      <c r="I67" s="6">
        <f t="shared" si="56"/>
        <v>1.4466561197992611</v>
      </c>
      <c r="J67" s="4">
        <f t="shared" si="57"/>
        <v>1.0000042303247234</v>
      </c>
      <c r="K67" s="4">
        <f t="shared" si="25"/>
        <v>0.72482634838053861</v>
      </c>
      <c r="L67" s="4">
        <f t="shared" si="26"/>
        <v>-0.36241317419026964</v>
      </c>
      <c r="M67" s="4">
        <f t="shared" si="27"/>
        <v>-0.62771803102985591</v>
      </c>
      <c r="N67" s="8">
        <f t="shared" si="58"/>
        <v>1.4466499875521746</v>
      </c>
      <c r="O67" s="3">
        <f t="shared" si="59"/>
        <v>0.99999999139541329</v>
      </c>
      <c r="P67" s="4">
        <f t="shared" si="28"/>
        <v>0.72482635461736977</v>
      </c>
      <c r="Q67" s="4">
        <f t="shared" si="29"/>
        <v>-0.36241317730868522</v>
      </c>
      <c r="R67" s="4">
        <f t="shared" si="30"/>
        <v>-0.62771803643111013</v>
      </c>
      <c r="S67" s="6">
        <f t="shared" si="60"/>
        <v>1.4466500000253193</v>
      </c>
      <c r="T67" s="4">
        <f t="shared" si="61"/>
        <v>1.000000000017502</v>
      </c>
      <c r="U67" s="3">
        <f t="shared" si="31"/>
        <v>0.72482635460468381</v>
      </c>
      <c r="V67" s="3">
        <f t="shared" si="32"/>
        <v>-0.36241317730234224</v>
      </c>
      <c r="W67" s="3">
        <f t="shared" si="33"/>
        <v>-0.6277180364201238</v>
      </c>
      <c r="X67" s="3">
        <f t="shared" si="62"/>
        <v>1.4466499999999485</v>
      </c>
      <c r="Y67" s="3">
        <f t="shared" si="63"/>
        <v>0.99999999999996436</v>
      </c>
      <c r="Z67" s="3">
        <f t="shared" si="34"/>
        <v>0.72482635460470968</v>
      </c>
      <c r="AA67" s="3">
        <f t="shared" si="35"/>
        <v>-0.36241317730235517</v>
      </c>
      <c r="AB67" s="3">
        <f t="shared" si="36"/>
        <v>-0.62771803642014623</v>
      </c>
      <c r="AC67" s="3">
        <f t="shared" si="64"/>
        <v>1.44665</v>
      </c>
      <c r="AD67" s="3">
        <f t="shared" si="65"/>
        <v>1</v>
      </c>
      <c r="AE67" s="3">
        <f t="shared" si="37"/>
        <v>0.72482635460470968</v>
      </c>
      <c r="AF67" s="3">
        <f t="shared" si="38"/>
        <v>-0.36241317730235517</v>
      </c>
      <c r="AG67" s="3">
        <f t="shared" si="39"/>
        <v>-0.62771803642014623</v>
      </c>
      <c r="AH67" s="8">
        <f t="shared" si="66"/>
        <v>1.44665</v>
      </c>
      <c r="AI67" s="3">
        <f t="shared" si="67"/>
        <v>1</v>
      </c>
      <c r="AJ67" s="3">
        <f t="shared" si="40"/>
        <v>0.72482635460470968</v>
      </c>
      <c r="AK67" s="3">
        <f t="shared" si="41"/>
        <v>-0.36241317730235517</v>
      </c>
      <c r="AL67" s="3">
        <f t="shared" si="42"/>
        <v>-0.62771803642014623</v>
      </c>
      <c r="AM67" s="8">
        <f t="shared" si="68"/>
        <v>1.44665</v>
      </c>
      <c r="AN67" s="3">
        <f t="shared" si="69"/>
        <v>1</v>
      </c>
      <c r="AO67" s="3">
        <f t="shared" si="43"/>
        <v>0.72482635460470968</v>
      </c>
      <c r="AP67" s="3">
        <f t="shared" si="44"/>
        <v>-0.36241317730235517</v>
      </c>
      <c r="AQ67" s="3">
        <f t="shared" si="45"/>
        <v>-0.62771803642014623</v>
      </c>
      <c r="AR67" s="8">
        <f t="shared" si="70"/>
        <v>1.44665</v>
      </c>
      <c r="AS67" s="3">
        <f t="shared" si="71"/>
        <v>1</v>
      </c>
      <c r="AT67" s="9">
        <f t="shared" si="46"/>
        <v>0.72482635460470968</v>
      </c>
      <c r="AU67" s="3">
        <f t="shared" si="47"/>
        <v>-0.36241317730235517</v>
      </c>
      <c r="AV67" s="3">
        <f t="shared" si="48"/>
        <v>-0.62771803642014623</v>
      </c>
      <c r="AW67" s="8">
        <f t="shared" si="72"/>
        <v>1.44665</v>
      </c>
      <c r="AX67" s="4">
        <f t="shared" si="73"/>
        <v>1</v>
      </c>
      <c r="AY67" s="9">
        <f t="shared" si="49"/>
        <v>0.59782635460470968</v>
      </c>
      <c r="AZ67" s="9">
        <f>AY67-'Master Radiusverkleinerung'!G$7/100</f>
        <v>0.56082635460470964</v>
      </c>
      <c r="BA67" s="9">
        <f>SQRT((AU67-AU63)^2+(AV67-AV63)^2)</f>
        <v>7.5844608874030009E-2</v>
      </c>
    </row>
    <row r="68" spans="1:53" x14ac:dyDescent="0.3">
      <c r="A68" s="4">
        <v>246</v>
      </c>
      <c r="B68" s="3">
        <f t="shared" si="51"/>
        <v>-0.29420278235280312</v>
      </c>
      <c r="C68" s="4">
        <f t="shared" si="52"/>
        <v>-0.66079026814933439</v>
      </c>
      <c r="D68" s="6">
        <f t="shared" si="53"/>
        <v>1.4426873579075203</v>
      </c>
      <c r="E68" s="4">
        <f t="shared" si="54"/>
        <v>0.99726081492242102</v>
      </c>
      <c r="F68" s="4">
        <f t="shared" si="55"/>
        <v>0.72531176315823553</v>
      </c>
      <c r="G68" s="4">
        <f t="shared" si="23"/>
        <v>-0.29501087173037049</v>
      </c>
      <c r="H68" s="4">
        <f t="shared" si="24"/>
        <v>-0.66260526660795205</v>
      </c>
      <c r="I68" s="6">
        <f t="shared" si="56"/>
        <v>1.4466607315628788</v>
      </c>
      <c r="J68" s="4">
        <f t="shared" si="57"/>
        <v>1.0000074182164855</v>
      </c>
      <c r="K68" s="4">
        <f t="shared" si="25"/>
        <v>0.72530638267847047</v>
      </c>
      <c r="L68" s="4">
        <f t="shared" si="26"/>
        <v>-0.29500868329209273</v>
      </c>
      <c r="M68" s="4">
        <f t="shared" si="27"/>
        <v>-0.66260035129510275</v>
      </c>
      <c r="N68" s="8">
        <f t="shared" si="58"/>
        <v>1.4466499710156446</v>
      </c>
      <c r="O68" s="3">
        <f t="shared" si="59"/>
        <v>0.99999997996450052</v>
      </c>
      <c r="P68" s="4">
        <f t="shared" si="28"/>
        <v>0.7253063972103464</v>
      </c>
      <c r="Q68" s="4">
        <f t="shared" si="29"/>
        <v>-0.29500868920273915</v>
      </c>
      <c r="R68" s="4">
        <f t="shared" si="30"/>
        <v>-0.66260036457063198</v>
      </c>
      <c r="S68" s="6">
        <f t="shared" si="60"/>
        <v>1.4466500000782827</v>
      </c>
      <c r="T68" s="4">
        <f t="shared" si="61"/>
        <v>1.0000000000541132</v>
      </c>
      <c r="U68" s="3">
        <f t="shared" si="31"/>
        <v>0.72530639717109779</v>
      </c>
      <c r="V68" s="3">
        <f t="shared" si="32"/>
        <v>-0.29500868918677531</v>
      </c>
      <c r="W68" s="3">
        <f t="shared" si="33"/>
        <v>-0.66260036453477666</v>
      </c>
      <c r="X68" s="3">
        <f t="shared" si="62"/>
        <v>1.4466499999997886</v>
      </c>
      <c r="Y68" s="3">
        <f t="shared" si="63"/>
        <v>0.99999999999985389</v>
      </c>
      <c r="Z68" s="3">
        <f t="shared" si="34"/>
        <v>0.72530639717120382</v>
      </c>
      <c r="AA68" s="3">
        <f t="shared" si="35"/>
        <v>-0.29500868918681844</v>
      </c>
      <c r="AB68" s="3">
        <f t="shared" si="36"/>
        <v>-0.66260036453487348</v>
      </c>
      <c r="AC68" s="3">
        <f t="shared" si="64"/>
        <v>1.4466500000000007</v>
      </c>
      <c r="AD68" s="3">
        <f t="shared" si="65"/>
        <v>1.0000000000000004</v>
      </c>
      <c r="AE68" s="3">
        <f t="shared" si="37"/>
        <v>0.72530639717120349</v>
      </c>
      <c r="AF68" s="3">
        <f t="shared" si="38"/>
        <v>-0.29500868918681827</v>
      </c>
      <c r="AG68" s="3">
        <f t="shared" si="39"/>
        <v>-0.66260036453487314</v>
      </c>
      <c r="AH68" s="8">
        <f t="shared" si="66"/>
        <v>1.44665</v>
      </c>
      <c r="AI68" s="3">
        <f t="shared" si="67"/>
        <v>1</v>
      </c>
      <c r="AJ68" s="3">
        <f t="shared" si="40"/>
        <v>0.72530639717120349</v>
      </c>
      <c r="AK68" s="3">
        <f t="shared" si="41"/>
        <v>-0.29500868918681827</v>
      </c>
      <c r="AL68" s="3">
        <f t="shared" si="42"/>
        <v>-0.66260036453487314</v>
      </c>
      <c r="AM68" s="8">
        <f t="shared" si="68"/>
        <v>1.44665</v>
      </c>
      <c r="AN68" s="3">
        <f t="shared" si="69"/>
        <v>1</v>
      </c>
      <c r="AO68" s="3">
        <f t="shared" si="43"/>
        <v>0.72530639717120349</v>
      </c>
      <c r="AP68" s="3">
        <f t="shared" si="44"/>
        <v>-0.29500868918681827</v>
      </c>
      <c r="AQ68" s="3">
        <f t="shared" si="45"/>
        <v>-0.66260036453487314</v>
      </c>
      <c r="AR68" s="8">
        <f t="shared" si="70"/>
        <v>1.44665</v>
      </c>
      <c r="AS68" s="3">
        <f t="shared" si="71"/>
        <v>1</v>
      </c>
      <c r="AT68" s="9">
        <f t="shared" si="46"/>
        <v>0.72530639717120349</v>
      </c>
      <c r="AU68" s="3">
        <f t="shared" si="47"/>
        <v>-0.29500868918681827</v>
      </c>
      <c r="AV68" s="3">
        <f t="shared" si="48"/>
        <v>-0.66260036453487314</v>
      </c>
      <c r="AW68" s="8">
        <f t="shared" si="72"/>
        <v>1.44665</v>
      </c>
      <c r="AX68" s="4">
        <f t="shared" si="73"/>
        <v>1</v>
      </c>
      <c r="AY68" s="9">
        <f t="shared" si="49"/>
        <v>0.59830639717120349</v>
      </c>
      <c r="AZ68" s="9">
        <f>AY68-'Master Radiusverkleinerung'!G$7/100</f>
        <v>0.56130639717120345</v>
      </c>
      <c r="BA68" s="9">
        <f t="shared" si="50"/>
        <v>7.5895598244041934E-2</v>
      </c>
    </row>
    <row r="69" spans="1:53" x14ac:dyDescent="0.3">
      <c r="A69" s="4">
        <v>252</v>
      </c>
      <c r="B69" s="3">
        <f t="shared" si="51"/>
        <v>-0.22351971745625895</v>
      </c>
      <c r="C69" s="4">
        <f t="shared" si="52"/>
        <v>-0.68792295464919195</v>
      </c>
      <c r="D69" s="6">
        <f t="shared" si="53"/>
        <v>1.4417703403045983</v>
      </c>
      <c r="E69" s="4">
        <f t="shared" si="54"/>
        <v>0.99662692448387535</v>
      </c>
      <c r="F69" s="4">
        <f t="shared" si="55"/>
        <v>0.72577308743147728</v>
      </c>
      <c r="G69" s="4">
        <f t="shared" si="23"/>
        <v>-0.22427621807630113</v>
      </c>
      <c r="H69" s="4">
        <f t="shared" si="24"/>
        <v>-0.69025122415335871</v>
      </c>
      <c r="I69" s="6">
        <f t="shared" si="56"/>
        <v>1.4466663459740197</v>
      </c>
      <c r="J69" s="4">
        <f t="shared" si="57"/>
        <v>1.0000112991905572</v>
      </c>
      <c r="K69" s="4">
        <f t="shared" si="25"/>
        <v>0.72576488687572072</v>
      </c>
      <c r="L69" s="4">
        <f t="shared" si="26"/>
        <v>-0.22427368396520905</v>
      </c>
      <c r="M69" s="4">
        <f t="shared" si="27"/>
        <v>-0.69024342496136915</v>
      </c>
      <c r="N69" s="8">
        <f t="shared" si="58"/>
        <v>1.4466499454273496</v>
      </c>
      <c r="O69" s="3">
        <f t="shared" si="59"/>
        <v>0.9999999622765352</v>
      </c>
      <c r="P69" s="4">
        <f t="shared" si="28"/>
        <v>0.72576491425408796</v>
      </c>
      <c r="Q69" s="4">
        <f t="shared" si="29"/>
        <v>-0.22427369242558981</v>
      </c>
      <c r="R69" s="4">
        <f t="shared" si="30"/>
        <v>-0.69024345099974371</v>
      </c>
      <c r="S69" s="6">
        <f t="shared" si="60"/>
        <v>1.4466500001821982</v>
      </c>
      <c r="T69" s="4">
        <f t="shared" si="61"/>
        <v>1.000000000125945</v>
      </c>
      <c r="U69" s="3">
        <f t="shared" si="31"/>
        <v>0.72576491416268152</v>
      </c>
      <c r="V69" s="3">
        <f t="shared" si="32"/>
        <v>-0.22427369239734365</v>
      </c>
      <c r="W69" s="3">
        <f t="shared" si="33"/>
        <v>-0.69024345091281103</v>
      </c>
      <c r="X69" s="3">
        <f t="shared" si="62"/>
        <v>1.4466499999993918</v>
      </c>
      <c r="Y69" s="3">
        <f t="shared" si="63"/>
        <v>0.99999999999957956</v>
      </c>
      <c r="Z69" s="3">
        <f t="shared" si="34"/>
        <v>0.72576491416298661</v>
      </c>
      <c r="AA69" s="3">
        <f t="shared" si="35"/>
        <v>-0.22427369239743794</v>
      </c>
      <c r="AB69" s="3">
        <f t="shared" si="36"/>
        <v>-0.69024345091310113</v>
      </c>
      <c r="AC69" s="3">
        <f t="shared" si="64"/>
        <v>1.4466500000000018</v>
      </c>
      <c r="AD69" s="3">
        <f t="shared" si="65"/>
        <v>1.0000000000000013</v>
      </c>
      <c r="AE69" s="3">
        <f t="shared" si="37"/>
        <v>0.72576491416298561</v>
      </c>
      <c r="AF69" s="3">
        <f t="shared" si="38"/>
        <v>-0.22427369239743764</v>
      </c>
      <c r="AG69" s="3">
        <f t="shared" si="39"/>
        <v>-0.69024345091310024</v>
      </c>
      <c r="AH69" s="8">
        <f t="shared" si="66"/>
        <v>1.44665</v>
      </c>
      <c r="AI69" s="3">
        <f t="shared" si="67"/>
        <v>1</v>
      </c>
      <c r="AJ69" s="3">
        <f t="shared" si="40"/>
        <v>0.72576491416298561</v>
      </c>
      <c r="AK69" s="3">
        <f t="shared" si="41"/>
        <v>-0.22427369239743764</v>
      </c>
      <c r="AL69" s="3">
        <f t="shared" si="42"/>
        <v>-0.69024345091310024</v>
      </c>
      <c r="AM69" s="8">
        <f t="shared" si="68"/>
        <v>1.44665</v>
      </c>
      <c r="AN69" s="3">
        <f t="shared" si="69"/>
        <v>1</v>
      </c>
      <c r="AO69" s="3">
        <f t="shared" si="43"/>
        <v>0.72576491416298561</v>
      </c>
      <c r="AP69" s="3">
        <f t="shared" si="44"/>
        <v>-0.22427369239743764</v>
      </c>
      <c r="AQ69" s="3">
        <f t="shared" si="45"/>
        <v>-0.69024345091310024</v>
      </c>
      <c r="AR69" s="8">
        <f t="shared" si="70"/>
        <v>1.44665</v>
      </c>
      <c r="AS69" s="3">
        <f t="shared" si="71"/>
        <v>1</v>
      </c>
      <c r="AT69" s="9">
        <f t="shared" si="46"/>
        <v>0.72576491416298561</v>
      </c>
      <c r="AU69" s="3">
        <f t="shared" si="47"/>
        <v>-0.22427369239743764</v>
      </c>
      <c r="AV69" s="3">
        <f t="shared" si="48"/>
        <v>-0.69024345091310024</v>
      </c>
      <c r="AW69" s="8">
        <f t="shared" si="72"/>
        <v>1.44665</v>
      </c>
      <c r="AX69" s="4">
        <f t="shared" si="73"/>
        <v>1</v>
      </c>
      <c r="AY69" s="9">
        <f t="shared" si="49"/>
        <v>0.59876491416298561</v>
      </c>
      <c r="AZ69" s="9">
        <f>AY69-'Master Radiusverkleinerung'!G$7/100</f>
        <v>0.56176491416298557</v>
      </c>
      <c r="BA69" s="9">
        <f t="shared" si="50"/>
        <v>7.5944585029531983E-2</v>
      </c>
    </row>
    <row r="70" spans="1:53" x14ac:dyDescent="0.3">
      <c r="A70" s="4">
        <v>258</v>
      </c>
      <c r="B70" s="3">
        <f t="shared" si="51"/>
        <v>-0.1503877237607561</v>
      </c>
      <c r="C70" s="4">
        <f t="shared" si="52"/>
        <v>-0.70751861330077992</v>
      </c>
      <c r="D70" s="6">
        <f t="shared" si="53"/>
        <v>1.4409065935127543</v>
      </c>
      <c r="E70" s="4">
        <f t="shared" si="54"/>
        <v>0.9960298576108626</v>
      </c>
      <c r="F70" s="4">
        <f t="shared" si="55"/>
        <v>0.72620814975869408</v>
      </c>
      <c r="G70" s="4">
        <f t="shared" si="23"/>
        <v>-0.15098716430196699</v>
      </c>
      <c r="H70" s="4">
        <f t="shared" si="24"/>
        <v>-0.71033875931980273</v>
      </c>
      <c r="I70" s="6">
        <f t="shared" si="56"/>
        <v>1.4466727190318747</v>
      </c>
      <c r="J70" s="4">
        <f t="shared" si="57"/>
        <v>1.0000157045808418</v>
      </c>
      <c r="K70" s="4">
        <f t="shared" si="25"/>
        <v>0.72619674514320298</v>
      </c>
      <c r="L70" s="4">
        <f t="shared" si="26"/>
        <v>-0.15098479314907712</v>
      </c>
      <c r="M70" s="4">
        <f t="shared" si="27"/>
        <v>-0.71032760392252292</v>
      </c>
      <c r="N70" s="8">
        <f t="shared" si="58"/>
        <v>1.4466499104864186</v>
      </c>
      <c r="O70" s="3">
        <f t="shared" si="59"/>
        <v>0.9999999381235396</v>
      </c>
      <c r="P70" s="4">
        <f t="shared" si="28"/>
        <v>0.72619679007768989</v>
      </c>
      <c r="Q70" s="4">
        <f t="shared" si="29"/>
        <v>-0.15098480249148227</v>
      </c>
      <c r="R70" s="4">
        <f t="shared" si="30"/>
        <v>-0.7103276478750834</v>
      </c>
      <c r="S70" s="6">
        <f t="shared" si="60"/>
        <v>1.4466500003526912</v>
      </c>
      <c r="T70" s="4">
        <f t="shared" si="61"/>
        <v>1.0000000002437985</v>
      </c>
      <c r="U70" s="3">
        <f t="shared" si="31"/>
        <v>0.72619678990064418</v>
      </c>
      <c r="V70" s="3">
        <f t="shared" si="32"/>
        <v>-0.15098480245467238</v>
      </c>
      <c r="W70" s="3">
        <f t="shared" si="33"/>
        <v>-0.71032764770190659</v>
      </c>
      <c r="X70" s="3">
        <f t="shared" si="62"/>
        <v>1.4466499999986104</v>
      </c>
      <c r="Y70" s="3">
        <f t="shared" si="63"/>
        <v>0.99999999999903944</v>
      </c>
      <c r="Z70" s="3">
        <f t="shared" si="34"/>
        <v>0.72619678990134173</v>
      </c>
      <c r="AA70" s="3">
        <f t="shared" si="35"/>
        <v>-0.15098480245481744</v>
      </c>
      <c r="AB70" s="3">
        <f t="shared" si="36"/>
        <v>-0.71032764770258894</v>
      </c>
      <c r="AC70" s="3">
        <f t="shared" si="64"/>
        <v>1.4466500000000058</v>
      </c>
      <c r="AD70" s="3">
        <f t="shared" si="65"/>
        <v>1.000000000000004</v>
      </c>
      <c r="AE70" s="3">
        <f t="shared" si="37"/>
        <v>0.72619678990133885</v>
      </c>
      <c r="AF70" s="3">
        <f t="shared" si="38"/>
        <v>-0.15098480245481682</v>
      </c>
      <c r="AG70" s="3">
        <f t="shared" si="39"/>
        <v>-0.71032764770258605</v>
      </c>
      <c r="AH70" s="8">
        <f t="shared" si="66"/>
        <v>1.44665</v>
      </c>
      <c r="AI70" s="3">
        <f t="shared" si="67"/>
        <v>1</v>
      </c>
      <c r="AJ70" s="3">
        <f t="shared" si="40"/>
        <v>0.72619678990133885</v>
      </c>
      <c r="AK70" s="3">
        <f t="shared" si="41"/>
        <v>-0.15098480245481682</v>
      </c>
      <c r="AL70" s="3">
        <f t="shared" si="42"/>
        <v>-0.71032764770258605</v>
      </c>
      <c r="AM70" s="8">
        <f t="shared" si="68"/>
        <v>1.44665</v>
      </c>
      <c r="AN70" s="3">
        <f t="shared" si="69"/>
        <v>1</v>
      </c>
      <c r="AO70" s="3">
        <f t="shared" si="43"/>
        <v>0.72619678990133885</v>
      </c>
      <c r="AP70" s="3">
        <f t="shared" si="44"/>
        <v>-0.15098480245481682</v>
      </c>
      <c r="AQ70" s="3">
        <f t="shared" si="45"/>
        <v>-0.71032764770258605</v>
      </c>
      <c r="AR70" s="8">
        <f t="shared" si="70"/>
        <v>1.44665</v>
      </c>
      <c r="AS70" s="3">
        <f t="shared" si="71"/>
        <v>1</v>
      </c>
      <c r="AT70" s="9">
        <f t="shared" si="46"/>
        <v>0.72619678990133885</v>
      </c>
      <c r="AU70" s="3">
        <f t="shared" si="47"/>
        <v>-0.15098480245481682</v>
      </c>
      <c r="AV70" s="3">
        <f t="shared" si="48"/>
        <v>-0.71032764770258605</v>
      </c>
      <c r="AW70" s="8">
        <f t="shared" si="72"/>
        <v>1.44665</v>
      </c>
      <c r="AX70" s="4">
        <f t="shared" si="73"/>
        <v>1</v>
      </c>
      <c r="AY70" s="9">
        <f t="shared" si="49"/>
        <v>0.59919678990133884</v>
      </c>
      <c r="AZ70" s="9">
        <f>AY70-'Master Radiusverkleinerung'!G$7/100</f>
        <v>0.56219678990133881</v>
      </c>
      <c r="BA70" s="9">
        <f t="shared" si="50"/>
        <v>7.5991028086876009E-2</v>
      </c>
    </row>
    <row r="71" spans="1:53" x14ac:dyDescent="0.3">
      <c r="A71" s="4">
        <v>264</v>
      </c>
      <c r="B71" s="3">
        <f t="shared" si="51"/>
        <v>-7.5608050693075995E-2</v>
      </c>
      <c r="C71" s="4">
        <f t="shared" si="52"/>
        <v>-0.71936254996725624</v>
      </c>
      <c r="D71" s="6">
        <f t="shared" si="53"/>
        <v>1.440105789842193</v>
      </c>
      <c r="E71" s="4">
        <f t="shared" si="54"/>
        <v>0.99547630030912315</v>
      </c>
      <c r="F71" s="4">
        <f t="shared" si="55"/>
        <v>0.72661197436381697</v>
      </c>
      <c r="G71" s="4">
        <f t="shared" si="23"/>
        <v>-7.5951633072125962E-2</v>
      </c>
      <c r="H71" s="4">
        <f t="shared" si="24"/>
        <v>-0.72263151794158642</v>
      </c>
      <c r="I71" s="6">
        <f t="shared" si="56"/>
        <v>1.4466795711407594</v>
      </c>
      <c r="J71" s="4">
        <f t="shared" si="57"/>
        <v>1.0000204411162059</v>
      </c>
      <c r="K71" s="4">
        <f t="shared" si="25"/>
        <v>0.72659712190761316</v>
      </c>
      <c r="L71" s="4">
        <f t="shared" si="26"/>
        <v>-7.5950080567703235E-2</v>
      </c>
      <c r="M71" s="4">
        <f t="shared" si="27"/>
        <v>-0.72261674684869182</v>
      </c>
      <c r="N71" s="8">
        <f t="shared" si="58"/>
        <v>1.4466498669814558</v>
      </c>
      <c r="O71" s="3">
        <f t="shared" si="59"/>
        <v>0.99999990805063821</v>
      </c>
      <c r="P71" s="4">
        <f t="shared" si="28"/>
        <v>0.72659718871776091</v>
      </c>
      <c r="Q71" s="4">
        <f t="shared" si="29"/>
        <v>-7.5950087551265297E-2</v>
      </c>
      <c r="R71" s="4">
        <f t="shared" si="30"/>
        <v>-0.72261681329284655</v>
      </c>
      <c r="S71" s="6">
        <f t="shared" si="60"/>
        <v>1.4466500005983634</v>
      </c>
      <c r="T71" s="4">
        <f t="shared" si="61"/>
        <v>1.00000000041362</v>
      </c>
      <c r="U71" s="3">
        <f t="shared" si="31"/>
        <v>0.72659718841722576</v>
      </c>
      <c r="V71" s="3">
        <f t="shared" si="32"/>
        <v>-7.5950087519850829E-2</v>
      </c>
      <c r="W71" s="3">
        <f t="shared" si="33"/>
        <v>-0.72261681299395775</v>
      </c>
      <c r="X71" s="3">
        <f t="shared" si="62"/>
        <v>1.4466499999973084</v>
      </c>
      <c r="Y71" s="3">
        <f t="shared" si="63"/>
        <v>0.99999999999813938</v>
      </c>
      <c r="Z71" s="3">
        <f t="shared" si="34"/>
        <v>0.72659718841857768</v>
      </c>
      <c r="AA71" s="3">
        <f t="shared" si="35"/>
        <v>-7.5950087519992146E-2</v>
      </c>
      <c r="AB71" s="3">
        <f t="shared" si="36"/>
        <v>-0.72261681299530223</v>
      </c>
      <c r="AC71" s="3">
        <f t="shared" si="64"/>
        <v>1.446650000000012</v>
      </c>
      <c r="AD71" s="3">
        <f t="shared" si="65"/>
        <v>1.0000000000000082</v>
      </c>
      <c r="AE71" s="3">
        <f t="shared" si="37"/>
        <v>0.72659718841857168</v>
      </c>
      <c r="AF71" s="3">
        <f t="shared" si="38"/>
        <v>-7.5950087519991508E-2</v>
      </c>
      <c r="AG71" s="3">
        <f t="shared" si="39"/>
        <v>-0.72261681299529634</v>
      </c>
      <c r="AH71" s="8">
        <f t="shared" si="66"/>
        <v>1.44665</v>
      </c>
      <c r="AI71" s="3">
        <f t="shared" si="67"/>
        <v>1</v>
      </c>
      <c r="AJ71" s="3">
        <f t="shared" si="40"/>
        <v>0.72659718841857168</v>
      </c>
      <c r="AK71" s="3">
        <f t="shared" si="41"/>
        <v>-7.5950087519991508E-2</v>
      </c>
      <c r="AL71" s="3">
        <f t="shared" si="42"/>
        <v>-0.72261681299529634</v>
      </c>
      <c r="AM71" s="8">
        <f t="shared" si="68"/>
        <v>1.44665</v>
      </c>
      <c r="AN71" s="3">
        <f t="shared" si="69"/>
        <v>1</v>
      </c>
      <c r="AO71" s="3">
        <f t="shared" si="43"/>
        <v>0.72659718841857168</v>
      </c>
      <c r="AP71" s="3">
        <f t="shared" si="44"/>
        <v>-7.5950087519991508E-2</v>
      </c>
      <c r="AQ71" s="3">
        <f t="shared" si="45"/>
        <v>-0.72261681299529634</v>
      </c>
      <c r="AR71" s="8">
        <f t="shared" si="70"/>
        <v>1.44665</v>
      </c>
      <c r="AS71" s="3">
        <f t="shared" si="71"/>
        <v>1</v>
      </c>
      <c r="AT71" s="9">
        <f t="shared" si="46"/>
        <v>0.72659718841857168</v>
      </c>
      <c r="AU71" s="3">
        <f t="shared" si="47"/>
        <v>-7.5950087519991508E-2</v>
      </c>
      <c r="AV71" s="3">
        <f t="shared" si="48"/>
        <v>-0.72261681299529634</v>
      </c>
      <c r="AW71" s="8">
        <f t="shared" si="72"/>
        <v>1.44665</v>
      </c>
      <c r="AX71" s="4">
        <f t="shared" si="73"/>
        <v>1</v>
      </c>
      <c r="AY71" s="9">
        <f t="shared" si="49"/>
        <v>0.59959718841857168</v>
      </c>
      <c r="AZ71" s="9">
        <f>AY71-'Master Radiusverkleinerung'!G$7/100</f>
        <v>0.56259718841857165</v>
      </c>
      <c r="BA71" s="9">
        <f t="shared" si="50"/>
        <v>7.6034413451686808E-2</v>
      </c>
    </row>
    <row r="72" spans="1:53" x14ac:dyDescent="0.3">
      <c r="A72" s="4"/>
      <c r="C72" s="4"/>
      <c r="D72" s="6"/>
      <c r="E72" s="4"/>
      <c r="G72" s="4"/>
      <c r="H72" s="4"/>
      <c r="I72" s="6"/>
      <c r="J72" s="4"/>
      <c r="K72" s="4"/>
      <c r="L72" s="4"/>
      <c r="M72" s="4"/>
      <c r="N72" s="8"/>
      <c r="P72" s="4"/>
      <c r="Q72" s="4"/>
      <c r="R72" s="4"/>
      <c r="S72" s="6"/>
      <c r="T72" s="4"/>
      <c r="AH72" s="8"/>
      <c r="AM72" s="8"/>
      <c r="AR72" s="8"/>
      <c r="AT72" s="9"/>
      <c r="AW72" s="8"/>
      <c r="AX72" s="4"/>
      <c r="AY72" s="9"/>
      <c r="AZ72" s="9"/>
      <c r="BA72" s="9"/>
    </row>
    <row r="73" spans="1:53" x14ac:dyDescent="0.3">
      <c r="A73" s="4">
        <v>270</v>
      </c>
      <c r="B73" s="3">
        <f t="shared" si="51"/>
        <v>-1.3292707592201664E-16</v>
      </c>
      <c r="C73" s="4">
        <f t="shared" si="52"/>
        <v>-0.723325</v>
      </c>
      <c r="D73" s="6">
        <f t="shared" si="53"/>
        <v>1.4393769281380655</v>
      </c>
      <c r="E73" s="4">
        <f t="shared" si="54"/>
        <v>0.99497247305019565</v>
      </c>
      <c r="F73" s="4">
        <f t="shared" si="55"/>
        <v>0.72697991109499649</v>
      </c>
      <c r="G73" s="4">
        <f t="shared" si="23"/>
        <v>-1.3359874722414613E-16</v>
      </c>
      <c r="H73" s="4">
        <f t="shared" si="24"/>
        <v>-0.72697991109499649</v>
      </c>
      <c r="I73" s="6">
        <f t="shared" si="56"/>
        <v>1.4466865994169247</v>
      </c>
      <c r="J73" s="4">
        <f t="shared" si="57"/>
        <v>1.0000252994275911</v>
      </c>
      <c r="K73" s="4">
        <f t="shared" si="25"/>
        <v>0.72696151938467535</v>
      </c>
      <c r="L73" s="4">
        <f t="shared" si="26"/>
        <v>-1.3359536733782367E-16</v>
      </c>
      <c r="M73" s="4">
        <f t="shared" si="27"/>
        <v>-0.72696151938467535</v>
      </c>
      <c r="N73" s="8">
        <f t="shared" si="58"/>
        <v>1.4466498167518385</v>
      </c>
      <c r="O73" s="3">
        <f t="shared" si="59"/>
        <v>0.99999987332930462</v>
      </c>
      <c r="P73" s="4">
        <f t="shared" si="28"/>
        <v>0.72696161146940819</v>
      </c>
      <c r="Q73" s="4">
        <f t="shared" si="29"/>
        <v>-1.335953842604439E-16</v>
      </c>
      <c r="R73" s="4">
        <f t="shared" si="30"/>
        <v>-0.72696161146940819</v>
      </c>
      <c r="S73" s="6">
        <f t="shared" si="60"/>
        <v>1.4466500009175212</v>
      </c>
      <c r="T73" s="4">
        <f t="shared" si="61"/>
        <v>1.0000000006342384</v>
      </c>
      <c r="U73" s="3">
        <f t="shared" si="31"/>
        <v>0.72696161100834122</v>
      </c>
      <c r="V73" s="3">
        <f t="shared" si="32"/>
        <v>-1.3359538417571257E-16</v>
      </c>
      <c r="W73" s="3">
        <f t="shared" si="33"/>
        <v>-0.72696161100834122</v>
      </c>
      <c r="X73" s="3">
        <f t="shared" si="62"/>
        <v>1.4466499999954061</v>
      </c>
      <c r="Y73" s="3">
        <f t="shared" si="63"/>
        <v>0.99999999999682443</v>
      </c>
      <c r="Z73" s="3">
        <f t="shared" si="34"/>
        <v>0.72696161101064971</v>
      </c>
      <c r="AA73" s="3">
        <f t="shared" si="35"/>
        <v>-1.335953841761368E-16</v>
      </c>
      <c r="AB73" s="3">
        <f t="shared" si="36"/>
        <v>-0.72696161101064971</v>
      </c>
      <c r="AC73" s="3">
        <f t="shared" si="64"/>
        <v>1.4466500000000231</v>
      </c>
      <c r="AD73" s="3">
        <f t="shared" si="65"/>
        <v>1.000000000000016</v>
      </c>
      <c r="AE73" s="3">
        <f t="shared" si="37"/>
        <v>0.72696161101063805</v>
      </c>
      <c r="AF73" s="3">
        <f t="shared" si="38"/>
        <v>-1.3359538417613466E-16</v>
      </c>
      <c r="AG73" s="3">
        <f t="shared" si="39"/>
        <v>-0.72696161101063805</v>
      </c>
      <c r="AH73" s="8">
        <f t="shared" si="66"/>
        <v>1.4466499999999995</v>
      </c>
      <c r="AI73" s="3">
        <f t="shared" si="67"/>
        <v>0.99999999999999967</v>
      </c>
      <c r="AJ73" s="3">
        <f t="shared" si="40"/>
        <v>0.72696161101063828</v>
      </c>
      <c r="AK73" s="3">
        <f t="shared" si="41"/>
        <v>-1.3359538417613471E-16</v>
      </c>
      <c r="AL73" s="3">
        <f t="shared" si="42"/>
        <v>-0.72696161101063828</v>
      </c>
      <c r="AM73" s="8">
        <f t="shared" si="68"/>
        <v>1.44665</v>
      </c>
      <c r="AN73" s="3">
        <f t="shared" si="69"/>
        <v>1</v>
      </c>
      <c r="AO73" s="3">
        <f t="shared" si="43"/>
        <v>0.72696161101063828</v>
      </c>
      <c r="AP73" s="3">
        <f t="shared" si="44"/>
        <v>-1.3359538417613471E-16</v>
      </c>
      <c r="AQ73" s="3">
        <f t="shared" si="45"/>
        <v>-0.72696161101063828</v>
      </c>
      <c r="AR73" s="8">
        <f t="shared" si="70"/>
        <v>1.44665</v>
      </c>
      <c r="AS73" s="3">
        <f t="shared" si="71"/>
        <v>1</v>
      </c>
      <c r="AT73" s="9">
        <f t="shared" si="46"/>
        <v>0.72696161101063828</v>
      </c>
      <c r="AU73" s="3">
        <f t="shared" si="47"/>
        <v>-1.3359538417613471E-16</v>
      </c>
      <c r="AV73" s="3">
        <f t="shared" si="48"/>
        <v>-0.72696161101063828</v>
      </c>
      <c r="AW73" s="8">
        <f t="shared" si="72"/>
        <v>1.44665</v>
      </c>
      <c r="AX73" s="4">
        <f t="shared" si="73"/>
        <v>1</v>
      </c>
      <c r="AY73" s="9">
        <f t="shared" si="49"/>
        <v>0.59996161101063827</v>
      </c>
      <c r="AZ73" s="9">
        <f>AY73-'Master Radiusverkleinerung'!G$7/100</f>
        <v>0.56296161101063824</v>
      </c>
      <c r="BA73" s="9">
        <f>SQRT((AU73-AU71)^2+(AV73-AV71)^2)</f>
        <v>7.6074260194158097E-2</v>
      </c>
    </row>
    <row r="74" spans="1:53" x14ac:dyDescent="0.3">
      <c r="A74" s="4">
        <v>276</v>
      </c>
      <c r="B74" s="3">
        <f t="shared" si="51"/>
        <v>7.5608050693075732E-2</v>
      </c>
      <c r="C74" s="4">
        <f t="shared" si="52"/>
        <v>-0.71936254996725624</v>
      </c>
      <c r="D74" s="6">
        <f t="shared" si="53"/>
        <v>1.4387282252039504</v>
      </c>
      <c r="E74" s="4">
        <f t="shared" si="54"/>
        <v>0.99452405571765834</v>
      </c>
      <c r="F74" s="4">
        <f t="shared" si="55"/>
        <v>0.72730769642172366</v>
      </c>
      <c r="G74" s="4">
        <f t="shared" si="23"/>
        <v>7.6024355829700102E-2</v>
      </c>
      <c r="H74" s="4">
        <f t="shared" si="24"/>
        <v>-0.72332342876126532</v>
      </c>
      <c r="I74" s="6">
        <f t="shared" si="56"/>
        <v>1.4466934912506046</v>
      </c>
      <c r="J74" s="4">
        <f t="shared" si="57"/>
        <v>1.0000300634228076</v>
      </c>
      <c r="K74" s="4">
        <f t="shared" si="25"/>
        <v>0.72728583172026262</v>
      </c>
      <c r="L74" s="4">
        <f t="shared" si="26"/>
        <v>7.6022070346056569E-2</v>
      </c>
      <c r="M74" s="4">
        <f t="shared" si="27"/>
        <v>-0.72330168383692661</v>
      </c>
      <c r="N74" s="8">
        <f t="shared" si="58"/>
        <v>1.4466497625399546</v>
      </c>
      <c r="O74" s="3">
        <f t="shared" si="59"/>
        <v>0.99999983585522045</v>
      </c>
      <c r="P74" s="4">
        <f t="shared" si="28"/>
        <v>0.72728595110045469</v>
      </c>
      <c r="Q74" s="4">
        <f t="shared" si="29"/>
        <v>7.6022082824684589E-2</v>
      </c>
      <c r="R74" s="4">
        <f t="shared" si="30"/>
        <v>-0.72330180256314147</v>
      </c>
      <c r="S74" s="6">
        <f t="shared" si="60"/>
        <v>1.4466500012965589</v>
      </c>
      <c r="T74" s="4">
        <f t="shared" si="61"/>
        <v>1.0000000008962491</v>
      </c>
      <c r="U74" s="3">
        <f t="shared" si="31"/>
        <v>0.72728595044862532</v>
      </c>
      <c r="V74" s="3">
        <f t="shared" si="32"/>
        <v>7.6022082756549869E-2</v>
      </c>
      <c r="W74" s="3">
        <f t="shared" si="33"/>
        <v>-0.72330180191488291</v>
      </c>
      <c r="X74" s="3">
        <f t="shared" si="62"/>
        <v>1.4466499999929208</v>
      </c>
      <c r="Y74" s="3">
        <f t="shared" si="63"/>
        <v>0.99999999999510647</v>
      </c>
      <c r="Z74" s="3">
        <f t="shared" si="34"/>
        <v>0.72728595045218436</v>
      </c>
      <c r="AA74" s="3">
        <f t="shared" si="35"/>
        <v>7.6022082756921891E-2</v>
      </c>
      <c r="AB74" s="3">
        <f t="shared" si="36"/>
        <v>-0.72330180191842253</v>
      </c>
      <c r="AC74" s="3">
        <f t="shared" si="64"/>
        <v>1.4466500000000388</v>
      </c>
      <c r="AD74" s="3">
        <f t="shared" si="65"/>
        <v>1.0000000000000269</v>
      </c>
      <c r="AE74" s="3">
        <f t="shared" si="37"/>
        <v>0.72728595045216482</v>
      </c>
      <c r="AF74" s="3">
        <f t="shared" si="38"/>
        <v>7.6022082756919851E-2</v>
      </c>
      <c r="AG74" s="3">
        <f t="shared" si="39"/>
        <v>-0.7233018019184031</v>
      </c>
      <c r="AH74" s="8">
        <f t="shared" si="66"/>
        <v>1.4466499999999998</v>
      </c>
      <c r="AI74" s="3">
        <f t="shared" si="67"/>
        <v>0.99999999999999989</v>
      </c>
      <c r="AJ74" s="3">
        <f t="shared" si="40"/>
        <v>0.72728595045216493</v>
      </c>
      <c r="AK74" s="3">
        <f t="shared" si="41"/>
        <v>7.6022082756919851E-2</v>
      </c>
      <c r="AL74" s="3">
        <f t="shared" si="42"/>
        <v>-0.72330180191840321</v>
      </c>
      <c r="AM74" s="8">
        <f t="shared" si="68"/>
        <v>1.44665</v>
      </c>
      <c r="AN74" s="3">
        <f t="shared" si="69"/>
        <v>1</v>
      </c>
      <c r="AO74" s="3">
        <f t="shared" si="43"/>
        <v>0.72728595045216493</v>
      </c>
      <c r="AP74" s="3">
        <f t="shared" si="44"/>
        <v>7.6022082756919851E-2</v>
      </c>
      <c r="AQ74" s="3">
        <f t="shared" si="45"/>
        <v>-0.72330180191840321</v>
      </c>
      <c r="AR74" s="8">
        <f t="shared" si="70"/>
        <v>1.44665</v>
      </c>
      <c r="AS74" s="3">
        <f t="shared" si="71"/>
        <v>1</v>
      </c>
      <c r="AT74" s="9">
        <f t="shared" si="46"/>
        <v>0.72728595045216493</v>
      </c>
      <c r="AU74" s="3">
        <f t="shared" si="47"/>
        <v>7.6022082756919851E-2</v>
      </c>
      <c r="AV74" s="3">
        <f t="shared" si="48"/>
        <v>-0.72330180191840321</v>
      </c>
      <c r="AW74" s="8">
        <f t="shared" si="72"/>
        <v>1.44665</v>
      </c>
      <c r="AX74" s="4">
        <f t="shared" si="73"/>
        <v>1</v>
      </c>
      <c r="AY74" s="9">
        <f t="shared" si="49"/>
        <v>0.60028595045216493</v>
      </c>
      <c r="AZ74" s="9">
        <f>AY74-'Master Radiusverkleinerung'!G$7/100</f>
        <v>0.5632859504521649</v>
      </c>
      <c r="BA74" s="9">
        <f t="shared" si="50"/>
        <v>7.6110125931387065E-2</v>
      </c>
    </row>
    <row r="75" spans="1:53" x14ac:dyDescent="0.3">
      <c r="A75" s="4">
        <v>282</v>
      </c>
      <c r="B75" s="3">
        <f t="shared" si="51"/>
        <v>0.15038772376075585</v>
      </c>
      <c r="C75" s="4">
        <f t="shared" si="52"/>
        <v>-0.70751861330077992</v>
      </c>
      <c r="D75" s="6">
        <f t="shared" si="53"/>
        <v>1.4381670154340755</v>
      </c>
      <c r="E75" s="4">
        <f t="shared" si="54"/>
        <v>0.99413611822768155</v>
      </c>
      <c r="F75" s="4">
        <f t="shared" si="55"/>
        <v>0.72759151059668148</v>
      </c>
      <c r="G75" s="4">
        <f t="shared" si="23"/>
        <v>0.15127478119280377</v>
      </c>
      <c r="H75" s="4">
        <f t="shared" si="24"/>
        <v>-0.71169189040442926</v>
      </c>
      <c r="I75" s="6">
        <f t="shared" si="56"/>
        <v>1.446699938500573</v>
      </c>
      <c r="J75" s="4">
        <f t="shared" si="57"/>
        <v>1.0000345200985539</v>
      </c>
      <c r="K75" s="4">
        <f t="shared" si="25"/>
        <v>0.72756639493302389</v>
      </c>
      <c r="L75" s="4">
        <f t="shared" si="26"/>
        <v>0.15126955935270672</v>
      </c>
      <c r="M75" s="4">
        <f t="shared" si="27"/>
        <v>-0.71166732357828177</v>
      </c>
      <c r="N75" s="8">
        <f t="shared" si="58"/>
        <v>1.446649707747494</v>
      </c>
      <c r="O75" s="3">
        <f t="shared" si="59"/>
        <v>0.99999979797981131</v>
      </c>
      <c r="P75" s="4">
        <f t="shared" si="28"/>
        <v>0.727566541916154</v>
      </c>
      <c r="Q75" s="4">
        <f t="shared" si="29"/>
        <v>0.15126958991221781</v>
      </c>
      <c r="R75" s="4">
        <f t="shared" si="30"/>
        <v>-0.71166746734947783</v>
      </c>
      <c r="S75" s="6">
        <f t="shared" si="60"/>
        <v>1.4466500017103936</v>
      </c>
      <c r="T75" s="4">
        <f t="shared" si="61"/>
        <v>1.0000000011823134</v>
      </c>
      <c r="U75" s="3">
        <f t="shared" si="31"/>
        <v>0.72756654105594232</v>
      </c>
      <c r="V75" s="3">
        <f t="shared" si="32"/>
        <v>0.15126958973336974</v>
      </c>
      <c r="W75" s="3">
        <f t="shared" si="33"/>
        <v>-0.71166746650806378</v>
      </c>
      <c r="X75" s="3">
        <f t="shared" si="62"/>
        <v>1.4466499999899898</v>
      </c>
      <c r="Y75" s="3">
        <f t="shared" si="63"/>
        <v>0.99999999999308042</v>
      </c>
      <c r="Z75" s="3">
        <f t="shared" si="34"/>
        <v>0.72756654106097673</v>
      </c>
      <c r="AA75" s="3">
        <f t="shared" si="35"/>
        <v>0.15126958973441645</v>
      </c>
      <c r="AB75" s="3">
        <f t="shared" si="36"/>
        <v>-0.71166746651298818</v>
      </c>
      <c r="AC75" s="3">
        <f t="shared" si="64"/>
        <v>1.4466500000000584</v>
      </c>
      <c r="AD75" s="3">
        <f t="shared" si="65"/>
        <v>1.0000000000000404</v>
      </c>
      <c r="AE75" s="3">
        <f t="shared" si="37"/>
        <v>0.72756654106094731</v>
      </c>
      <c r="AF75" s="3">
        <f t="shared" si="38"/>
        <v>0.15126958973441035</v>
      </c>
      <c r="AG75" s="3">
        <f t="shared" si="39"/>
        <v>-0.71166746651295942</v>
      </c>
      <c r="AH75" s="8">
        <f t="shared" si="66"/>
        <v>1.4466499999999995</v>
      </c>
      <c r="AI75" s="3">
        <f t="shared" si="67"/>
        <v>0.99999999999999967</v>
      </c>
      <c r="AJ75" s="3">
        <f t="shared" si="40"/>
        <v>0.72756654106094754</v>
      </c>
      <c r="AK75" s="3">
        <f t="shared" si="41"/>
        <v>0.1512695897344104</v>
      </c>
      <c r="AL75" s="3">
        <f t="shared" si="42"/>
        <v>-0.71166746651295965</v>
      </c>
      <c r="AM75" s="8">
        <f t="shared" si="68"/>
        <v>1.44665</v>
      </c>
      <c r="AN75" s="3">
        <f t="shared" si="69"/>
        <v>1</v>
      </c>
      <c r="AO75" s="3">
        <f t="shared" si="43"/>
        <v>0.72756654106094754</v>
      </c>
      <c r="AP75" s="3">
        <f t="shared" si="44"/>
        <v>0.1512695897344104</v>
      </c>
      <c r="AQ75" s="3">
        <f t="shared" si="45"/>
        <v>-0.71166746651295965</v>
      </c>
      <c r="AR75" s="8">
        <f t="shared" si="70"/>
        <v>1.44665</v>
      </c>
      <c r="AS75" s="3">
        <f t="shared" si="71"/>
        <v>1</v>
      </c>
      <c r="AT75" s="9">
        <f t="shared" si="46"/>
        <v>0.72756654106094754</v>
      </c>
      <c r="AU75" s="3">
        <f t="shared" si="47"/>
        <v>0.1512695897344104</v>
      </c>
      <c r="AV75" s="3">
        <f t="shared" si="48"/>
        <v>-0.71166746651295965</v>
      </c>
      <c r="AW75" s="8">
        <f t="shared" si="72"/>
        <v>1.44665</v>
      </c>
      <c r="AX75" s="4">
        <f t="shared" si="73"/>
        <v>1</v>
      </c>
      <c r="AY75" s="9">
        <f t="shared" si="49"/>
        <v>0.60056654106094753</v>
      </c>
      <c r="AZ75" s="9">
        <f>AY75-'Master Radiusverkleinerung'!G$7/100</f>
        <v>0.5635665410609475</v>
      </c>
      <c r="BA75" s="9">
        <f t="shared" si="50"/>
        <v>7.614161192576531E-2</v>
      </c>
    </row>
    <row r="76" spans="1:53" x14ac:dyDescent="0.3">
      <c r="A76" s="4">
        <v>288</v>
      </c>
      <c r="B76" s="3">
        <f t="shared" si="51"/>
        <v>0.2235197174562587</v>
      </c>
      <c r="C76" s="4">
        <f t="shared" si="52"/>
        <v>-0.68792295464919195</v>
      </c>
      <c r="D76" s="6">
        <f t="shared" si="53"/>
        <v>1.4376996602290517</v>
      </c>
      <c r="E76" s="4">
        <f t="shared" si="54"/>
        <v>0.99381305791245411</v>
      </c>
      <c r="F76" s="4">
        <f t="shared" si="55"/>
        <v>0.72782802987050144</v>
      </c>
      <c r="G76" s="4">
        <f t="shared" si="23"/>
        <v>0.22491123021242165</v>
      </c>
      <c r="H76" s="4">
        <f t="shared" si="24"/>
        <v>-0.69220559055060416</v>
      </c>
      <c r="I76" s="6">
        <f t="shared" si="56"/>
        <v>1.4467056516489403</v>
      </c>
      <c r="J76" s="4">
        <f t="shared" si="57"/>
        <v>1.0000384693249509</v>
      </c>
      <c r="K76" s="4">
        <f t="shared" si="25"/>
        <v>0.72780003189457521</v>
      </c>
      <c r="L76" s="4">
        <f t="shared" si="26"/>
        <v>0.22490257836205235</v>
      </c>
      <c r="M76" s="4">
        <f t="shared" si="27"/>
        <v>-0.69217896289315639</v>
      </c>
      <c r="N76" s="8">
        <f t="shared" si="58"/>
        <v>1.4466496561192357</v>
      </c>
      <c r="O76" s="3">
        <f t="shared" si="59"/>
        <v>0.99999976229166399</v>
      </c>
      <c r="P76" s="4">
        <f t="shared" si="28"/>
        <v>0.72780020489875086</v>
      </c>
      <c r="Q76" s="4">
        <f t="shared" si="29"/>
        <v>0.22490263182328274</v>
      </c>
      <c r="R76" s="4">
        <f t="shared" si="30"/>
        <v>-0.69217912742990495</v>
      </c>
      <c r="S76" s="6">
        <f t="shared" si="60"/>
        <v>1.4466500021249784</v>
      </c>
      <c r="T76" s="4">
        <f t="shared" si="61"/>
        <v>1.0000000014688961</v>
      </c>
      <c r="U76" s="3">
        <f t="shared" si="31"/>
        <v>0.72780020382968802</v>
      </c>
      <c r="V76" s="3">
        <f t="shared" si="32"/>
        <v>0.22490263149292414</v>
      </c>
      <c r="W76" s="3">
        <f t="shared" si="33"/>
        <v>-0.69217912641316581</v>
      </c>
      <c r="X76" s="3">
        <f t="shared" si="62"/>
        <v>1.4466499999868689</v>
      </c>
      <c r="Y76" s="3">
        <f t="shared" si="63"/>
        <v>0.99999999999092315</v>
      </c>
      <c r="Z76" s="3">
        <f t="shared" si="34"/>
        <v>0.72780020383629418</v>
      </c>
      <c r="AA76" s="3">
        <f t="shared" si="35"/>
        <v>0.22490263149496556</v>
      </c>
      <c r="AB76" s="3">
        <f t="shared" si="36"/>
        <v>-0.69217912641944868</v>
      </c>
      <c r="AC76" s="3">
        <f t="shared" si="64"/>
        <v>1.4466500000000813</v>
      </c>
      <c r="AD76" s="3">
        <f t="shared" si="65"/>
        <v>1.0000000000000562</v>
      </c>
      <c r="AE76" s="3">
        <f t="shared" si="37"/>
        <v>0.72780020383625332</v>
      </c>
      <c r="AF76" s="3">
        <f t="shared" si="38"/>
        <v>0.22490263149495293</v>
      </c>
      <c r="AG76" s="3">
        <f t="shared" si="39"/>
        <v>-0.69217912641940982</v>
      </c>
      <c r="AH76" s="8">
        <f t="shared" si="66"/>
        <v>1.4466499999999995</v>
      </c>
      <c r="AI76" s="3">
        <f t="shared" si="67"/>
        <v>0.99999999999999967</v>
      </c>
      <c r="AJ76" s="3">
        <f t="shared" si="40"/>
        <v>0.72780020383625355</v>
      </c>
      <c r="AK76" s="3">
        <f t="shared" si="41"/>
        <v>0.22490263149495301</v>
      </c>
      <c r="AL76" s="3">
        <f t="shared" si="42"/>
        <v>-0.69217912641941004</v>
      </c>
      <c r="AM76" s="8">
        <f t="shared" si="68"/>
        <v>1.44665</v>
      </c>
      <c r="AN76" s="3">
        <f t="shared" si="69"/>
        <v>1</v>
      </c>
      <c r="AO76" s="3">
        <f t="shared" si="43"/>
        <v>0.72780020383625355</v>
      </c>
      <c r="AP76" s="3">
        <f t="shared" si="44"/>
        <v>0.22490263149495301</v>
      </c>
      <c r="AQ76" s="3">
        <f t="shared" si="45"/>
        <v>-0.69217912641941004</v>
      </c>
      <c r="AR76" s="8">
        <f t="shared" si="70"/>
        <v>1.44665</v>
      </c>
      <c r="AS76" s="3">
        <f t="shared" si="71"/>
        <v>1</v>
      </c>
      <c r="AT76" s="9">
        <f t="shared" si="46"/>
        <v>0.72780020383625355</v>
      </c>
      <c r="AU76" s="3">
        <f t="shared" si="47"/>
        <v>0.22490263149495301</v>
      </c>
      <c r="AV76" s="3">
        <f t="shared" si="48"/>
        <v>-0.69217912641941004</v>
      </c>
      <c r="AW76" s="8">
        <f t="shared" si="72"/>
        <v>1.44665</v>
      </c>
      <c r="AX76" s="4">
        <f t="shared" si="73"/>
        <v>1</v>
      </c>
      <c r="AY76" s="9">
        <f t="shared" si="49"/>
        <v>0.60080020383625354</v>
      </c>
      <c r="AZ76" s="9">
        <f>AY76-'Master Radiusverkleinerung'!G$7/100</f>
        <v>0.56380020383625351</v>
      </c>
      <c r="BA76" s="9">
        <f t="shared" si="50"/>
        <v>7.6168367702817846E-2</v>
      </c>
    </row>
    <row r="77" spans="1:53" x14ac:dyDescent="0.3">
      <c r="A77" s="4">
        <v>294</v>
      </c>
      <c r="B77" s="3">
        <f t="shared" si="51"/>
        <v>0.29420278235280284</v>
      </c>
      <c r="C77" s="4">
        <f t="shared" si="52"/>
        <v>-0.66079026814933439</v>
      </c>
      <c r="D77" s="6">
        <f t="shared" si="53"/>
        <v>1.4373314686647127</v>
      </c>
      <c r="E77" s="4">
        <f t="shared" si="54"/>
        <v>0.99355854468234384</v>
      </c>
      <c r="F77" s="4">
        <f t="shared" si="55"/>
        <v>0.72801447269648134</v>
      </c>
      <c r="G77" s="4">
        <f t="shared" si="23"/>
        <v>0.29611016273516533</v>
      </c>
      <c r="H77" s="4">
        <f t="shared" si="24"/>
        <v>-0.66507431462994393</v>
      </c>
      <c r="I77" s="6">
        <f t="shared" si="56"/>
        <v>1.4467103732287869</v>
      </c>
      <c r="J77" s="4">
        <f t="shared" si="57"/>
        <v>1.0000417331274234</v>
      </c>
      <c r="K77" s="4">
        <f t="shared" si="25"/>
        <v>0.72798409164362254</v>
      </c>
      <c r="L77" s="4">
        <f t="shared" si="26"/>
        <v>0.29609780564771243</v>
      </c>
      <c r="M77" s="4">
        <f t="shared" si="27"/>
        <v>-0.66504656015710639</v>
      </c>
      <c r="N77" s="8">
        <f t="shared" si="58"/>
        <v>1.4466496113858671</v>
      </c>
      <c r="O77" s="3">
        <f t="shared" si="59"/>
        <v>0.99999973136962439</v>
      </c>
      <c r="P77" s="4">
        <f t="shared" si="28"/>
        <v>0.72798428720231501</v>
      </c>
      <c r="Q77" s="4">
        <f t="shared" si="29"/>
        <v>0.29609788518859853</v>
      </c>
      <c r="R77" s="4">
        <f t="shared" si="30"/>
        <v>-0.66504673880886156</v>
      </c>
      <c r="S77" s="6">
        <f t="shared" si="60"/>
        <v>1.4466500025015603</v>
      </c>
      <c r="T77" s="4">
        <f t="shared" si="61"/>
        <v>1.000000001729209</v>
      </c>
      <c r="U77" s="3">
        <f t="shared" si="31"/>
        <v>0.72798428594347808</v>
      </c>
      <c r="V77" s="3">
        <f t="shared" si="32"/>
        <v>0.29609788467658338</v>
      </c>
      <c r="W77" s="3">
        <f t="shared" si="33"/>
        <v>-0.6650467376588568</v>
      </c>
      <c r="X77" s="3">
        <f t="shared" si="62"/>
        <v>1.4466499999838973</v>
      </c>
      <c r="Y77" s="3">
        <f t="shared" si="63"/>
        <v>0.99999999998886901</v>
      </c>
      <c r="Z77" s="3">
        <f t="shared" si="34"/>
        <v>0.72798428595158127</v>
      </c>
      <c r="AA77" s="3">
        <f t="shared" si="35"/>
        <v>0.29609788467987924</v>
      </c>
      <c r="AB77" s="3">
        <f t="shared" si="36"/>
        <v>-0.66504673766625944</v>
      </c>
      <c r="AC77" s="3">
        <f t="shared" si="64"/>
        <v>1.4466500000001035</v>
      </c>
      <c r="AD77" s="3">
        <f t="shared" si="65"/>
        <v>1.0000000000000715</v>
      </c>
      <c r="AE77" s="3">
        <f t="shared" si="37"/>
        <v>0.7279842859515292</v>
      </c>
      <c r="AF77" s="3">
        <f t="shared" si="38"/>
        <v>0.29609788467985809</v>
      </c>
      <c r="AG77" s="3">
        <f t="shared" si="39"/>
        <v>-0.66504673766621192</v>
      </c>
      <c r="AH77" s="8">
        <f t="shared" si="66"/>
        <v>1.4466499999999995</v>
      </c>
      <c r="AI77" s="3">
        <f t="shared" si="67"/>
        <v>0.99999999999999967</v>
      </c>
      <c r="AJ77" s="3">
        <f t="shared" si="40"/>
        <v>0.72798428595152942</v>
      </c>
      <c r="AK77" s="3">
        <f t="shared" si="41"/>
        <v>0.29609788467985815</v>
      </c>
      <c r="AL77" s="3">
        <f t="shared" si="42"/>
        <v>-0.66504673766621214</v>
      </c>
      <c r="AM77" s="8">
        <f t="shared" si="68"/>
        <v>1.44665</v>
      </c>
      <c r="AN77" s="3">
        <f t="shared" si="69"/>
        <v>1</v>
      </c>
      <c r="AO77" s="3">
        <f t="shared" si="43"/>
        <v>0.72798428595152942</v>
      </c>
      <c r="AP77" s="3">
        <f t="shared" si="44"/>
        <v>0.29609788467985815</v>
      </c>
      <c r="AQ77" s="3">
        <f t="shared" si="45"/>
        <v>-0.66504673766621214</v>
      </c>
      <c r="AR77" s="8">
        <f t="shared" si="70"/>
        <v>1.44665</v>
      </c>
      <c r="AS77" s="3">
        <f t="shared" si="71"/>
        <v>1</v>
      </c>
      <c r="AT77" s="9">
        <f t="shared" si="46"/>
        <v>0.72798428595152942</v>
      </c>
      <c r="AU77" s="3">
        <f t="shared" si="47"/>
        <v>0.29609788467985815</v>
      </c>
      <c r="AV77" s="3">
        <f t="shared" si="48"/>
        <v>-0.66504673766621214</v>
      </c>
      <c r="AW77" s="8">
        <f t="shared" si="72"/>
        <v>1.44665</v>
      </c>
      <c r="AX77" s="4">
        <f t="shared" si="73"/>
        <v>1</v>
      </c>
      <c r="AY77" s="9">
        <f t="shared" si="49"/>
        <v>0.60098428595152942</v>
      </c>
      <c r="AZ77" s="9">
        <f>AY77-'Master Radiusverkleinerung'!G$7/100</f>
        <v>0.56398428595152938</v>
      </c>
      <c r="BA77" s="9">
        <f t="shared" si="50"/>
        <v>7.6190095127368129E-2</v>
      </c>
    </row>
    <row r="78" spans="1:53" x14ac:dyDescent="0.3">
      <c r="A78" s="4"/>
      <c r="C78" s="4"/>
      <c r="D78" s="6"/>
      <c r="E78" s="4"/>
      <c r="G78" s="4"/>
      <c r="H78" s="4"/>
      <c r="I78" s="6"/>
      <c r="J78" s="4"/>
      <c r="K78" s="4"/>
      <c r="L78" s="4"/>
      <c r="M78" s="4"/>
      <c r="N78" s="8"/>
      <c r="P78" s="4"/>
      <c r="Q78" s="4"/>
      <c r="R78" s="4"/>
      <c r="S78" s="6"/>
      <c r="T78" s="4"/>
      <c r="AH78" s="8"/>
      <c r="AM78" s="8"/>
      <c r="AR78" s="8"/>
      <c r="AT78" s="9"/>
      <c r="AW78" s="8"/>
      <c r="AX78" s="4"/>
      <c r="AY78" s="9"/>
      <c r="AZ78" s="9"/>
      <c r="BA78" s="9"/>
    </row>
    <row r="79" spans="1:53" x14ac:dyDescent="0.3">
      <c r="A79" s="4">
        <v>300</v>
      </c>
      <c r="B79" s="3">
        <f t="shared" si="51"/>
        <v>0.36166250000000005</v>
      </c>
      <c r="C79" s="4">
        <f t="shared" si="52"/>
        <v>-0.6264178251923791</v>
      </c>
      <c r="D79" s="6">
        <f t="shared" si="53"/>
        <v>1.4370666307385096</v>
      </c>
      <c r="E79" s="4">
        <f t="shared" si="54"/>
        <v>0.99337547488232092</v>
      </c>
      <c r="F79" s="4">
        <f t="shared" si="55"/>
        <v>0.72814863894811566</v>
      </c>
      <c r="G79" s="4">
        <f t="shared" si="23"/>
        <v>0.36407431947405788</v>
      </c>
      <c r="H79" s="4">
        <f t="shared" si="24"/>
        <v>-0.63059521906013127</v>
      </c>
      <c r="I79" s="6">
        <f t="shared" si="56"/>
        <v>1.4467138898591103</v>
      </c>
      <c r="J79" s="4">
        <f t="shared" si="57"/>
        <v>1.0000441640058828</v>
      </c>
      <c r="K79" s="4">
        <f t="shared" si="25"/>
        <v>0.72811648240750326</v>
      </c>
      <c r="L79" s="4">
        <f t="shared" si="26"/>
        <v>0.36405824120375169</v>
      </c>
      <c r="M79" s="4">
        <f t="shared" si="27"/>
        <v>-0.6305673706790631</v>
      </c>
      <c r="N79" s="8">
        <f t="shared" si="58"/>
        <v>1.4466495769022174</v>
      </c>
      <c r="O79" s="3">
        <f t="shared" si="59"/>
        <v>0.9999997075327256</v>
      </c>
      <c r="P79" s="4">
        <f t="shared" si="28"/>
        <v>0.72811669535780865</v>
      </c>
      <c r="Q79" s="4">
        <f t="shared" si="29"/>
        <v>0.36405834767890438</v>
      </c>
      <c r="R79" s="4">
        <f t="shared" si="30"/>
        <v>-0.63056755509943729</v>
      </c>
      <c r="S79" s="6">
        <f t="shared" si="60"/>
        <v>1.4466500028020048</v>
      </c>
      <c r="T79" s="4">
        <f t="shared" si="61"/>
        <v>1.000000001936892</v>
      </c>
      <c r="U79" s="3">
        <f t="shared" si="31"/>
        <v>0.72811669394752532</v>
      </c>
      <c r="V79" s="3">
        <f t="shared" si="32"/>
        <v>0.36405834697376271</v>
      </c>
      <c r="W79" s="3">
        <f t="shared" si="33"/>
        <v>-0.63056755387809615</v>
      </c>
      <c r="X79" s="3">
        <f t="shared" si="62"/>
        <v>1.4466499999814437</v>
      </c>
      <c r="Y79" s="3">
        <f t="shared" si="63"/>
        <v>0.99999999998717293</v>
      </c>
      <c r="Z79" s="3">
        <f t="shared" si="34"/>
        <v>0.72811669395686496</v>
      </c>
      <c r="AA79" s="3">
        <f t="shared" si="35"/>
        <v>0.36405834697843253</v>
      </c>
      <c r="AB79" s="3">
        <f t="shared" si="36"/>
        <v>-0.63056755388618446</v>
      </c>
      <c r="AC79" s="3">
        <f t="shared" si="64"/>
        <v>1.446650000000123</v>
      </c>
      <c r="AD79" s="3">
        <f t="shared" si="65"/>
        <v>1.000000000000085</v>
      </c>
      <c r="AE79" s="3">
        <f t="shared" si="37"/>
        <v>0.72811669395680301</v>
      </c>
      <c r="AF79" s="3">
        <f t="shared" si="38"/>
        <v>0.36405834697840156</v>
      </c>
      <c r="AG79" s="3">
        <f t="shared" si="39"/>
        <v>-0.63056755388613084</v>
      </c>
      <c r="AH79" s="8">
        <f t="shared" si="66"/>
        <v>1.4466499999999991</v>
      </c>
      <c r="AI79" s="3">
        <f t="shared" si="67"/>
        <v>0.99999999999999933</v>
      </c>
      <c r="AJ79" s="3">
        <f t="shared" si="40"/>
        <v>0.72811669395680345</v>
      </c>
      <c r="AK79" s="3">
        <f t="shared" si="41"/>
        <v>0.36405834697840178</v>
      </c>
      <c r="AL79" s="3">
        <f t="shared" si="42"/>
        <v>-0.63056755388613117</v>
      </c>
      <c r="AM79" s="8">
        <f t="shared" si="68"/>
        <v>1.44665</v>
      </c>
      <c r="AN79" s="3">
        <f t="shared" si="69"/>
        <v>1</v>
      </c>
      <c r="AO79" s="3">
        <f t="shared" si="43"/>
        <v>0.72811669395680345</v>
      </c>
      <c r="AP79" s="3">
        <f t="shared" si="44"/>
        <v>0.36405834697840178</v>
      </c>
      <c r="AQ79" s="3">
        <f t="shared" si="45"/>
        <v>-0.63056755388613117</v>
      </c>
      <c r="AR79" s="8">
        <f t="shared" si="70"/>
        <v>1.44665</v>
      </c>
      <c r="AS79" s="3">
        <f t="shared" si="71"/>
        <v>1</v>
      </c>
      <c r="AT79" s="9">
        <f t="shared" si="46"/>
        <v>0.72811669395680345</v>
      </c>
      <c r="AU79" s="3">
        <f t="shared" si="47"/>
        <v>0.36405834697840178</v>
      </c>
      <c r="AV79" s="3">
        <f t="shared" si="48"/>
        <v>-0.63056755388613117</v>
      </c>
      <c r="AW79" s="8">
        <f t="shared" si="72"/>
        <v>1.44665</v>
      </c>
      <c r="AX79" s="4">
        <f t="shared" si="73"/>
        <v>1</v>
      </c>
      <c r="AY79" s="9">
        <f t="shared" si="49"/>
        <v>0.60111669395680345</v>
      </c>
      <c r="AZ79" s="9">
        <f>AY79-'Master Radiusverkleinerung'!G$7/100</f>
        <v>0.56411669395680342</v>
      </c>
      <c r="BA79" s="9">
        <f>SQRT((AU79-AU77)^2+(AV79-AV77)^2)</f>
        <v>7.6206551883498633E-2</v>
      </c>
    </row>
    <row r="80" spans="1:53" x14ac:dyDescent="0.3">
      <c r="A80" s="4">
        <v>306</v>
      </c>
      <c r="B80" s="3">
        <f t="shared" si="51"/>
        <v>0.42515976761445295</v>
      </c>
      <c r="C80" s="4">
        <f t="shared" si="52"/>
        <v>-0.58518221745625898</v>
      </c>
      <c r="D80" s="6">
        <f t="shared" si="53"/>
        <v>1.4369081643348109</v>
      </c>
      <c r="E80" s="4">
        <f t="shared" si="54"/>
        <v>0.99326593463160473</v>
      </c>
      <c r="F80" s="4">
        <f t="shared" si="55"/>
        <v>0.72822894129382998</v>
      </c>
      <c r="G80" s="4">
        <f t="shared" si="23"/>
        <v>0.4280422319850743</v>
      </c>
      <c r="H80" s="4">
        <f t="shared" si="24"/>
        <v>-0.58914958930238448</v>
      </c>
      <c r="I80" s="6">
        <f t="shared" si="56"/>
        <v>1.4467160422807388</v>
      </c>
      <c r="J80" s="4">
        <f t="shared" si="57"/>
        <v>1.0000456518720759</v>
      </c>
      <c r="K80" s="4">
        <f t="shared" si="25"/>
        <v>0.7281956977969879</v>
      </c>
      <c r="L80" s="4">
        <f t="shared" si="26"/>
        <v>0.42802269194789588</v>
      </c>
      <c r="M80" s="4">
        <f t="shared" si="27"/>
        <v>-0.58912269474848677</v>
      </c>
      <c r="N80" s="8">
        <f t="shared" si="58"/>
        <v>1.4466495553183074</v>
      </c>
      <c r="O80" s="3">
        <f t="shared" si="59"/>
        <v>0.9999996926128002</v>
      </c>
      <c r="P80" s="4">
        <f t="shared" si="28"/>
        <v>0.72819592163509317</v>
      </c>
      <c r="Q80" s="4">
        <f t="shared" si="29"/>
        <v>0.42802282351663307</v>
      </c>
      <c r="R80" s="4">
        <f t="shared" si="30"/>
        <v>-0.58912287583731793</v>
      </c>
      <c r="S80" s="6">
        <f t="shared" si="60"/>
        <v>1.4466500029943075</v>
      </c>
      <c r="T80" s="4">
        <f t="shared" si="61"/>
        <v>1.0000000020698216</v>
      </c>
      <c r="U80" s="3">
        <f t="shared" si="31"/>
        <v>0.7281959201278575</v>
      </c>
      <c r="V80" s="3">
        <f t="shared" si="32"/>
        <v>0.42802282263070218</v>
      </c>
      <c r="W80" s="3">
        <f t="shared" si="33"/>
        <v>-0.58912287461793866</v>
      </c>
      <c r="X80" s="3">
        <f t="shared" si="62"/>
        <v>1.4466499999798375</v>
      </c>
      <c r="Y80" s="3">
        <f t="shared" si="63"/>
        <v>0.99999999998606259</v>
      </c>
      <c r="Z80" s="3">
        <f t="shared" si="34"/>
        <v>0.72819592013800671</v>
      </c>
      <c r="AA80" s="3">
        <f t="shared" si="35"/>
        <v>0.42802282263666774</v>
      </c>
      <c r="AB80" s="3">
        <f t="shared" si="36"/>
        <v>-0.58912287462614954</v>
      </c>
      <c r="AC80" s="3">
        <f t="shared" si="64"/>
        <v>1.4466500000001359</v>
      </c>
      <c r="AD80" s="3">
        <f t="shared" si="65"/>
        <v>1.0000000000000939</v>
      </c>
      <c r="AE80" s="3">
        <f t="shared" si="37"/>
        <v>0.72819592013793832</v>
      </c>
      <c r="AF80" s="3">
        <f t="shared" si="38"/>
        <v>0.42802282263662755</v>
      </c>
      <c r="AG80" s="3">
        <f t="shared" si="39"/>
        <v>-0.58912287462609425</v>
      </c>
      <c r="AH80" s="8">
        <f t="shared" si="66"/>
        <v>1.4466499999999991</v>
      </c>
      <c r="AI80" s="3">
        <f t="shared" si="67"/>
        <v>0.99999999999999933</v>
      </c>
      <c r="AJ80" s="3">
        <f t="shared" si="40"/>
        <v>0.72819592013793877</v>
      </c>
      <c r="AK80" s="3">
        <f t="shared" si="41"/>
        <v>0.42802282263662778</v>
      </c>
      <c r="AL80" s="3">
        <f t="shared" si="42"/>
        <v>-0.58912287462609458</v>
      </c>
      <c r="AM80" s="8">
        <f t="shared" si="68"/>
        <v>1.44665</v>
      </c>
      <c r="AN80" s="3">
        <f t="shared" si="69"/>
        <v>1</v>
      </c>
      <c r="AO80" s="3">
        <f t="shared" si="43"/>
        <v>0.72819592013793877</v>
      </c>
      <c r="AP80" s="3">
        <f t="shared" si="44"/>
        <v>0.42802282263662778</v>
      </c>
      <c r="AQ80" s="3">
        <f t="shared" si="45"/>
        <v>-0.58912287462609458</v>
      </c>
      <c r="AR80" s="8">
        <f t="shared" si="70"/>
        <v>1.44665</v>
      </c>
      <c r="AS80" s="3">
        <f t="shared" si="71"/>
        <v>1</v>
      </c>
      <c r="AT80" s="9">
        <f t="shared" si="46"/>
        <v>0.72819592013793877</v>
      </c>
      <c r="AU80" s="3">
        <f t="shared" si="47"/>
        <v>0.42802282263662778</v>
      </c>
      <c r="AV80" s="3">
        <f t="shared" si="48"/>
        <v>-0.58912287462609458</v>
      </c>
      <c r="AW80" s="8">
        <f t="shared" si="72"/>
        <v>1.44665</v>
      </c>
      <c r="AX80" s="4">
        <f t="shared" si="73"/>
        <v>1</v>
      </c>
      <c r="AY80" s="9">
        <f t="shared" si="49"/>
        <v>0.60119592013793877</v>
      </c>
      <c r="AZ80" s="9">
        <f>AY80-'Master Radiusverkleinerung'!G$7/100</f>
        <v>0.56419592013793873</v>
      </c>
      <c r="BA80" s="9">
        <f t="shared" si="50"/>
        <v>7.6217554311320518E-2</v>
      </c>
    </row>
    <row r="81" spans="1:53" x14ac:dyDescent="0.3">
      <c r="A81" s="4">
        <v>312</v>
      </c>
      <c r="B81" s="3">
        <f t="shared" si="51"/>
        <v>0.48399889584452127</v>
      </c>
      <c r="C81" s="4">
        <f t="shared" si="52"/>
        <v>-0.53753523088843602</v>
      </c>
      <c r="D81" s="6">
        <f t="shared" si="53"/>
        <v>1.43685787683335</v>
      </c>
      <c r="E81" s="4">
        <f t="shared" si="54"/>
        <v>0.99323117328541799</v>
      </c>
      <c r="F81" s="4">
        <f t="shared" si="55"/>
        <v>0.72825442802744478</v>
      </c>
      <c r="G81" s="4">
        <f t="shared" si="23"/>
        <v>0.48729732700952777</v>
      </c>
      <c r="H81" s="4">
        <f t="shared" si="24"/>
        <v>-0.54119850981959483</v>
      </c>
      <c r="I81" s="6">
        <f t="shared" si="56"/>
        <v>1.4467167328810797</v>
      </c>
      <c r="J81" s="4">
        <f t="shared" si="57"/>
        <v>1.0000461292510834</v>
      </c>
      <c r="K81" s="4">
        <f t="shared" si="25"/>
        <v>0.72822083574566854</v>
      </c>
      <c r="L81" s="4">
        <f t="shared" si="26"/>
        <v>0.48727484938565385</v>
      </c>
      <c r="M81" s="4">
        <f t="shared" si="27"/>
        <v>-0.54117354588921684</v>
      </c>
      <c r="N81" s="8">
        <f t="shared" si="58"/>
        <v>1.4466495483175756</v>
      </c>
      <c r="O81" s="3">
        <f t="shared" si="59"/>
        <v>0.99999968777352899</v>
      </c>
      <c r="P81" s="4">
        <f t="shared" si="28"/>
        <v>0.72822106311556123</v>
      </c>
      <c r="Q81" s="4">
        <f t="shared" si="29"/>
        <v>0.48727500152580805</v>
      </c>
      <c r="R81" s="4">
        <f t="shared" si="30"/>
        <v>-0.54117371485797605</v>
      </c>
      <c r="S81" s="6">
        <f t="shared" si="60"/>
        <v>1.4466500030573608</v>
      </c>
      <c r="T81" s="4">
        <f t="shared" si="61"/>
        <v>1.0000000021134074</v>
      </c>
      <c r="U81" s="3">
        <f t="shared" si="31"/>
        <v>0.72822106157653343</v>
      </c>
      <c r="V81" s="3">
        <f t="shared" si="32"/>
        <v>0.48727500049599742</v>
      </c>
      <c r="W81" s="3">
        <f t="shared" si="33"/>
        <v>-0.5411737137142556</v>
      </c>
      <c r="X81" s="3">
        <f t="shared" si="62"/>
        <v>1.4466499999793054</v>
      </c>
      <c r="Y81" s="3">
        <f t="shared" si="63"/>
        <v>0.99999999998569489</v>
      </c>
      <c r="Z81" s="3">
        <f t="shared" si="34"/>
        <v>0.72822106158695077</v>
      </c>
      <c r="AA81" s="3">
        <f t="shared" si="35"/>
        <v>0.48727500050296796</v>
      </c>
      <c r="AB81" s="3">
        <f t="shared" si="36"/>
        <v>-0.54117371372199718</v>
      </c>
      <c r="AC81" s="3">
        <f t="shared" si="64"/>
        <v>1.4466500000001399</v>
      </c>
      <c r="AD81" s="3">
        <f t="shared" si="65"/>
        <v>1.0000000000000966</v>
      </c>
      <c r="AE81" s="3">
        <f t="shared" si="37"/>
        <v>0.72822106158688038</v>
      </c>
      <c r="AF81" s="3">
        <f t="shared" si="38"/>
        <v>0.48727500050292089</v>
      </c>
      <c r="AG81" s="3">
        <f t="shared" si="39"/>
        <v>-0.54117371372194478</v>
      </c>
      <c r="AH81" s="8">
        <f t="shared" si="66"/>
        <v>1.4466499999999991</v>
      </c>
      <c r="AI81" s="3">
        <f t="shared" si="67"/>
        <v>0.99999999999999933</v>
      </c>
      <c r="AJ81" s="3">
        <f t="shared" si="40"/>
        <v>0.72822106158688082</v>
      </c>
      <c r="AK81" s="3">
        <f t="shared" si="41"/>
        <v>0.48727500050292116</v>
      </c>
      <c r="AL81" s="3">
        <f t="shared" si="42"/>
        <v>-0.54117371372194512</v>
      </c>
      <c r="AM81" s="8">
        <f t="shared" si="68"/>
        <v>1.44665</v>
      </c>
      <c r="AN81" s="3">
        <f t="shared" si="69"/>
        <v>1</v>
      </c>
      <c r="AO81" s="3">
        <f t="shared" si="43"/>
        <v>0.72822106158688082</v>
      </c>
      <c r="AP81" s="3">
        <f t="shared" si="44"/>
        <v>0.48727500050292116</v>
      </c>
      <c r="AQ81" s="3">
        <f t="shared" si="45"/>
        <v>-0.54117371372194512</v>
      </c>
      <c r="AR81" s="8">
        <f t="shared" si="70"/>
        <v>1.44665</v>
      </c>
      <c r="AS81" s="3">
        <f t="shared" si="71"/>
        <v>1</v>
      </c>
      <c r="AT81" s="9">
        <f t="shared" si="46"/>
        <v>0.72822106158688082</v>
      </c>
      <c r="AU81" s="3">
        <f t="shared" si="47"/>
        <v>0.48727500050292116</v>
      </c>
      <c r="AV81" s="3">
        <f t="shared" si="48"/>
        <v>-0.54117371372194512</v>
      </c>
      <c r="AW81" s="8">
        <f t="shared" si="72"/>
        <v>1.44665</v>
      </c>
      <c r="AX81" s="4">
        <f t="shared" si="73"/>
        <v>1</v>
      </c>
      <c r="AY81" s="9">
        <f t="shared" si="49"/>
        <v>0.60122106158688082</v>
      </c>
      <c r="AZ81" s="9">
        <f>AY81-'Master Radiusverkleinerung'!G$7/100</f>
        <v>0.56422106158688079</v>
      </c>
      <c r="BA81" s="9">
        <f t="shared" si="50"/>
        <v>7.6222979562011905E-2</v>
      </c>
    </row>
    <row r="82" spans="1:53" x14ac:dyDescent="0.3">
      <c r="A82" s="4">
        <v>318</v>
      </c>
      <c r="B82" s="3">
        <f t="shared" si="51"/>
        <v>0.5375352308884358</v>
      </c>
      <c r="C82" s="4">
        <f t="shared" si="52"/>
        <v>-0.48399889584452155</v>
      </c>
      <c r="D82" s="6">
        <f t="shared" si="53"/>
        <v>1.4369163420394486</v>
      </c>
      <c r="E82" s="4">
        <f t="shared" si="54"/>
        <v>0.99327158748795397</v>
      </c>
      <c r="F82" s="4">
        <f t="shared" si="55"/>
        <v>0.72822479683460417</v>
      </c>
      <c r="G82" s="4">
        <f t="shared" si="23"/>
        <v>0.5411764895519624</v>
      </c>
      <c r="H82" s="4">
        <f t="shared" si="24"/>
        <v>-0.48727749987149543</v>
      </c>
      <c r="I82" s="6">
        <f t="shared" si="56"/>
        <v>1.4467159303200932</v>
      </c>
      <c r="J82" s="4">
        <f t="shared" si="57"/>
        <v>1.0000455744790331</v>
      </c>
      <c r="K82" s="4">
        <f t="shared" si="25"/>
        <v>0.72819160988134757</v>
      </c>
      <c r="L82" s="4">
        <f t="shared" si="26"/>
        <v>0.54115182683937635</v>
      </c>
      <c r="M82" s="4">
        <f t="shared" si="27"/>
        <v>-0.48725529346533963</v>
      </c>
      <c r="N82" s="8">
        <f t="shared" si="58"/>
        <v>1.4466495564498301</v>
      </c>
      <c r="O82" s="3">
        <f t="shared" si="59"/>
        <v>0.99999969339496775</v>
      </c>
      <c r="P82" s="4">
        <f t="shared" si="28"/>
        <v>0.72819183314862801</v>
      </c>
      <c r="Q82" s="4">
        <f t="shared" si="29"/>
        <v>0.54115199275930059</v>
      </c>
      <c r="R82" s="4">
        <f t="shared" si="30"/>
        <v>-0.48725544286031042</v>
      </c>
      <c r="S82" s="6">
        <f t="shared" si="60"/>
        <v>1.4466500029841471</v>
      </c>
      <c r="T82" s="4">
        <f t="shared" si="61"/>
        <v>1.0000000020627984</v>
      </c>
      <c r="U82" s="3">
        <f t="shared" si="31"/>
        <v>0.72819183164651513</v>
      </c>
      <c r="V82" s="3">
        <f t="shared" si="32"/>
        <v>0.54115199164301309</v>
      </c>
      <c r="W82" s="3">
        <f t="shared" si="33"/>
        <v>-0.4872554418552007</v>
      </c>
      <c r="X82" s="3">
        <f t="shared" si="62"/>
        <v>1.4466499999799227</v>
      </c>
      <c r="Y82" s="3">
        <f t="shared" si="63"/>
        <v>0.99999999998612155</v>
      </c>
      <c r="Z82" s="3">
        <f t="shared" si="34"/>
        <v>0.72819183165662127</v>
      </c>
      <c r="AA82" s="3">
        <f t="shared" si="35"/>
        <v>0.54115199165052341</v>
      </c>
      <c r="AB82" s="3">
        <f t="shared" si="36"/>
        <v>-0.48725544186196301</v>
      </c>
      <c r="AC82" s="3">
        <f t="shared" si="64"/>
        <v>1.446650000000135</v>
      </c>
      <c r="AD82" s="3">
        <f t="shared" si="65"/>
        <v>1.0000000000000933</v>
      </c>
      <c r="AE82" s="3">
        <f t="shared" si="37"/>
        <v>0.72819183165655332</v>
      </c>
      <c r="AF82" s="3">
        <f t="shared" si="38"/>
        <v>0.54115199165047301</v>
      </c>
      <c r="AG82" s="3">
        <f t="shared" si="39"/>
        <v>-0.48725544186191755</v>
      </c>
      <c r="AH82" s="8">
        <f t="shared" si="66"/>
        <v>1.4466499999999993</v>
      </c>
      <c r="AI82" s="3">
        <f t="shared" si="67"/>
        <v>0.99999999999999956</v>
      </c>
      <c r="AJ82" s="3">
        <f t="shared" si="40"/>
        <v>0.72819183165655366</v>
      </c>
      <c r="AK82" s="3">
        <f t="shared" si="41"/>
        <v>0.54115199165047323</v>
      </c>
      <c r="AL82" s="3">
        <f t="shared" si="42"/>
        <v>-0.48725544186191777</v>
      </c>
      <c r="AM82" s="8">
        <f t="shared" si="68"/>
        <v>1.44665</v>
      </c>
      <c r="AN82" s="3">
        <f t="shared" si="69"/>
        <v>1</v>
      </c>
      <c r="AO82" s="3">
        <f t="shared" si="43"/>
        <v>0.72819183165655366</v>
      </c>
      <c r="AP82" s="3">
        <f t="shared" si="44"/>
        <v>0.54115199165047323</v>
      </c>
      <c r="AQ82" s="3">
        <f t="shared" si="45"/>
        <v>-0.48725544186191777</v>
      </c>
      <c r="AR82" s="8">
        <f t="shared" si="70"/>
        <v>1.44665</v>
      </c>
      <c r="AS82" s="3">
        <f t="shared" si="71"/>
        <v>1</v>
      </c>
      <c r="AT82" s="9">
        <f t="shared" si="46"/>
        <v>0.72819183165655366</v>
      </c>
      <c r="AU82" s="3">
        <f t="shared" si="47"/>
        <v>0.54115199165047323</v>
      </c>
      <c r="AV82" s="3">
        <f t="shared" si="48"/>
        <v>-0.48725544186191777</v>
      </c>
      <c r="AW82" s="8">
        <f t="shared" si="72"/>
        <v>1.44665</v>
      </c>
      <c r="AX82" s="4">
        <f t="shared" si="73"/>
        <v>1</v>
      </c>
      <c r="AY82" s="9">
        <f t="shared" si="49"/>
        <v>0.60119183165655365</v>
      </c>
      <c r="AZ82" s="9">
        <f>AY82-'Master Radiusverkleinerung'!G$7/100</f>
        <v>0.56419183165655362</v>
      </c>
      <c r="BA82" s="9">
        <f t="shared" si="50"/>
        <v>7.622276704164721E-2</v>
      </c>
    </row>
    <row r="83" spans="1:53" x14ac:dyDescent="0.3">
      <c r="A83" s="4">
        <v>324</v>
      </c>
      <c r="B83" s="3">
        <f t="shared" si="51"/>
        <v>0.58518221745625876</v>
      </c>
      <c r="C83" s="4">
        <f t="shared" si="52"/>
        <v>-0.42515976761445329</v>
      </c>
      <c r="D83" s="6">
        <f t="shared" si="53"/>
        <v>1.4370828928476942</v>
      </c>
      <c r="E83" s="4">
        <f t="shared" si="54"/>
        <v>0.99338671610112617</v>
      </c>
      <c r="F83" s="4">
        <f t="shared" si="55"/>
        <v>0.72814039917800344</v>
      </c>
      <c r="G83" s="4">
        <f t="shared" si="23"/>
        <v>0.58907795722596268</v>
      </c>
      <c r="H83" s="4">
        <f t="shared" si="24"/>
        <v>-0.42799018823518503</v>
      </c>
      <c r="I83" s="6">
        <f t="shared" si="56"/>
        <v>1.4467136710177249</v>
      </c>
      <c r="J83" s="4">
        <f t="shared" si="57"/>
        <v>1.0000440127312928</v>
      </c>
      <c r="K83" s="4">
        <f t="shared" si="25"/>
        <v>0.72810835314070455</v>
      </c>
      <c r="L83" s="4">
        <f t="shared" si="26"/>
        <v>0.58905203143718554</v>
      </c>
      <c r="M83" s="4">
        <f t="shared" si="27"/>
        <v>-0.42797135204706632</v>
      </c>
      <c r="N83" s="8">
        <f t="shared" si="58"/>
        <v>1.4466495790765688</v>
      </c>
      <c r="O83" s="3">
        <f t="shared" si="59"/>
        <v>0.99999970903575075</v>
      </c>
      <c r="P83" s="4">
        <f t="shared" si="28"/>
        <v>0.72810856499426657</v>
      </c>
      <c r="Q83" s="4">
        <f t="shared" si="29"/>
        <v>0.58905220283031756</v>
      </c>
      <c r="R83" s="4">
        <f t="shared" si="30"/>
        <v>-0.42797147657146573</v>
      </c>
      <c r="S83" s="6">
        <f t="shared" si="60"/>
        <v>1.4466500027828106</v>
      </c>
      <c r="T83" s="4">
        <f t="shared" si="61"/>
        <v>1.0000000019236239</v>
      </c>
      <c r="U83" s="3">
        <f t="shared" si="31"/>
        <v>0.7281085635936595</v>
      </c>
      <c r="V83" s="3">
        <f t="shared" si="32"/>
        <v>0.58905220169720263</v>
      </c>
      <c r="W83" s="3">
        <f t="shared" si="33"/>
        <v>-0.42797147574820954</v>
      </c>
      <c r="X83" s="3">
        <f t="shared" si="62"/>
        <v>1.4466499999816023</v>
      </c>
      <c r="Y83" s="3">
        <f t="shared" si="63"/>
        <v>0.99999999998728251</v>
      </c>
      <c r="Z83" s="3">
        <f t="shared" si="34"/>
        <v>0.7281085636029192</v>
      </c>
      <c r="AA83" s="3">
        <f t="shared" si="35"/>
        <v>0.58905220170469386</v>
      </c>
      <c r="AB83" s="3">
        <f t="shared" si="36"/>
        <v>-0.42797147575365224</v>
      </c>
      <c r="AC83" s="3">
        <f t="shared" si="64"/>
        <v>1.4466500000001217</v>
      </c>
      <c r="AD83" s="3">
        <f t="shared" si="65"/>
        <v>1.0000000000000842</v>
      </c>
      <c r="AE83" s="3">
        <f t="shared" si="37"/>
        <v>0.72810856360285792</v>
      </c>
      <c r="AF83" s="3">
        <f t="shared" si="38"/>
        <v>0.58905220170464434</v>
      </c>
      <c r="AG83" s="3">
        <f t="shared" si="39"/>
        <v>-0.42797147575361622</v>
      </c>
      <c r="AH83" s="8">
        <f t="shared" si="66"/>
        <v>1.4466499999999991</v>
      </c>
      <c r="AI83" s="3">
        <f t="shared" si="67"/>
        <v>0.99999999999999933</v>
      </c>
      <c r="AJ83" s="3">
        <f t="shared" si="40"/>
        <v>0.72810856360285836</v>
      </c>
      <c r="AK83" s="3">
        <f t="shared" si="41"/>
        <v>0.58905220170464467</v>
      </c>
      <c r="AL83" s="3">
        <f t="shared" si="42"/>
        <v>-0.42797147575361649</v>
      </c>
      <c r="AM83" s="8">
        <f t="shared" si="68"/>
        <v>1.44665</v>
      </c>
      <c r="AN83" s="3">
        <f t="shared" si="69"/>
        <v>1</v>
      </c>
      <c r="AO83" s="3">
        <f t="shared" si="43"/>
        <v>0.72810856360285836</v>
      </c>
      <c r="AP83" s="3">
        <f t="shared" si="44"/>
        <v>0.58905220170464467</v>
      </c>
      <c r="AQ83" s="3">
        <f t="shared" si="45"/>
        <v>-0.42797147575361649</v>
      </c>
      <c r="AR83" s="8">
        <f t="shared" si="70"/>
        <v>1.44665</v>
      </c>
      <c r="AS83" s="3">
        <f t="shared" si="71"/>
        <v>1</v>
      </c>
      <c r="AT83" s="9">
        <f t="shared" si="46"/>
        <v>0.72810856360285836</v>
      </c>
      <c r="AU83" s="3">
        <f t="shared" si="47"/>
        <v>0.58905220170464467</v>
      </c>
      <c r="AV83" s="3">
        <f t="shared" si="48"/>
        <v>-0.42797147575361649</v>
      </c>
      <c r="AW83" s="8">
        <f t="shared" si="72"/>
        <v>1.44665</v>
      </c>
      <c r="AX83" s="4">
        <f t="shared" si="73"/>
        <v>1</v>
      </c>
      <c r="AY83" s="9">
        <f t="shared" si="49"/>
        <v>0.60110856360285836</v>
      </c>
      <c r="AZ83" s="9">
        <f>AY83-'Master Radiusverkleinerung'!G$7/100</f>
        <v>0.56410856360285833</v>
      </c>
      <c r="BA83" s="9">
        <f t="shared" si="50"/>
        <v>7.6216919124063004E-2</v>
      </c>
    </row>
    <row r="84" spans="1:53" x14ac:dyDescent="0.3">
      <c r="A84" s="4"/>
      <c r="C84" s="4"/>
      <c r="D84" s="6"/>
      <c r="E84" s="4"/>
      <c r="G84" s="4"/>
      <c r="H84" s="4"/>
      <c r="I84" s="6"/>
      <c r="J84" s="4"/>
      <c r="K84" s="4"/>
      <c r="L84" s="4"/>
      <c r="M84" s="4"/>
      <c r="N84" s="8"/>
      <c r="P84" s="4"/>
      <c r="Q84" s="4"/>
      <c r="R84" s="4"/>
      <c r="S84" s="6"/>
      <c r="T84" s="4"/>
      <c r="AH84" s="8"/>
      <c r="AM84" s="8"/>
      <c r="AR84" s="8"/>
      <c r="AT84" s="9"/>
      <c r="AW84" s="8"/>
      <c r="AX84" s="4"/>
      <c r="AY84" s="9"/>
      <c r="AZ84" s="9"/>
      <c r="BA84" s="9"/>
    </row>
    <row r="85" spans="1:53" x14ac:dyDescent="0.3">
      <c r="A85" s="4">
        <v>330</v>
      </c>
      <c r="B85" s="3">
        <f t="shared" si="51"/>
        <v>0.62641782519237887</v>
      </c>
      <c r="C85" s="4">
        <f t="shared" si="52"/>
        <v>-0.36166250000000033</v>
      </c>
      <c r="D85" s="6">
        <f t="shared" si="53"/>
        <v>1.4373556297705878</v>
      </c>
      <c r="E85" s="4">
        <f t="shared" si="54"/>
        <v>0.9935752461000158</v>
      </c>
      <c r="F85" s="4">
        <f t="shared" si="55"/>
        <v>0.72800223519979712</v>
      </c>
      <c r="G85" s="4">
        <f t="shared" si="23"/>
        <v>0.63046842969487793</v>
      </c>
      <c r="H85" s="4">
        <f t="shared" si="24"/>
        <v>-0.36400111759989889</v>
      </c>
      <c r="I85" s="6">
        <f t="shared" si="56"/>
        <v>1.4467100574254759</v>
      </c>
      <c r="J85" s="4">
        <f t="shared" si="57"/>
        <v>1.0000415148276887</v>
      </c>
      <c r="K85" s="4">
        <f t="shared" si="25"/>
        <v>0.72797201356709174</v>
      </c>
      <c r="L85" s="4">
        <f t="shared" si="26"/>
        <v>0.63044225699321133</v>
      </c>
      <c r="M85" s="4">
        <f t="shared" si="27"/>
        <v>-0.3639860067835462</v>
      </c>
      <c r="N85" s="8">
        <f t="shared" si="58"/>
        <v>1.4466496144344712</v>
      </c>
      <c r="O85" s="3">
        <f t="shared" si="59"/>
        <v>0.99999973347697868</v>
      </c>
      <c r="P85" s="4">
        <f t="shared" si="28"/>
        <v>0.72797220758844394</v>
      </c>
      <c r="Q85" s="4">
        <f t="shared" si="29"/>
        <v>0.63044242502063119</v>
      </c>
      <c r="R85" s="4">
        <f t="shared" si="30"/>
        <v>-0.3639861037942223</v>
      </c>
      <c r="S85" s="6">
        <f t="shared" si="60"/>
        <v>1.4466500024754136</v>
      </c>
      <c r="T85" s="4">
        <f t="shared" si="61"/>
        <v>1.0000000017111352</v>
      </c>
      <c r="U85" s="3">
        <f t="shared" si="31"/>
        <v>0.72797220634278503</v>
      </c>
      <c r="V85" s="3">
        <f t="shared" si="32"/>
        <v>0.6304424239418589</v>
      </c>
      <c r="W85" s="3">
        <f t="shared" si="33"/>
        <v>-0.36398610317139285</v>
      </c>
      <c r="X85" s="3">
        <f t="shared" si="62"/>
        <v>1.4466499999841074</v>
      </c>
      <c r="Y85" s="3">
        <f t="shared" si="63"/>
        <v>0.99999999998901423</v>
      </c>
      <c r="Z85" s="3">
        <f t="shared" si="34"/>
        <v>0.72797220635078241</v>
      </c>
      <c r="AA85" s="3">
        <f t="shared" si="35"/>
        <v>0.6304424239487848</v>
      </c>
      <c r="AB85" s="3">
        <f t="shared" si="36"/>
        <v>-0.36398610317539154</v>
      </c>
      <c r="AC85" s="3">
        <f t="shared" si="64"/>
        <v>1.4466500000001017</v>
      </c>
      <c r="AD85" s="3">
        <f t="shared" si="65"/>
        <v>1.0000000000000704</v>
      </c>
      <c r="AE85" s="3">
        <f t="shared" si="37"/>
        <v>0.72797220635073112</v>
      </c>
      <c r="AF85" s="3">
        <f t="shared" si="38"/>
        <v>0.63044242394874039</v>
      </c>
      <c r="AG85" s="3">
        <f t="shared" si="39"/>
        <v>-0.36398610317536589</v>
      </c>
      <c r="AH85" s="8">
        <f t="shared" si="66"/>
        <v>1.4466499999999993</v>
      </c>
      <c r="AI85" s="3">
        <f t="shared" si="67"/>
        <v>0.99999999999999956</v>
      </c>
      <c r="AJ85" s="3">
        <f t="shared" si="40"/>
        <v>0.72797220635073145</v>
      </c>
      <c r="AK85" s="3">
        <f t="shared" si="41"/>
        <v>0.63044242394874073</v>
      </c>
      <c r="AL85" s="3">
        <f t="shared" si="42"/>
        <v>-0.36398610317536606</v>
      </c>
      <c r="AM85" s="8">
        <f t="shared" si="68"/>
        <v>1.44665</v>
      </c>
      <c r="AN85" s="3">
        <f t="shared" si="69"/>
        <v>1</v>
      </c>
      <c r="AO85" s="3">
        <f t="shared" si="43"/>
        <v>0.72797220635073145</v>
      </c>
      <c r="AP85" s="3">
        <f t="shared" si="44"/>
        <v>0.63044242394874073</v>
      </c>
      <c r="AQ85" s="3">
        <f t="shared" si="45"/>
        <v>-0.36398610317536606</v>
      </c>
      <c r="AR85" s="8">
        <f t="shared" si="70"/>
        <v>1.44665</v>
      </c>
      <c r="AS85" s="3">
        <f t="shared" si="71"/>
        <v>1</v>
      </c>
      <c r="AT85" s="9">
        <f t="shared" si="46"/>
        <v>0.72797220635073145</v>
      </c>
      <c r="AU85" s="3">
        <f t="shared" si="47"/>
        <v>0.63044242394874073</v>
      </c>
      <c r="AV85" s="3">
        <f t="shared" si="48"/>
        <v>-0.36398610317536606</v>
      </c>
      <c r="AW85" s="8">
        <f t="shared" si="72"/>
        <v>1.44665</v>
      </c>
      <c r="AX85" s="4">
        <f t="shared" si="73"/>
        <v>1</v>
      </c>
      <c r="AY85" s="9">
        <f t="shared" si="49"/>
        <v>0.60097220635073145</v>
      </c>
      <c r="AZ85" s="9">
        <f>AY85-'Master Radiusverkleinerung'!G$7/100</f>
        <v>0.56397220635073142</v>
      </c>
      <c r="BA85" s="9">
        <f>SQRT((AU85-AU83)^2+(AV85-AV83)^2)</f>
        <v>7.6205501122905722E-2</v>
      </c>
    </row>
    <row r="86" spans="1:53" x14ac:dyDescent="0.3">
      <c r="A86" s="4">
        <v>336</v>
      </c>
      <c r="B86" s="3">
        <f t="shared" si="51"/>
        <v>0.66079026814933439</v>
      </c>
      <c r="C86" s="4">
        <f t="shared" si="52"/>
        <v>-0.29420278235280312</v>
      </c>
      <c r="D86" s="6">
        <f t="shared" si="53"/>
        <v>1.4377314451792942</v>
      </c>
      <c r="E86" s="4">
        <f t="shared" si="54"/>
        <v>0.99383502932934309</v>
      </c>
      <c r="F86" s="4">
        <f t="shared" si="55"/>
        <v>0.72781193925928744</v>
      </c>
      <c r="G86" s="4">
        <f t="shared" si="23"/>
        <v>0.66488929112837469</v>
      </c>
      <c r="H86" s="4">
        <f t="shared" si="24"/>
        <v>-0.29602778496481075</v>
      </c>
      <c r="I86" s="6">
        <f t="shared" si="56"/>
        <v>1.4467052531719464</v>
      </c>
      <c r="J86" s="4">
        <f t="shared" si="57"/>
        <v>1.000038193876851</v>
      </c>
      <c r="K86" s="4">
        <f t="shared" si="25"/>
        <v>0.72778414236138</v>
      </c>
      <c r="L86" s="4">
        <f t="shared" si="26"/>
        <v>0.66486389739855478</v>
      </c>
      <c r="M86" s="4">
        <f t="shared" si="27"/>
        <v>-0.29601647894786792</v>
      </c>
      <c r="N86" s="8">
        <f t="shared" si="58"/>
        <v>1.4466496598103342</v>
      </c>
      <c r="O86" s="3">
        <f t="shared" si="59"/>
        <v>0.99999976484314401</v>
      </c>
      <c r="P86" s="4">
        <f t="shared" si="28"/>
        <v>0.72778431350485095</v>
      </c>
      <c r="Q86" s="4">
        <f t="shared" si="29"/>
        <v>0.6648640537458953</v>
      </c>
      <c r="R86" s="4">
        <f t="shared" si="30"/>
        <v>-0.29601654855818882</v>
      </c>
      <c r="S86" s="6">
        <f t="shared" si="60"/>
        <v>1.4466500020946027</v>
      </c>
      <c r="T86" s="4">
        <f t="shared" si="61"/>
        <v>1.0000000014478987</v>
      </c>
      <c r="U86" s="3">
        <f t="shared" si="31"/>
        <v>0.72778431245109299</v>
      </c>
      <c r="V86" s="3">
        <f t="shared" si="32"/>
        <v>0.66486405278323946</v>
      </c>
      <c r="W86" s="3">
        <f t="shared" si="33"/>
        <v>-0.29601654812958683</v>
      </c>
      <c r="X86" s="3">
        <f t="shared" si="62"/>
        <v>1.4466499999871032</v>
      </c>
      <c r="Y86" s="3">
        <f t="shared" si="63"/>
        <v>0.99999999999108502</v>
      </c>
      <c r="Z86" s="3">
        <f t="shared" si="34"/>
        <v>0.72778431245758113</v>
      </c>
      <c r="AA86" s="3">
        <f t="shared" si="35"/>
        <v>0.6648640527891666</v>
      </c>
      <c r="AB86" s="3">
        <f t="shared" si="36"/>
        <v>-0.29601654813222578</v>
      </c>
      <c r="AC86" s="3">
        <f t="shared" si="64"/>
        <v>1.4466500000000793</v>
      </c>
      <c r="AD86" s="3">
        <f t="shared" si="65"/>
        <v>1.0000000000000548</v>
      </c>
      <c r="AE86" s="3">
        <f t="shared" si="37"/>
        <v>0.72778431245754116</v>
      </c>
      <c r="AF86" s="3">
        <f t="shared" si="38"/>
        <v>0.66486405278913019</v>
      </c>
      <c r="AG86" s="3">
        <f t="shared" si="39"/>
        <v>-0.29601654813220951</v>
      </c>
      <c r="AH86" s="8">
        <f t="shared" si="66"/>
        <v>1.4466499999999995</v>
      </c>
      <c r="AI86" s="3">
        <f t="shared" si="67"/>
        <v>0.99999999999999967</v>
      </c>
      <c r="AJ86" s="3">
        <f t="shared" si="40"/>
        <v>0.72778431245754138</v>
      </c>
      <c r="AK86" s="3">
        <f t="shared" si="41"/>
        <v>0.6648640527891303</v>
      </c>
      <c r="AL86" s="3">
        <f t="shared" si="42"/>
        <v>-0.29601654813220962</v>
      </c>
      <c r="AM86" s="8">
        <f t="shared" si="68"/>
        <v>1.44665</v>
      </c>
      <c r="AN86" s="3">
        <f t="shared" si="69"/>
        <v>1</v>
      </c>
      <c r="AO86" s="3">
        <f t="shared" si="43"/>
        <v>0.72778431245754138</v>
      </c>
      <c r="AP86" s="3">
        <f t="shared" si="44"/>
        <v>0.6648640527891303</v>
      </c>
      <c r="AQ86" s="3">
        <f t="shared" si="45"/>
        <v>-0.29601654813220962</v>
      </c>
      <c r="AR86" s="8">
        <f t="shared" si="70"/>
        <v>1.44665</v>
      </c>
      <c r="AS86" s="3">
        <f t="shared" si="71"/>
        <v>1</v>
      </c>
      <c r="AT86" s="9">
        <f t="shared" si="46"/>
        <v>0.72778431245754138</v>
      </c>
      <c r="AU86" s="3">
        <f t="shared" si="47"/>
        <v>0.6648640527891303</v>
      </c>
      <c r="AV86" s="3">
        <f t="shared" si="48"/>
        <v>-0.29601654813220962</v>
      </c>
      <c r="AW86" s="8">
        <f t="shared" si="72"/>
        <v>1.44665</v>
      </c>
      <c r="AX86" s="4">
        <f t="shared" si="73"/>
        <v>1</v>
      </c>
      <c r="AY86" s="9">
        <f t="shared" si="49"/>
        <v>0.60078431245754138</v>
      </c>
      <c r="AZ86" s="9">
        <f>AY86-'Master Radiusverkleinerung'!G$7/100</f>
        <v>0.56378431245754135</v>
      </c>
      <c r="BA86" s="9">
        <f t="shared" si="50"/>
        <v>7.6188640523310369E-2</v>
      </c>
    </row>
    <row r="87" spans="1:53" x14ac:dyDescent="0.3">
      <c r="A87" s="4">
        <v>342</v>
      </c>
      <c r="B87" s="3">
        <f t="shared" si="51"/>
        <v>0.68792295464919195</v>
      </c>
      <c r="C87" s="4">
        <f t="shared" si="52"/>
        <v>-0.22351971745625898</v>
      </c>
      <c r="D87" s="6">
        <f t="shared" si="53"/>
        <v>1.438206062824166</v>
      </c>
      <c r="E87" s="4">
        <f t="shared" si="54"/>
        <v>0.99416310982211731</v>
      </c>
      <c r="F87" s="4">
        <f t="shared" si="55"/>
        <v>0.72757175643886285</v>
      </c>
      <c r="G87" s="4">
        <f t="shared" si="23"/>
        <v>0.69196186003349081</v>
      </c>
      <c r="H87" s="4">
        <f t="shared" si="24"/>
        <v>-0.22483203736683885</v>
      </c>
      <c r="I87" s="6">
        <f t="shared" si="56"/>
        <v>1.44669947533388</v>
      </c>
      <c r="J87" s="4">
        <f t="shared" si="57"/>
        <v>1.0000341999335569</v>
      </c>
      <c r="K87" s="4">
        <f t="shared" si="25"/>
        <v>0.72754687438409937</v>
      </c>
      <c r="L87" s="4">
        <f t="shared" si="26"/>
        <v>0.69193819579316918</v>
      </c>
      <c r="M87" s="4">
        <f t="shared" si="27"/>
        <v>-0.22482434838906196</v>
      </c>
      <c r="N87" s="8">
        <f t="shared" si="58"/>
        <v>1.4466497118089641</v>
      </c>
      <c r="O87" s="3">
        <f t="shared" si="59"/>
        <v>0.99999980078731143</v>
      </c>
      <c r="P87" s="4">
        <f t="shared" si="28"/>
        <v>0.7275470193206971</v>
      </c>
      <c r="Q87" s="4">
        <f t="shared" si="29"/>
        <v>0.69193833363606494</v>
      </c>
      <c r="R87" s="4">
        <f t="shared" si="30"/>
        <v>-0.22482439317693376</v>
      </c>
      <c r="S87" s="6">
        <f t="shared" si="60"/>
        <v>1.446650001678754</v>
      </c>
      <c r="T87" s="4">
        <f t="shared" si="61"/>
        <v>1.0000000011604424</v>
      </c>
      <c r="U87" s="3">
        <f t="shared" si="31"/>
        <v>0.72754701847642067</v>
      </c>
      <c r="V87" s="3">
        <f t="shared" si="32"/>
        <v>0.69193833283311035</v>
      </c>
      <c r="W87" s="3">
        <f t="shared" si="33"/>
        <v>-0.22482439291603801</v>
      </c>
      <c r="X87" s="3">
        <f t="shared" si="62"/>
        <v>1.4466499999902211</v>
      </c>
      <c r="Y87" s="3">
        <f t="shared" si="63"/>
        <v>0.99999999999324041</v>
      </c>
      <c r="Z87" s="3">
        <f t="shared" si="34"/>
        <v>0.72754701848133863</v>
      </c>
      <c r="AA87" s="3">
        <f t="shared" si="35"/>
        <v>0.69193833283778761</v>
      </c>
      <c r="AB87" s="3">
        <f t="shared" si="36"/>
        <v>-0.22482439291755774</v>
      </c>
      <c r="AC87" s="3">
        <f t="shared" si="64"/>
        <v>1.4466500000000568</v>
      </c>
      <c r="AD87" s="3">
        <f t="shared" si="65"/>
        <v>1.0000000000000393</v>
      </c>
      <c r="AE87" s="3">
        <f t="shared" si="37"/>
        <v>0.72754701848130998</v>
      </c>
      <c r="AF87" s="3">
        <f t="shared" si="38"/>
        <v>0.69193833283776041</v>
      </c>
      <c r="AG87" s="3">
        <f t="shared" si="39"/>
        <v>-0.22482439291754888</v>
      </c>
      <c r="AH87" s="8">
        <f t="shared" si="66"/>
        <v>1.4466499999999995</v>
      </c>
      <c r="AI87" s="3">
        <f t="shared" si="67"/>
        <v>0.99999999999999967</v>
      </c>
      <c r="AJ87" s="3">
        <f t="shared" si="40"/>
        <v>0.7275470184813102</v>
      </c>
      <c r="AK87" s="3">
        <f t="shared" si="41"/>
        <v>0.69193833283776052</v>
      </c>
      <c r="AL87" s="3">
        <f t="shared" si="42"/>
        <v>-0.22482439291754894</v>
      </c>
      <c r="AM87" s="8">
        <f t="shared" si="68"/>
        <v>1.4466499999999998</v>
      </c>
      <c r="AN87" s="3">
        <f t="shared" si="69"/>
        <v>0.99999999999999989</v>
      </c>
      <c r="AO87" s="3">
        <f t="shared" si="43"/>
        <v>0.72754701848131031</v>
      </c>
      <c r="AP87" s="3">
        <f t="shared" si="44"/>
        <v>0.69193833283776063</v>
      </c>
      <c r="AQ87" s="3">
        <f t="shared" si="45"/>
        <v>-0.22482439291754899</v>
      </c>
      <c r="AR87" s="8">
        <f t="shared" si="70"/>
        <v>1.44665</v>
      </c>
      <c r="AS87" s="3">
        <f t="shared" si="71"/>
        <v>1</v>
      </c>
      <c r="AT87" s="9">
        <f t="shared" si="46"/>
        <v>0.72754701848131031</v>
      </c>
      <c r="AU87" s="3">
        <f t="shared" si="47"/>
        <v>0.69193833283776063</v>
      </c>
      <c r="AV87" s="3">
        <f t="shared" si="48"/>
        <v>-0.22482439291754899</v>
      </c>
      <c r="AW87" s="8">
        <f t="shared" si="72"/>
        <v>1.44665</v>
      </c>
      <c r="AX87" s="4">
        <f t="shared" si="73"/>
        <v>1</v>
      </c>
      <c r="AY87" s="9">
        <f t="shared" si="49"/>
        <v>0.60054701848131031</v>
      </c>
      <c r="AZ87" s="9">
        <f>AY87-'Master Radiusverkleinerung'!G$7/100</f>
        <v>0.56354701848131028</v>
      </c>
      <c r="BA87" s="9">
        <f t="shared" si="50"/>
        <v>7.6166525483705713E-2</v>
      </c>
    </row>
    <row r="88" spans="1:53" x14ac:dyDescent="0.3">
      <c r="A88" s="4">
        <v>348</v>
      </c>
      <c r="B88" s="3">
        <f t="shared" si="51"/>
        <v>0.70751861330077992</v>
      </c>
      <c r="C88" s="4">
        <f t="shared" si="52"/>
        <v>-0.15038772376075615</v>
      </c>
      <c r="D88" s="6">
        <f t="shared" si="53"/>
        <v>1.4387740919370773</v>
      </c>
      <c r="E88" s="4">
        <f t="shared" si="54"/>
        <v>0.99455576119799349</v>
      </c>
      <c r="F88" s="4">
        <f t="shared" si="55"/>
        <v>0.72728451055244792</v>
      </c>
      <c r="G88" s="4">
        <f t="shared" si="23"/>
        <v>0.71139159904773708</v>
      </c>
      <c r="H88" s="4">
        <f t="shared" si="24"/>
        <v>-0.15121095229452636</v>
      </c>
      <c r="I88" s="6">
        <f t="shared" si="56"/>
        <v>1.4466929842305947</v>
      </c>
      <c r="J88" s="4">
        <f t="shared" si="57"/>
        <v>1.0000297129441085</v>
      </c>
      <c r="K88" s="4">
        <f t="shared" si="25"/>
        <v>0.72726290143050554</v>
      </c>
      <c r="L88" s="4">
        <f t="shared" si="26"/>
        <v>0.7113704621369551</v>
      </c>
      <c r="M88" s="4">
        <f t="shared" si="27"/>
        <v>-0.15120645950544623</v>
      </c>
      <c r="N88" s="8">
        <f t="shared" si="58"/>
        <v>1.4466497666858529</v>
      </c>
      <c r="O88" s="3">
        <f t="shared" si="59"/>
        <v>0.99999983872108178</v>
      </c>
      <c r="P88" s="4">
        <f t="shared" si="28"/>
        <v>0.7272630187226985</v>
      </c>
      <c r="Q88" s="4">
        <f t="shared" si="29"/>
        <v>0.71137057686603222</v>
      </c>
      <c r="R88" s="4">
        <f t="shared" si="30"/>
        <v>-0.15120648389186439</v>
      </c>
      <c r="S88" s="6">
        <f t="shared" si="60"/>
        <v>1.4466500012664438</v>
      </c>
      <c r="T88" s="4">
        <f t="shared" si="61"/>
        <v>1.0000000008754322</v>
      </c>
      <c r="U88" s="3">
        <f t="shared" si="31"/>
        <v>0.727263018086029</v>
      </c>
      <c r="V88" s="3">
        <f t="shared" si="32"/>
        <v>0.71137057624327549</v>
      </c>
      <c r="W88" s="3">
        <f t="shared" si="33"/>
        <v>-0.15120648375949336</v>
      </c>
      <c r="X88" s="3">
        <f t="shared" si="62"/>
        <v>1.4466499999931255</v>
      </c>
      <c r="Y88" s="3">
        <f t="shared" si="63"/>
        <v>0.99999999999524802</v>
      </c>
      <c r="Z88" s="3">
        <f t="shared" si="34"/>
        <v>0.7272630180894849</v>
      </c>
      <c r="AA88" s="3">
        <f t="shared" si="35"/>
        <v>0.71137057624665589</v>
      </c>
      <c r="AB88" s="3">
        <f t="shared" si="36"/>
        <v>-0.1512064837602119</v>
      </c>
      <c r="AC88" s="3">
        <f t="shared" si="64"/>
        <v>1.4466500000000369</v>
      </c>
      <c r="AD88" s="3">
        <f t="shared" si="65"/>
        <v>1.0000000000000255</v>
      </c>
      <c r="AE88" s="3">
        <f t="shared" si="37"/>
        <v>0.72726301808946636</v>
      </c>
      <c r="AF88" s="3">
        <f t="shared" si="38"/>
        <v>0.7113705762466378</v>
      </c>
      <c r="AG88" s="3">
        <f t="shared" si="39"/>
        <v>-0.15120648376020804</v>
      </c>
      <c r="AH88" s="8">
        <f t="shared" si="66"/>
        <v>1.44665</v>
      </c>
      <c r="AI88" s="3">
        <f t="shared" si="67"/>
        <v>1</v>
      </c>
      <c r="AJ88" s="3">
        <f t="shared" si="40"/>
        <v>0.72726301808946636</v>
      </c>
      <c r="AK88" s="3">
        <f t="shared" si="41"/>
        <v>0.7113705762466378</v>
      </c>
      <c r="AL88" s="3">
        <f t="shared" si="42"/>
        <v>-0.15120648376020804</v>
      </c>
      <c r="AM88" s="8">
        <f t="shared" si="68"/>
        <v>1.44665</v>
      </c>
      <c r="AN88" s="3">
        <f t="shared" si="69"/>
        <v>1</v>
      </c>
      <c r="AO88" s="3">
        <f t="shared" si="43"/>
        <v>0.72726301808946636</v>
      </c>
      <c r="AP88" s="3">
        <f t="shared" si="44"/>
        <v>0.7113705762466378</v>
      </c>
      <c r="AQ88" s="3">
        <f t="shared" si="45"/>
        <v>-0.15120648376020804</v>
      </c>
      <c r="AR88" s="8">
        <f t="shared" si="70"/>
        <v>1.44665</v>
      </c>
      <c r="AS88" s="3">
        <f t="shared" si="71"/>
        <v>1</v>
      </c>
      <c r="AT88" s="9">
        <f t="shared" si="46"/>
        <v>0.72726301808946636</v>
      </c>
      <c r="AU88" s="3">
        <f t="shared" si="47"/>
        <v>0.7113705762466378</v>
      </c>
      <c r="AV88" s="3">
        <f t="shared" si="48"/>
        <v>-0.15120648376020804</v>
      </c>
      <c r="AW88" s="8">
        <f t="shared" si="72"/>
        <v>1.44665</v>
      </c>
      <c r="AX88" s="4">
        <f t="shared" si="73"/>
        <v>1</v>
      </c>
      <c r="AY88" s="9">
        <f t="shared" si="49"/>
        <v>0.60026301808946636</v>
      </c>
      <c r="AZ88" s="9">
        <f>AY88-'Master Radiusverkleinerung'!G$7/100</f>
        <v>0.56326301808946633</v>
      </c>
      <c r="BA88" s="9">
        <f t="shared" si="50"/>
        <v>7.6139402628339264E-2</v>
      </c>
    </row>
    <row r="89" spans="1:53" x14ac:dyDescent="0.3">
      <c r="A89" s="4">
        <v>354</v>
      </c>
      <c r="B89" s="3">
        <f t="shared" si="51"/>
        <v>0.71936254996725624</v>
      </c>
      <c r="C89" s="4">
        <f t="shared" si="52"/>
        <v>-7.5608050693076051E-2</v>
      </c>
      <c r="D89" s="6">
        <f t="shared" si="53"/>
        <v>1.4394290949739206</v>
      </c>
      <c r="E89" s="4">
        <f t="shared" si="54"/>
        <v>0.99500853349042306</v>
      </c>
      <c r="F89" s="4">
        <f t="shared" si="55"/>
        <v>0.72695356437057335</v>
      </c>
      <c r="G89" s="4">
        <f t="shared" si="23"/>
        <v>0.7229712366825447</v>
      </c>
      <c r="H89" s="4">
        <f t="shared" si="24"/>
        <v>-7.598733895059985E-2</v>
      </c>
      <c r="I89" s="6">
        <f t="shared" si="56"/>
        <v>1.4466860712621536</v>
      </c>
      <c r="J89" s="4">
        <f t="shared" si="57"/>
        <v>1.0000249343394418</v>
      </c>
      <c r="K89" s="4">
        <f t="shared" si="25"/>
        <v>0.72693543871559207</v>
      </c>
      <c r="L89" s="4">
        <f t="shared" si="26"/>
        <v>0.72295321032179793</v>
      </c>
      <c r="M89" s="4">
        <f t="shared" si="27"/>
        <v>-7.5985444303738936E-2</v>
      </c>
      <c r="N89" s="8">
        <f t="shared" si="58"/>
        <v>1.4466498207099143</v>
      </c>
      <c r="O89" s="3">
        <f t="shared" si="59"/>
        <v>0.99999987606533325</v>
      </c>
      <c r="P89" s="4">
        <f t="shared" si="28"/>
        <v>0.72693552880810464</v>
      </c>
      <c r="Q89" s="4">
        <f t="shared" si="29"/>
        <v>0.72295329992077428</v>
      </c>
      <c r="R89" s="4">
        <f t="shared" si="30"/>
        <v>-7.5985453720970819E-2</v>
      </c>
      <c r="S89" s="6">
        <f t="shared" si="60"/>
        <v>1.4466500008911729</v>
      </c>
      <c r="T89" s="4">
        <f t="shared" si="61"/>
        <v>1.0000000006160252</v>
      </c>
      <c r="U89" s="3">
        <f t="shared" si="31"/>
        <v>0.72693552836029396</v>
      </c>
      <c r="V89" s="3">
        <f t="shared" si="32"/>
        <v>0.72295329947541676</v>
      </c>
      <c r="W89" s="3">
        <f t="shared" si="33"/>
        <v>-7.598545367416186E-2</v>
      </c>
      <c r="X89" s="3">
        <f t="shared" si="62"/>
        <v>1.4466499999955706</v>
      </c>
      <c r="Y89" s="3">
        <f t="shared" si="63"/>
        <v>0.99999999999693823</v>
      </c>
      <c r="Z89" s="3">
        <f t="shared" si="34"/>
        <v>0.72693552836251962</v>
      </c>
      <c r="AA89" s="3">
        <f t="shared" si="35"/>
        <v>0.72295329947763021</v>
      </c>
      <c r="AB89" s="3">
        <f t="shared" si="36"/>
        <v>-7.5985453674394507E-2</v>
      </c>
      <c r="AC89" s="3">
        <f t="shared" si="64"/>
        <v>1.4466500000000218</v>
      </c>
      <c r="AD89" s="3">
        <f t="shared" si="65"/>
        <v>1.0000000000000151</v>
      </c>
      <c r="AE89" s="3">
        <f t="shared" si="37"/>
        <v>0.72693552836250863</v>
      </c>
      <c r="AF89" s="3">
        <f t="shared" si="38"/>
        <v>0.72295329947761922</v>
      </c>
      <c r="AG89" s="3">
        <f t="shared" si="39"/>
        <v>-7.5985453674393355E-2</v>
      </c>
      <c r="AH89" s="8">
        <f t="shared" si="66"/>
        <v>1.4466499999999995</v>
      </c>
      <c r="AI89" s="3">
        <f t="shared" si="67"/>
        <v>0.99999999999999967</v>
      </c>
      <c r="AJ89" s="3">
        <f t="shared" si="40"/>
        <v>0.72693552836250885</v>
      </c>
      <c r="AK89" s="3">
        <f t="shared" si="41"/>
        <v>0.72295329947761944</v>
      </c>
      <c r="AL89" s="3">
        <f t="shared" si="42"/>
        <v>-7.5985453674393383E-2</v>
      </c>
      <c r="AM89" s="8">
        <f t="shared" si="68"/>
        <v>1.44665</v>
      </c>
      <c r="AN89" s="3">
        <f t="shared" si="69"/>
        <v>1</v>
      </c>
      <c r="AO89" s="3">
        <f t="shared" si="43"/>
        <v>0.72693552836250885</v>
      </c>
      <c r="AP89" s="3">
        <f t="shared" si="44"/>
        <v>0.72295329947761944</v>
      </c>
      <c r="AQ89" s="3">
        <f t="shared" si="45"/>
        <v>-7.5985453674393383E-2</v>
      </c>
      <c r="AR89" s="8">
        <f t="shared" si="70"/>
        <v>1.44665</v>
      </c>
      <c r="AS89" s="3">
        <f t="shared" si="71"/>
        <v>1</v>
      </c>
      <c r="AT89" s="9">
        <f t="shared" si="46"/>
        <v>0.72693552836250885</v>
      </c>
      <c r="AU89" s="3">
        <f t="shared" si="47"/>
        <v>0.72295329947761944</v>
      </c>
      <c r="AV89" s="3">
        <f t="shared" si="48"/>
        <v>-7.5985453674393383E-2</v>
      </c>
      <c r="AW89" s="8">
        <f t="shared" si="72"/>
        <v>1.44665</v>
      </c>
      <c r="AX89" s="4">
        <f t="shared" si="73"/>
        <v>1</v>
      </c>
      <c r="AY89" s="9">
        <f t="shared" si="49"/>
        <v>0.59993552836250885</v>
      </c>
      <c r="AZ89" s="9">
        <f>AY89-'Master Radiusverkleinerung'!G$7/100</f>
        <v>0.56293552836250882</v>
      </c>
      <c r="BA89" s="9">
        <f t="shared" si="50"/>
        <v>7.6107574160634989E-2</v>
      </c>
    </row>
    <row r="90" spans="1:53" x14ac:dyDescent="0.3">
      <c r="A90" s="4"/>
      <c r="C90" s="4"/>
      <c r="D90" s="6"/>
      <c r="E90" s="4"/>
      <c r="G90" s="4"/>
      <c r="H90" s="4"/>
      <c r="I90" s="6"/>
      <c r="J90" s="4"/>
      <c r="K90" s="4"/>
      <c r="L90" s="4"/>
      <c r="M90" s="4"/>
      <c r="N90" s="8"/>
      <c r="P90" s="4"/>
      <c r="Q90" s="4"/>
      <c r="R90" s="4"/>
      <c r="S90" s="6"/>
      <c r="T90" s="4"/>
      <c r="AH90" s="8"/>
      <c r="AM90" s="8"/>
      <c r="AR90" s="8"/>
      <c r="AT90" s="9"/>
      <c r="AW90" s="8"/>
      <c r="AX90" s="4"/>
      <c r="AY90" s="9"/>
      <c r="AZ90" s="9"/>
      <c r="BA90" s="9"/>
    </row>
    <row r="91" spans="1:53" x14ac:dyDescent="0.3">
      <c r="A91" s="4">
        <v>360</v>
      </c>
      <c r="B91" s="3">
        <f t="shared" si="51"/>
        <v>0.723325</v>
      </c>
      <c r="C91" s="4">
        <f t="shared" si="52"/>
        <v>-1.7723610122935552E-16</v>
      </c>
      <c r="D91" s="6">
        <f t="shared" si="53"/>
        <v>1.440163667840888</v>
      </c>
      <c r="E91" s="4">
        <f t="shared" si="54"/>
        <v>0.99551630860324747</v>
      </c>
      <c r="F91" s="4">
        <f t="shared" si="55"/>
        <v>0.72658277292800588</v>
      </c>
      <c r="G91" s="4">
        <f t="shared" si="23"/>
        <v>0.72658277292800588</v>
      </c>
      <c r="H91" s="4">
        <f t="shared" si="24"/>
        <v>-1.7803435232319343E-16</v>
      </c>
      <c r="I91" s="6">
        <f t="shared" si="56"/>
        <v>1.4466790454033409</v>
      </c>
      <c r="J91" s="4">
        <f t="shared" si="57"/>
        <v>1.0000200776990571</v>
      </c>
      <c r="K91" s="4">
        <f t="shared" si="25"/>
        <v>0.72656818511064081</v>
      </c>
      <c r="L91" s="4">
        <f t="shared" si="26"/>
        <v>0.72656818511064081</v>
      </c>
      <c r="M91" s="4">
        <f t="shared" si="27"/>
        <v>-1.7803077787481236E-16</v>
      </c>
      <c r="N91" s="8">
        <f t="shared" si="58"/>
        <v>1.44664987051881</v>
      </c>
      <c r="O91" s="3">
        <f t="shared" si="59"/>
        <v>0.99999991049584214</v>
      </c>
      <c r="P91" s="4">
        <f t="shared" si="28"/>
        <v>0.72656825014152016</v>
      </c>
      <c r="Q91" s="4">
        <f t="shared" si="29"/>
        <v>0.72656825014152016</v>
      </c>
      <c r="R91" s="4">
        <f t="shared" si="30"/>
        <v>-1.7803079380930862E-16</v>
      </c>
      <c r="S91" s="6">
        <f t="shared" si="60"/>
        <v>1.4466500005772243</v>
      </c>
      <c r="T91" s="4">
        <f t="shared" si="61"/>
        <v>1.0000000003990075</v>
      </c>
      <c r="U91" s="3">
        <f t="shared" si="31"/>
        <v>0.72656824985161395</v>
      </c>
      <c r="V91" s="3">
        <f t="shared" si="32"/>
        <v>0.72656824985161395</v>
      </c>
      <c r="W91" s="3">
        <f t="shared" si="33"/>
        <v>-1.78030793738273E-16</v>
      </c>
      <c r="X91" s="3">
        <f t="shared" si="62"/>
        <v>1.4466499999974267</v>
      </c>
      <c r="Y91" s="3">
        <f t="shared" si="63"/>
        <v>0.9999999999982212</v>
      </c>
      <c r="Z91" s="3">
        <f t="shared" si="34"/>
        <v>0.72656824985290636</v>
      </c>
      <c r="AA91" s="3">
        <f t="shared" si="35"/>
        <v>0.72656824985290636</v>
      </c>
      <c r="AB91" s="3">
        <f t="shared" si="36"/>
        <v>-1.7803079373858968E-16</v>
      </c>
      <c r="AC91" s="3">
        <f t="shared" si="64"/>
        <v>1.4466500000000115</v>
      </c>
      <c r="AD91" s="3">
        <f t="shared" si="65"/>
        <v>1.000000000000008</v>
      </c>
      <c r="AE91" s="3">
        <f t="shared" si="37"/>
        <v>0.72656824985290058</v>
      </c>
      <c r="AF91" s="3">
        <f t="shared" si="38"/>
        <v>0.72656824985290058</v>
      </c>
      <c r="AG91" s="3">
        <f t="shared" si="39"/>
        <v>-1.7803079373858827E-16</v>
      </c>
      <c r="AH91" s="8">
        <f t="shared" si="66"/>
        <v>1.44665</v>
      </c>
      <c r="AI91" s="3">
        <f t="shared" si="67"/>
        <v>1</v>
      </c>
      <c r="AJ91" s="3">
        <f t="shared" si="40"/>
        <v>0.72656824985290058</v>
      </c>
      <c r="AK91" s="3">
        <f t="shared" si="41"/>
        <v>0.72656824985290058</v>
      </c>
      <c r="AL91" s="3">
        <f t="shared" si="42"/>
        <v>-1.7803079373858827E-16</v>
      </c>
      <c r="AM91" s="8">
        <f t="shared" si="68"/>
        <v>1.44665</v>
      </c>
      <c r="AN91" s="3">
        <f t="shared" si="69"/>
        <v>1</v>
      </c>
      <c r="AO91" s="3">
        <f t="shared" si="43"/>
        <v>0.72656824985290058</v>
      </c>
      <c r="AP91" s="3">
        <f t="shared" si="44"/>
        <v>0.72656824985290058</v>
      </c>
      <c r="AQ91" s="3">
        <f t="shared" si="45"/>
        <v>-1.7803079373858827E-16</v>
      </c>
      <c r="AR91" s="8">
        <f t="shared" si="70"/>
        <v>1.44665</v>
      </c>
      <c r="AS91" s="3">
        <f t="shared" si="71"/>
        <v>1</v>
      </c>
      <c r="AT91" s="9">
        <f t="shared" si="46"/>
        <v>0.72656824985290058</v>
      </c>
      <c r="AU91" s="3">
        <f t="shared" si="47"/>
        <v>0.72656824985290058</v>
      </c>
      <c r="AV91" s="3">
        <f t="shared" si="48"/>
        <v>-1.7803079373858827E-16</v>
      </c>
      <c r="AW91" s="8">
        <f t="shared" si="72"/>
        <v>1.44665</v>
      </c>
      <c r="AX91" s="4">
        <f t="shared" si="73"/>
        <v>1</v>
      </c>
      <c r="AY91" s="9">
        <f t="shared" si="49"/>
        <v>0.59956824985290058</v>
      </c>
      <c r="AZ91" s="9">
        <f>AY91-'Master Radiusverkleinerung'!G$7/100</f>
        <v>0.56256824985290055</v>
      </c>
      <c r="BA91" s="9">
        <f>SQRT((AU91-AU89)^2+(AV91-AV89)^2)</f>
        <v>7.6071394336630252E-2</v>
      </c>
    </row>
    <row r="92" spans="1:53" x14ac:dyDescent="0.3">
      <c r="A92" s="4"/>
      <c r="C92" s="4"/>
      <c r="D92" s="6"/>
      <c r="E92" s="4"/>
      <c r="G92" s="4"/>
      <c r="H92" s="4"/>
      <c r="I92" s="6"/>
      <c r="J92" s="4"/>
      <c r="K92" s="4"/>
      <c r="L92" s="4"/>
      <c r="M92" s="4"/>
      <c r="N92" s="8"/>
      <c r="P92" s="4"/>
      <c r="Q92" s="4"/>
      <c r="R92" s="4"/>
      <c r="S92" s="6"/>
      <c r="T92" s="4"/>
      <c r="AH92" s="8"/>
      <c r="AM92" s="8"/>
      <c r="AR92" s="8"/>
      <c r="AW92" s="8"/>
      <c r="AX92" s="4"/>
      <c r="AY92" s="4"/>
      <c r="AZ92" s="4"/>
      <c r="BA92" s="9"/>
    </row>
    <row r="93" spans="1:53" x14ac:dyDescent="0.3">
      <c r="A93" s="4"/>
      <c r="C93" s="4"/>
      <c r="D93" s="6"/>
      <c r="E93" s="4"/>
      <c r="G93" s="4"/>
      <c r="H93" s="4"/>
      <c r="I93" s="6"/>
      <c r="J93" s="4"/>
      <c r="K93" s="4"/>
      <c r="L93" s="4"/>
      <c r="M93" s="4"/>
      <c r="N93" s="8"/>
      <c r="P93" s="4"/>
      <c r="Q93" s="4"/>
      <c r="R93" s="4"/>
      <c r="S93" s="6"/>
      <c r="T93" s="4"/>
      <c r="AH93" s="8"/>
      <c r="AM93" s="8"/>
      <c r="AR93" s="8"/>
      <c r="AW93" s="8"/>
      <c r="AX93" s="4"/>
      <c r="AY93" s="4"/>
      <c r="AZ93" s="4"/>
      <c r="BA93" s="9"/>
    </row>
    <row r="94" spans="1:53" x14ac:dyDescent="0.3">
      <c r="A94" s="4"/>
      <c r="C94" s="4"/>
      <c r="D94" s="6"/>
      <c r="E94" s="4"/>
      <c r="G94" s="4"/>
      <c r="H94" s="4"/>
      <c r="I94" s="6"/>
      <c r="J94" s="4"/>
      <c r="K94" s="4"/>
      <c r="L94" s="4"/>
      <c r="M94" s="4"/>
      <c r="N94" s="8"/>
      <c r="P94" s="4"/>
      <c r="Q94" s="4"/>
      <c r="R94" s="4"/>
      <c r="S94" s="6"/>
      <c r="T94" s="4"/>
      <c r="AH94" s="8"/>
      <c r="AM94" s="8"/>
      <c r="AR94" s="8"/>
      <c r="AW94" s="8"/>
      <c r="AX94" s="4"/>
      <c r="AY94" s="4"/>
      <c r="AZ94" s="4"/>
      <c r="BA94" s="9"/>
    </row>
    <row r="95" spans="1:53" x14ac:dyDescent="0.3">
      <c r="A95" s="4"/>
      <c r="C95" s="4"/>
      <c r="D95" s="6"/>
      <c r="E95" s="4"/>
      <c r="G95" s="4"/>
      <c r="H95" s="4"/>
      <c r="I95" s="6"/>
      <c r="J95" s="4"/>
      <c r="K95" s="4"/>
      <c r="L95" s="4"/>
      <c r="M95" s="4"/>
      <c r="N95" s="8"/>
      <c r="P95" s="4"/>
      <c r="Q95" s="4"/>
      <c r="R95" s="4"/>
      <c r="S95" s="6"/>
      <c r="T95" s="4"/>
      <c r="AH95" s="8"/>
      <c r="AM95" s="8"/>
      <c r="AR95" s="8"/>
      <c r="AW95" s="8"/>
      <c r="AX95" s="4"/>
      <c r="AY95" s="4"/>
      <c r="AZ95" s="4"/>
      <c r="BA95" s="9"/>
    </row>
    <row r="96" spans="1:53" x14ac:dyDescent="0.3">
      <c r="A96" s="4"/>
      <c r="C96" s="4"/>
      <c r="D96" s="6"/>
      <c r="E96" s="4"/>
      <c r="G96" s="4"/>
      <c r="H96" s="4"/>
      <c r="I96" s="6"/>
      <c r="J96" s="4"/>
      <c r="K96" s="4"/>
      <c r="L96" s="4"/>
      <c r="M96" s="4"/>
      <c r="N96" s="8"/>
      <c r="P96" s="4"/>
      <c r="Q96" s="4"/>
      <c r="R96" s="4"/>
      <c r="S96" s="6"/>
      <c r="T96" s="4"/>
      <c r="AH96" s="8"/>
      <c r="AM96" s="8"/>
      <c r="AR96" s="8"/>
      <c r="AW96" s="8"/>
      <c r="AX96" s="4"/>
      <c r="AY96" s="4"/>
      <c r="AZ96" s="4"/>
      <c r="BA96" s="9"/>
    </row>
    <row r="97" spans="1:53" x14ac:dyDescent="0.3">
      <c r="A97" s="4"/>
      <c r="C97" s="4"/>
      <c r="D97" s="6"/>
      <c r="E97" s="4"/>
      <c r="G97" s="4"/>
      <c r="H97" s="4"/>
      <c r="I97" s="6"/>
      <c r="J97" s="4"/>
      <c r="K97" s="4"/>
      <c r="L97" s="4"/>
      <c r="M97" s="4"/>
      <c r="N97" s="8"/>
      <c r="P97" s="4"/>
      <c r="Q97" s="4"/>
      <c r="R97" s="4"/>
      <c r="S97" s="6"/>
      <c r="T97" s="4"/>
      <c r="AH97" s="8"/>
      <c r="AM97" s="8"/>
      <c r="AR97" s="8"/>
      <c r="AW97" s="8"/>
      <c r="AX97" s="4"/>
      <c r="AY97" s="4"/>
      <c r="AZ97" s="4"/>
      <c r="BA97" s="9"/>
    </row>
    <row r="98" spans="1:53" x14ac:dyDescent="0.3">
      <c r="A98" s="4"/>
      <c r="C98" s="4"/>
      <c r="D98" s="6"/>
      <c r="E98" s="4"/>
      <c r="G98" s="4"/>
      <c r="H98" s="4"/>
      <c r="I98" s="6"/>
      <c r="J98" s="4"/>
      <c r="K98" s="4"/>
      <c r="L98" s="4"/>
      <c r="M98" s="4"/>
      <c r="N98" s="8"/>
      <c r="P98" s="4"/>
      <c r="Q98" s="4"/>
      <c r="R98" s="4"/>
      <c r="S98" s="6"/>
      <c r="T98" s="4"/>
      <c r="AH98" s="8"/>
      <c r="AM98" s="8"/>
      <c r="AR98" s="8"/>
      <c r="AW98" s="8"/>
      <c r="AX98" s="4"/>
      <c r="AY98" s="4"/>
      <c r="AZ98" s="4"/>
      <c r="BA98" s="9"/>
    </row>
    <row r="99" spans="1:53" x14ac:dyDescent="0.3">
      <c r="A99" s="4"/>
      <c r="C99" s="4"/>
      <c r="D99" s="6"/>
      <c r="E99" s="4"/>
      <c r="G99" s="4"/>
      <c r="H99" s="4"/>
      <c r="I99" s="6"/>
      <c r="J99" s="4"/>
      <c r="K99" s="4"/>
      <c r="L99" s="4"/>
      <c r="M99" s="4"/>
      <c r="N99" s="8"/>
      <c r="P99" s="4"/>
      <c r="Q99" s="4"/>
      <c r="R99" s="4"/>
      <c r="S99" s="6"/>
      <c r="T99" s="4"/>
      <c r="AH99" s="8"/>
      <c r="AM99" s="8"/>
      <c r="AR99" s="8"/>
      <c r="AW99" s="8"/>
      <c r="AX99" s="4"/>
      <c r="AY99" s="4"/>
      <c r="AZ99" s="4"/>
      <c r="BA99" s="9"/>
    </row>
    <row r="100" spans="1:53" x14ac:dyDescent="0.3">
      <c r="A100" s="4"/>
      <c r="C100" s="4"/>
      <c r="D100" s="6"/>
      <c r="E100" s="4"/>
      <c r="G100" s="4"/>
      <c r="H100" s="4"/>
      <c r="I100" s="6"/>
      <c r="J100" s="4"/>
      <c r="K100" s="4"/>
      <c r="L100" s="4"/>
      <c r="M100" s="4"/>
      <c r="N100" s="8"/>
      <c r="P100" s="4"/>
      <c r="Q100" s="4"/>
      <c r="R100" s="4"/>
      <c r="S100" s="6"/>
      <c r="T100" s="4"/>
      <c r="AH100" s="8"/>
      <c r="AM100" s="8"/>
      <c r="AR100" s="8"/>
      <c r="AW100" s="8"/>
      <c r="AX100" s="4"/>
      <c r="AY100" s="4"/>
      <c r="AZ100" s="4"/>
      <c r="BA100" s="9"/>
    </row>
    <row r="101" spans="1:53" x14ac:dyDescent="0.3">
      <c r="A101" s="4"/>
      <c r="C101" s="4"/>
      <c r="D101" s="6"/>
      <c r="E101" s="4"/>
      <c r="G101" s="4"/>
      <c r="H101" s="4"/>
      <c r="I101" s="6"/>
      <c r="J101" s="4"/>
      <c r="K101" s="4"/>
      <c r="L101" s="4"/>
      <c r="M101" s="4"/>
      <c r="N101" s="8"/>
      <c r="P101" s="4"/>
      <c r="Q101" s="4"/>
      <c r="R101" s="4"/>
      <c r="S101" s="6"/>
      <c r="T101" s="4"/>
      <c r="AH101" s="8"/>
      <c r="AM101" s="8"/>
      <c r="AR101" s="8"/>
      <c r="AW101" s="8"/>
      <c r="AX101" s="4"/>
      <c r="AY101" s="4"/>
      <c r="AZ101" s="4"/>
      <c r="BA101" s="9"/>
    </row>
    <row r="102" spans="1:53" x14ac:dyDescent="0.3">
      <c r="A102" s="4"/>
      <c r="C102" s="4"/>
      <c r="D102" s="6"/>
      <c r="E102" s="4"/>
      <c r="G102" s="4"/>
      <c r="H102" s="4"/>
      <c r="I102" s="6"/>
      <c r="J102" s="4"/>
      <c r="K102" s="4"/>
      <c r="L102" s="4"/>
      <c r="M102" s="4"/>
      <c r="N102" s="8"/>
      <c r="P102" s="4"/>
      <c r="Q102" s="4"/>
      <c r="R102" s="4"/>
      <c r="S102" s="6"/>
      <c r="T102" s="4"/>
      <c r="AH102" s="8"/>
      <c r="AM102" s="8"/>
      <c r="AR102" s="8"/>
      <c r="AW102" s="8"/>
      <c r="AX102" s="4"/>
      <c r="AY102" s="4"/>
      <c r="AZ102" s="4"/>
      <c r="BA102" s="9"/>
    </row>
    <row r="103" spans="1:53" x14ac:dyDescent="0.3">
      <c r="A103" s="4"/>
      <c r="C103" s="4"/>
      <c r="D103" s="6"/>
      <c r="E103" s="4"/>
      <c r="G103" s="4"/>
      <c r="H103" s="4"/>
      <c r="I103" s="6"/>
      <c r="J103" s="4"/>
      <c r="K103" s="4"/>
      <c r="L103" s="4"/>
      <c r="M103" s="4"/>
      <c r="N103" s="8"/>
      <c r="P103" s="4"/>
      <c r="Q103" s="4"/>
      <c r="R103" s="4"/>
      <c r="S103" s="6"/>
      <c r="T103" s="4"/>
      <c r="AH103" s="8"/>
      <c r="AM103" s="8"/>
      <c r="AR103" s="8"/>
      <c r="AW103" s="8"/>
      <c r="AX103" s="4"/>
      <c r="AY103" s="4"/>
      <c r="AZ103" s="4"/>
      <c r="BA103" s="9"/>
    </row>
  </sheetData>
  <pageMargins left="0.70866141732283472" right="0.31496062992125984" top="0.59055118110236227" bottom="0.39370078740157483" header="0.31496062992125984" footer="0.31496062992125984"/>
  <pageSetup paperSize="9" scale="83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103"/>
  <sheetViews>
    <sheetView workbookViewId="0">
      <selection activeCell="BC20" sqref="BC20"/>
    </sheetView>
  </sheetViews>
  <sheetFormatPr baseColWidth="10" defaultColWidth="11.44140625" defaultRowHeight="14.4" x14ac:dyDescent="0.3"/>
  <cols>
    <col min="1" max="1" width="10.6640625" style="3" customWidth="1"/>
    <col min="2" max="5" width="10.6640625" style="3" hidden="1" customWidth="1"/>
    <col min="6" max="6" width="10.6640625" style="4" hidden="1" customWidth="1"/>
    <col min="7" max="13" width="10.6640625" style="3" hidden="1" customWidth="1"/>
    <col min="14" max="46" width="11.44140625" style="3" hidden="1" customWidth="1"/>
    <col min="47" max="51" width="0" style="3" hidden="1" customWidth="1"/>
    <col min="52" max="52" width="11.44140625" style="3"/>
    <col min="53" max="53" width="8.5546875" style="3" customWidth="1"/>
    <col min="54" max="16384" width="11.44140625" style="3"/>
  </cols>
  <sheetData>
    <row r="1" spans="1:56" x14ac:dyDescent="0.3">
      <c r="A1" s="1" t="s">
        <v>40</v>
      </c>
    </row>
    <row r="3" spans="1:56" x14ac:dyDescent="0.3">
      <c r="A3" s="3" t="s">
        <v>1</v>
      </c>
      <c r="BC3" s="18">
        <v>1.0000078999999999</v>
      </c>
      <c r="BD3" s="7" t="s">
        <v>111</v>
      </c>
    </row>
    <row r="4" spans="1:56" x14ac:dyDescent="0.3">
      <c r="A4" s="3" t="s">
        <v>2</v>
      </c>
      <c r="BC4" s="21">
        <v>1.6672780000000002E-2</v>
      </c>
      <c r="BD4" s="4"/>
    </row>
    <row r="5" spans="1:56" x14ac:dyDescent="0.3">
      <c r="A5" s="3" t="s">
        <v>3</v>
      </c>
      <c r="BC5" s="5">
        <f>BC4*BC3*2</f>
        <v>3.3345823429924003E-2</v>
      </c>
      <c r="BD5" s="4"/>
    </row>
    <row r="6" spans="1:56" x14ac:dyDescent="0.3">
      <c r="A6" s="3" t="s">
        <v>11</v>
      </c>
      <c r="BC6" s="19">
        <v>102.92944</v>
      </c>
      <c r="BD6" s="7" t="s">
        <v>10</v>
      </c>
    </row>
    <row r="7" spans="1:56" x14ac:dyDescent="0.3">
      <c r="BC7" s="4"/>
      <c r="BD7" s="4"/>
    </row>
    <row r="8" spans="1:56" x14ac:dyDescent="0.3">
      <c r="G8" s="4"/>
      <c r="BC8" s="4" t="s">
        <v>4</v>
      </c>
      <c r="BD8" s="4" t="s">
        <v>5</v>
      </c>
    </row>
    <row r="9" spans="1:56" x14ac:dyDescent="0.3">
      <c r="A9" s="3" t="s">
        <v>7</v>
      </c>
      <c r="G9" s="4"/>
      <c r="BC9" s="4">
        <v>0</v>
      </c>
      <c r="BD9" s="4">
        <v>0</v>
      </c>
    </row>
    <row r="10" spans="1:56" ht="15.6" x14ac:dyDescent="0.35">
      <c r="A10" s="3" t="s">
        <v>8</v>
      </c>
      <c r="G10" s="5"/>
      <c r="BC10" s="6">
        <f>BC5*COS((BC6+180)/180*PI())</f>
        <v>7.461159441632466E-3</v>
      </c>
      <c r="BD10" s="6">
        <f>BC5*SIN((BC6+180)/180*PI())</f>
        <v>-3.2500385228581632E-2</v>
      </c>
    </row>
    <row r="11" spans="1:56" ht="15.6" x14ac:dyDescent="0.35">
      <c r="G11" s="5"/>
      <c r="BC11" s="6"/>
      <c r="BD11" s="6"/>
    </row>
    <row r="12" spans="1:56" ht="15.6" x14ac:dyDescent="0.35">
      <c r="A12" s="3" t="s">
        <v>109</v>
      </c>
      <c r="G12" s="5"/>
      <c r="BA12" s="3">
        <f>'Master Radiusverkleinerung'!G7</f>
        <v>3.7</v>
      </c>
      <c r="BB12" s="3" t="s">
        <v>107</v>
      </c>
      <c r="BC12" s="17" t="s">
        <v>110</v>
      </c>
      <c r="BD12" s="6"/>
    </row>
    <row r="14" spans="1:56" x14ac:dyDescent="0.3">
      <c r="A14" s="4" t="s">
        <v>13</v>
      </c>
      <c r="B14" s="4" t="s">
        <v>14</v>
      </c>
      <c r="C14" s="4" t="s">
        <v>15</v>
      </c>
      <c r="D14" s="4" t="s">
        <v>16</v>
      </c>
      <c r="E14" s="4" t="s">
        <v>17</v>
      </c>
      <c r="F14" s="4" t="s">
        <v>18</v>
      </c>
      <c r="G14" s="4" t="s">
        <v>19</v>
      </c>
      <c r="H14" s="4" t="s">
        <v>20</v>
      </c>
      <c r="I14" s="4" t="s">
        <v>16</v>
      </c>
      <c r="J14" s="4" t="s">
        <v>17</v>
      </c>
      <c r="K14" s="4" t="s">
        <v>18</v>
      </c>
      <c r="L14" s="4" t="s">
        <v>21</v>
      </c>
      <c r="M14" s="4" t="s">
        <v>22</v>
      </c>
      <c r="N14" s="4" t="s">
        <v>16</v>
      </c>
      <c r="O14" s="4" t="s">
        <v>17</v>
      </c>
      <c r="P14" s="4" t="s">
        <v>18</v>
      </c>
      <c r="Q14" s="4" t="s">
        <v>23</v>
      </c>
      <c r="R14" s="4" t="s">
        <v>24</v>
      </c>
      <c r="S14" s="4" t="s">
        <v>16</v>
      </c>
      <c r="T14" s="4" t="s">
        <v>17</v>
      </c>
      <c r="U14" s="4" t="s">
        <v>18</v>
      </c>
      <c r="V14" s="4" t="s">
        <v>25</v>
      </c>
      <c r="W14" s="4" t="s">
        <v>26</v>
      </c>
      <c r="X14" s="4" t="s">
        <v>16</v>
      </c>
      <c r="Y14" s="4" t="s">
        <v>17</v>
      </c>
      <c r="Z14" s="4" t="s">
        <v>18</v>
      </c>
      <c r="AA14" s="4" t="s">
        <v>27</v>
      </c>
      <c r="AB14" s="4" t="s">
        <v>28</v>
      </c>
      <c r="AC14" s="4" t="s">
        <v>16</v>
      </c>
      <c r="AD14" s="4" t="s">
        <v>17</v>
      </c>
      <c r="AE14" s="4" t="s">
        <v>18</v>
      </c>
      <c r="AF14" s="4" t="s">
        <v>29</v>
      </c>
      <c r="AG14" s="4" t="s">
        <v>30</v>
      </c>
      <c r="AH14" s="4" t="s">
        <v>16</v>
      </c>
      <c r="AI14" s="4" t="s">
        <v>17</v>
      </c>
      <c r="AJ14" s="4" t="s">
        <v>18</v>
      </c>
      <c r="AK14" s="4" t="s">
        <v>31</v>
      </c>
      <c r="AL14" s="4" t="s">
        <v>32</v>
      </c>
      <c r="AM14" s="4" t="s">
        <v>16</v>
      </c>
      <c r="AN14" s="4" t="s">
        <v>17</v>
      </c>
      <c r="AO14" s="4" t="s">
        <v>18</v>
      </c>
      <c r="AP14" s="4" t="s">
        <v>33</v>
      </c>
      <c r="AQ14" s="4" t="s">
        <v>34</v>
      </c>
      <c r="AR14" s="4" t="s">
        <v>16</v>
      </c>
      <c r="AS14" s="4" t="s">
        <v>17</v>
      </c>
      <c r="AT14" s="4" t="s">
        <v>18</v>
      </c>
      <c r="AU14" s="4" t="s">
        <v>35</v>
      </c>
      <c r="AV14" s="4" t="s">
        <v>36</v>
      </c>
      <c r="AW14" s="4" t="s">
        <v>16</v>
      </c>
      <c r="AX14" s="4" t="s">
        <v>17</v>
      </c>
      <c r="AY14" s="4" t="s">
        <v>101</v>
      </c>
      <c r="AZ14" s="4" t="s">
        <v>103</v>
      </c>
      <c r="BA14" s="4" t="s">
        <v>37</v>
      </c>
      <c r="BC14" s="7" t="s">
        <v>102</v>
      </c>
    </row>
    <row r="15" spans="1:56" x14ac:dyDescent="0.3">
      <c r="A15" s="4" t="s">
        <v>12</v>
      </c>
      <c r="AT15" s="4" t="s">
        <v>38</v>
      </c>
      <c r="AY15" s="4" t="s">
        <v>38</v>
      </c>
      <c r="AZ15" s="4" t="s">
        <v>38</v>
      </c>
      <c r="BA15" s="4" t="s">
        <v>38</v>
      </c>
      <c r="BC15" s="3" t="s">
        <v>113</v>
      </c>
    </row>
    <row r="16" spans="1:56" x14ac:dyDescent="0.3">
      <c r="A16" s="4"/>
      <c r="AT16" s="4"/>
      <c r="AY16" s="4"/>
      <c r="AZ16" s="4"/>
      <c r="BA16" s="4"/>
      <c r="BC16" s="3" t="s">
        <v>112</v>
      </c>
    </row>
    <row r="17" spans="1:53" x14ac:dyDescent="0.3">
      <c r="A17" s="4">
        <v>0</v>
      </c>
      <c r="B17" s="3">
        <f t="shared" ref="B17:B54" si="0">BC$3*COS(A17/180*PI())</f>
        <v>1.0000078999999999</v>
      </c>
      <c r="C17" s="4">
        <f t="shared" ref="C17:C54" si="1">BC$3*SIN(A17/180*PI())</f>
        <v>0</v>
      </c>
      <c r="D17" s="6">
        <f t="shared" ref="D17:D54" si="2">SQRT(B17^2+C17^2)+SQRT((B17-$BC$10)^2+(C17-$BD$10)^2)</f>
        <v>1.9930866014295723</v>
      </c>
      <c r="E17" s="4">
        <f t="shared" ref="E17:E54" si="3">D17/(2*$BC$3)</f>
        <v>0.99653542808490436</v>
      </c>
      <c r="F17" s="4">
        <f t="shared" ref="F17:F54" si="4">$BC$3/E17</f>
        <v>1.0034845443696556</v>
      </c>
      <c r="G17" s="4">
        <f>F17*COS(A17/180*PI())</f>
        <v>1.0034845443696556</v>
      </c>
      <c r="H17" s="4">
        <f>F17*SIN(A17/180*PI())</f>
        <v>0</v>
      </c>
      <c r="I17" s="6">
        <f t="shared" ref="I17:I54" si="5">SQRT(G17^2+H17^2)+SQRT((G17-$BC$10)^2+(H17-$BD$10)^2)</f>
        <v>2.0000380343356898</v>
      </c>
      <c r="J17" s="4">
        <f t="shared" ref="J17:J54" si="6">I17/(2*$BC$3)</f>
        <v>1.0000111170800201</v>
      </c>
      <c r="K17" s="4">
        <f>F17/J17</f>
        <v>1.0034733886756957</v>
      </c>
      <c r="L17" s="4">
        <f>K17*COS(A17/180*PI())</f>
        <v>1.0034733886756957</v>
      </c>
      <c r="M17" s="4">
        <f>K17*SIN(A17/180*PI())</f>
        <v>0</v>
      </c>
      <c r="N17" s="8">
        <f t="shared" ref="N17:N54" si="7">SQRT(L17^2+M17^2)+SQRT((L17-$BC$10)^2+(M17-$BD$10)^2)</f>
        <v>2.0000157288819782</v>
      </c>
      <c r="O17" s="3">
        <f t="shared" ref="O17:O54" si="8">N17/(2*$BC$3)</f>
        <v>0.99999996444127004</v>
      </c>
      <c r="P17" s="4">
        <f>K17/O17</f>
        <v>1.0034734243579362</v>
      </c>
      <c r="Q17" s="4">
        <f>P17*COS(A17/180*PI())</f>
        <v>1.0034734243579362</v>
      </c>
      <c r="R17" s="4">
        <f>P17*SIN(A17/180*PI())</f>
        <v>0</v>
      </c>
      <c r="S17" s="6">
        <f t="shared" ref="S17:S54" si="9">SQRT(Q17^2+R17^2)+SQRT((Q17-$BC$10)^2+(R17-$BD$10)^2)</f>
        <v>2.0000158002274779</v>
      </c>
      <c r="T17" s="4">
        <f t="shared" ref="T17:T54" si="10">S17/(2*$BC$3)</f>
        <v>1.0000000001137381</v>
      </c>
      <c r="U17" s="3">
        <f>P17/T17</f>
        <v>1.003473424243803</v>
      </c>
      <c r="V17" s="3">
        <f>U17*COS(A17/180*PI())</f>
        <v>1.003473424243803</v>
      </c>
      <c r="W17" s="3">
        <f>U17*SIN(A17/180*PI())</f>
        <v>0</v>
      </c>
      <c r="X17" s="3">
        <f t="shared" ref="X17:X54" si="11">SQRT(V17^2+W17^2)+SQRT((V17-$BC$10)^2+(W17-$BD$10)^2)</f>
        <v>2.0000157999992725</v>
      </c>
      <c r="Y17" s="3">
        <f t="shared" ref="Y17:Y54" si="12">X17/(2*$BC$3)</f>
        <v>0.99999999999963629</v>
      </c>
      <c r="Z17" s="3">
        <f>U17/Y17</f>
        <v>1.0034734242441681</v>
      </c>
      <c r="AA17" s="3">
        <f>Z17*COS(A17/180*PI())</f>
        <v>1.0034734242441681</v>
      </c>
      <c r="AB17" s="3">
        <f>Z17*SIN(A17/180*PI())</f>
        <v>0</v>
      </c>
      <c r="AC17" s="3">
        <f t="shared" ref="AC17:AC54" si="13">SQRT(AA17^2+AB17^2)+SQRT((AA17-$BC$10)^2+(AB17-$BD$10)^2)</f>
        <v>2.0000158000000026</v>
      </c>
      <c r="AD17" s="3">
        <f t="shared" ref="AD17:AD54" si="14">AC17/(2*$BC$3)</f>
        <v>1.0000000000000013</v>
      </c>
      <c r="AE17" s="3">
        <f>Z17/AD17</f>
        <v>1.0034734242441667</v>
      </c>
      <c r="AF17" s="3">
        <f>AE17*COS(A17/180*PI())</f>
        <v>1.0034734242441667</v>
      </c>
      <c r="AG17" s="3">
        <f>AE17*SIN(A17/180*PI())</f>
        <v>0</v>
      </c>
      <c r="AH17" s="8">
        <f t="shared" ref="AH17:AH54" si="15">SQRT(AF17^2+AG17^2)+SQRT((AF17-$BC$10)^2+(AG17-$BD$10)^2)</f>
        <v>2.0000157999999999</v>
      </c>
      <c r="AI17" s="3">
        <f t="shared" ref="AI17:AI54" si="16">AH17/(2*$BC$3)</f>
        <v>1</v>
      </c>
      <c r="AJ17" s="3">
        <f>AE17/AI17</f>
        <v>1.0034734242441667</v>
      </c>
      <c r="AK17" s="3">
        <f>AJ17*COS(A17/180*PI())</f>
        <v>1.0034734242441667</v>
      </c>
      <c r="AL17" s="3">
        <f>AJ17*SIN(A17/180*PI())</f>
        <v>0</v>
      </c>
      <c r="AM17" s="8">
        <f t="shared" ref="AM17:AM54" si="17">SQRT(AK17^2+AL17^2)+SQRT((AK17-$BC$10)^2+(AL17-$BD$10)^2)</f>
        <v>2.0000157999999999</v>
      </c>
      <c r="AN17" s="3">
        <f t="shared" ref="AN17:AN54" si="18">AM17/(2*$BC$3)</f>
        <v>1</v>
      </c>
      <c r="AO17" s="3">
        <f>AJ17/AN17</f>
        <v>1.0034734242441667</v>
      </c>
      <c r="AP17" s="3">
        <f>AO17*COS(A17/180*PI())</f>
        <v>1.0034734242441667</v>
      </c>
      <c r="AQ17" s="3">
        <f>AO17*SIN(A17/180*PI())</f>
        <v>0</v>
      </c>
      <c r="AR17" s="8">
        <f t="shared" ref="AR17:AR54" si="19">SQRT(AP17^2+AQ17^2)+SQRT((AP17-$BC$10)^2+(AQ17-$BD$10)^2)</f>
        <v>2.0000157999999999</v>
      </c>
      <c r="AS17" s="3">
        <f t="shared" ref="AS17:AS54" si="20">AR17/(2*$BC$3)</f>
        <v>1</v>
      </c>
      <c r="AT17" s="9">
        <f>AO17/AS17</f>
        <v>1.0034734242441667</v>
      </c>
      <c r="AU17" s="3">
        <f>AT17*COS(A17/180*PI())</f>
        <v>1.0034734242441667</v>
      </c>
      <c r="AV17" s="3">
        <f>AT17*SIN(A17/180*PI())</f>
        <v>0</v>
      </c>
      <c r="AW17" s="8">
        <f t="shared" ref="AW17:AW54" si="21">SQRT(AU17^2+AV17^2)+SQRT((AU17-$BC$10)^2+(AV17-$BD$10)^2)</f>
        <v>2.0000157999999999</v>
      </c>
      <c r="AX17" s="4">
        <f t="shared" ref="AX17:AX54" si="22">AW17/(2*$BC$3)</f>
        <v>1</v>
      </c>
      <c r="AY17" s="9">
        <f>AT17-0.127</f>
        <v>0.87647342424416674</v>
      </c>
      <c r="AZ17" s="9">
        <f>AY17-'Master Radiusverkleinerung'!G$7/100</f>
        <v>0.83947342424416671</v>
      </c>
      <c r="BA17" s="9"/>
    </row>
    <row r="18" spans="1:53" x14ac:dyDescent="0.3">
      <c r="A18" s="4">
        <v>6</v>
      </c>
      <c r="B18" s="3">
        <f t="shared" si="0"/>
        <v>0.99452975209124661</v>
      </c>
      <c r="C18" s="4">
        <f t="shared" si="1"/>
        <v>0.10452928904251327</v>
      </c>
      <c r="D18" s="6">
        <f t="shared" si="2"/>
        <v>1.9965426651869111</v>
      </c>
      <c r="E18" s="4">
        <f t="shared" si="3"/>
        <v>0.99826344631222974</v>
      </c>
      <c r="F18" s="4">
        <f t="shared" si="4"/>
        <v>1.0017474882950133</v>
      </c>
      <c r="G18" s="4">
        <f t="shared" ref="G18:G91" si="23">F18*COS(A18/180*PI())</f>
        <v>0.99625981073956371</v>
      </c>
      <c r="H18" s="4">
        <f t="shared" ref="H18:H91" si="24">F18*SIN(A18/180*PI())</f>
        <v>0.1047111255337094</v>
      </c>
      <c r="I18" s="6">
        <f t="shared" si="5"/>
        <v>2.0000208834600244</v>
      </c>
      <c r="J18" s="4">
        <f t="shared" si="6"/>
        <v>1.0000025417099327</v>
      </c>
      <c r="K18" s="4">
        <f t="shared" ref="K18:K91" si="25">F18/J18</f>
        <v>1.0017449421499438</v>
      </c>
      <c r="L18" s="4">
        <f t="shared" ref="L18:L91" si="26">K18*COS(A18/180*PI())</f>
        <v>0.99625727854254342</v>
      </c>
      <c r="M18" s="4">
        <f t="shared" ref="M18:M91" si="27">K18*SIN(A18/180*PI())</f>
        <v>0.10471085938907804</v>
      </c>
      <c r="N18" s="8">
        <f t="shared" si="7"/>
        <v>2.0000157925700841</v>
      </c>
      <c r="O18" s="3">
        <f t="shared" si="8"/>
        <v>0.99999999628507141</v>
      </c>
      <c r="P18" s="4">
        <f t="shared" ref="P18:P91" si="28">K18/O18</f>
        <v>1.0017449458713548</v>
      </c>
      <c r="Q18" s="4">
        <f t="shared" ref="Q18:Q91" si="29">P18*COS(A18/180*PI())</f>
        <v>0.99625728224356802</v>
      </c>
      <c r="R18" s="4">
        <f t="shared" ref="R18:R91" si="30">P18*SIN(A18/180*PI())</f>
        <v>0.1047108597780714</v>
      </c>
      <c r="S18" s="6">
        <f t="shared" si="9"/>
        <v>2.0000158000108592</v>
      </c>
      <c r="T18" s="4">
        <f t="shared" si="10"/>
        <v>1.0000000000054297</v>
      </c>
      <c r="U18" s="3">
        <f t="shared" ref="U18:U91" si="31">P18/T18</f>
        <v>1.0017449458659156</v>
      </c>
      <c r="V18" s="3">
        <f t="shared" ref="V18:V91" si="32">U18*COS(A18/180*PI())</f>
        <v>0.99625728223815868</v>
      </c>
      <c r="W18" s="3">
        <f t="shared" ref="W18:W91" si="33">U18*SIN(A18/180*PI())</f>
        <v>0.10471085977750286</v>
      </c>
      <c r="X18" s="3">
        <f t="shared" si="11"/>
        <v>2.0000157999999839</v>
      </c>
      <c r="Y18" s="3">
        <f t="shared" si="12"/>
        <v>0.99999999999999201</v>
      </c>
      <c r="Z18" s="3">
        <f t="shared" ref="Z18:Z91" si="34">U18/Y18</f>
        <v>1.0017449458659236</v>
      </c>
      <c r="AA18" s="3">
        <f t="shared" ref="AA18:AA91" si="35">Z18*COS(A18/180*PI())</f>
        <v>0.99625728223816656</v>
      </c>
      <c r="AB18" s="3">
        <f t="shared" ref="AB18:AB91" si="36">Z18*SIN(A18/180*PI())</f>
        <v>0.10471085977750369</v>
      </c>
      <c r="AC18" s="3">
        <f t="shared" si="13"/>
        <v>2.0000157999999999</v>
      </c>
      <c r="AD18" s="3">
        <f t="shared" si="14"/>
        <v>1</v>
      </c>
      <c r="AE18" s="3">
        <f t="shared" ref="AE18:AE91" si="37">Z18/AD18</f>
        <v>1.0017449458659236</v>
      </c>
      <c r="AF18" s="3">
        <f t="shared" ref="AF18:AF91" si="38">AE18*COS(A18/180*PI())</f>
        <v>0.99625728223816656</v>
      </c>
      <c r="AG18" s="3">
        <f t="shared" ref="AG18:AG91" si="39">AE18*SIN(A18/180*PI())</f>
        <v>0.10471085977750369</v>
      </c>
      <c r="AH18" s="8">
        <f t="shared" si="15"/>
        <v>2.0000157999999999</v>
      </c>
      <c r="AI18" s="3">
        <f t="shared" si="16"/>
        <v>1</v>
      </c>
      <c r="AJ18" s="3">
        <f t="shared" ref="AJ18:AJ91" si="40">AE18/AI18</f>
        <v>1.0017449458659236</v>
      </c>
      <c r="AK18" s="3">
        <f t="shared" ref="AK18:AK91" si="41">AJ18*COS(A18/180*PI())</f>
        <v>0.99625728223816656</v>
      </c>
      <c r="AL18" s="3">
        <f t="shared" ref="AL18:AL91" si="42">AJ18*SIN(A18/180*PI())</f>
        <v>0.10471085977750369</v>
      </c>
      <c r="AM18" s="8">
        <f t="shared" si="17"/>
        <v>2.0000157999999999</v>
      </c>
      <c r="AN18" s="3">
        <f t="shared" si="18"/>
        <v>1</v>
      </c>
      <c r="AO18" s="3">
        <f t="shared" ref="AO18:AO91" si="43">AJ18/AN18</f>
        <v>1.0017449458659236</v>
      </c>
      <c r="AP18" s="3">
        <f t="shared" ref="AP18:AP91" si="44">AO18*COS(A18/180*PI())</f>
        <v>0.99625728223816656</v>
      </c>
      <c r="AQ18" s="3">
        <f t="shared" ref="AQ18:AQ91" si="45">AO18*SIN(A18/180*PI())</f>
        <v>0.10471085977750369</v>
      </c>
      <c r="AR18" s="8">
        <f t="shared" si="19"/>
        <v>2.0000157999999999</v>
      </c>
      <c r="AS18" s="3">
        <f t="shared" si="20"/>
        <v>1</v>
      </c>
      <c r="AT18" s="9">
        <f t="shared" ref="AT18:AT91" si="46">AO18/AS18</f>
        <v>1.0017449458659236</v>
      </c>
      <c r="AU18" s="3">
        <f t="shared" ref="AU18:AU91" si="47">AT18*COS(A18/180*PI())</f>
        <v>0.99625728223816656</v>
      </c>
      <c r="AV18" s="3">
        <f t="shared" ref="AV18:AV91" si="48">AT18*SIN(A18/180*PI())</f>
        <v>0.10471085977750369</v>
      </c>
      <c r="AW18" s="8">
        <f t="shared" si="21"/>
        <v>2.0000157999999999</v>
      </c>
      <c r="AX18" s="4">
        <f t="shared" si="22"/>
        <v>1</v>
      </c>
      <c r="AY18" s="9">
        <f t="shared" ref="AY18:AY91" si="49">AT18-0.127</f>
        <v>0.87474494586592355</v>
      </c>
      <c r="AZ18" s="9">
        <f>AY18-'Master Radiusverkleinerung'!G$7/100</f>
        <v>0.83774494586592352</v>
      </c>
      <c r="BA18" s="9">
        <f>SQRT((AU18-AU17)^2+(AV18-AV17)^2)</f>
        <v>0.10495921522569994</v>
      </c>
    </row>
    <row r="19" spans="1:53" x14ac:dyDescent="0.3">
      <c r="A19" s="4">
        <v>12</v>
      </c>
      <c r="B19" s="3">
        <f t="shared" si="0"/>
        <v>0.9781553280998514</v>
      </c>
      <c r="C19" s="4">
        <f t="shared" si="1"/>
        <v>0.20791333332011677</v>
      </c>
      <c r="D19" s="6">
        <f t="shared" si="2"/>
        <v>2.0000308623031078</v>
      </c>
      <c r="E19" s="4">
        <f t="shared" si="3"/>
        <v>1.0000075310920584</v>
      </c>
      <c r="F19" s="4">
        <f t="shared" si="4"/>
        <v>1.0000003689051633</v>
      </c>
      <c r="G19" s="4">
        <f t="shared" si="23"/>
        <v>0.97814796157750605</v>
      </c>
      <c r="H19" s="4">
        <f t="shared" si="24"/>
        <v>0.20791176751745558</v>
      </c>
      <c r="I19" s="6">
        <f t="shared" si="5"/>
        <v>2.0000158043004137</v>
      </c>
      <c r="J19" s="4">
        <f t="shared" si="6"/>
        <v>1.0000000021501898</v>
      </c>
      <c r="K19" s="4">
        <f t="shared" si="25"/>
        <v>1.0000003667549726</v>
      </c>
      <c r="L19" s="4">
        <f t="shared" si="26"/>
        <v>0.97814795947430222</v>
      </c>
      <c r="M19" s="4">
        <f t="shared" si="27"/>
        <v>0.20791176707040579</v>
      </c>
      <c r="N19" s="8">
        <f t="shared" si="7"/>
        <v>2.0000158000012278</v>
      </c>
      <c r="O19" s="3">
        <f t="shared" si="8"/>
        <v>1.000000000000614</v>
      </c>
      <c r="P19" s="4">
        <f t="shared" si="28"/>
        <v>1.0000003667543587</v>
      </c>
      <c r="Q19" s="4">
        <f t="shared" si="29"/>
        <v>0.9781479594737017</v>
      </c>
      <c r="R19" s="4">
        <f t="shared" si="30"/>
        <v>0.20791176707027814</v>
      </c>
      <c r="S19" s="6">
        <f t="shared" si="9"/>
        <v>2.0000158000000003</v>
      </c>
      <c r="T19" s="4">
        <f t="shared" si="10"/>
        <v>1.0000000000000002</v>
      </c>
      <c r="U19" s="3">
        <f t="shared" si="31"/>
        <v>1.0000003667543584</v>
      </c>
      <c r="V19" s="3">
        <f t="shared" si="32"/>
        <v>0.97814795947370148</v>
      </c>
      <c r="W19" s="3">
        <f t="shared" si="33"/>
        <v>0.20791176707027809</v>
      </c>
      <c r="X19" s="3">
        <f t="shared" si="11"/>
        <v>2.0000157999999999</v>
      </c>
      <c r="Y19" s="3">
        <f t="shared" si="12"/>
        <v>1</v>
      </c>
      <c r="Z19" s="3">
        <f t="shared" si="34"/>
        <v>1.0000003667543584</v>
      </c>
      <c r="AA19" s="3">
        <f t="shared" si="35"/>
        <v>0.97814795947370148</v>
      </c>
      <c r="AB19" s="3">
        <f t="shared" si="36"/>
        <v>0.20791176707027809</v>
      </c>
      <c r="AC19" s="3">
        <f t="shared" si="13"/>
        <v>2.0000157999999999</v>
      </c>
      <c r="AD19" s="3">
        <f t="shared" si="14"/>
        <v>1</v>
      </c>
      <c r="AE19" s="3">
        <f t="shared" si="37"/>
        <v>1.0000003667543584</v>
      </c>
      <c r="AF19" s="3">
        <f t="shared" si="38"/>
        <v>0.97814795947370148</v>
      </c>
      <c r="AG19" s="3">
        <f t="shared" si="39"/>
        <v>0.20791176707027809</v>
      </c>
      <c r="AH19" s="8">
        <f t="shared" si="15"/>
        <v>2.0000157999999999</v>
      </c>
      <c r="AI19" s="3">
        <f t="shared" si="16"/>
        <v>1</v>
      </c>
      <c r="AJ19" s="3">
        <f t="shared" si="40"/>
        <v>1.0000003667543584</v>
      </c>
      <c r="AK19" s="3">
        <f t="shared" si="41"/>
        <v>0.97814795947370148</v>
      </c>
      <c r="AL19" s="3">
        <f t="shared" si="42"/>
        <v>0.20791176707027809</v>
      </c>
      <c r="AM19" s="8">
        <f t="shared" si="17"/>
        <v>2.0000157999999999</v>
      </c>
      <c r="AN19" s="3">
        <f t="shared" si="18"/>
        <v>1</v>
      </c>
      <c r="AO19" s="3">
        <f t="shared" si="43"/>
        <v>1.0000003667543584</v>
      </c>
      <c r="AP19" s="3">
        <f t="shared" si="44"/>
        <v>0.97814795947370148</v>
      </c>
      <c r="AQ19" s="3">
        <f t="shared" si="45"/>
        <v>0.20791176707027809</v>
      </c>
      <c r="AR19" s="8">
        <f t="shared" si="19"/>
        <v>2.0000157999999999</v>
      </c>
      <c r="AS19" s="3">
        <f t="shared" si="20"/>
        <v>1</v>
      </c>
      <c r="AT19" s="9">
        <f t="shared" si="46"/>
        <v>1.0000003667543584</v>
      </c>
      <c r="AU19" s="3">
        <f t="shared" si="47"/>
        <v>0.97814795947370148</v>
      </c>
      <c r="AV19" s="3">
        <f t="shared" si="48"/>
        <v>0.20791176707027809</v>
      </c>
      <c r="AW19" s="8">
        <f t="shared" si="21"/>
        <v>2.0000157999999999</v>
      </c>
      <c r="AX19" s="4">
        <f t="shared" si="22"/>
        <v>1</v>
      </c>
      <c r="AY19" s="9">
        <f t="shared" si="49"/>
        <v>0.87300036675435844</v>
      </c>
      <c r="AZ19" s="9">
        <f>AY19-'Master Radiusverkleinerung'!G$7/100</f>
        <v>0.8360003667543584</v>
      </c>
      <c r="BA19" s="9">
        <f t="shared" ref="BA19:BA89" si="50">SQRT((AU19-AU18)^2+(AV19-AV18)^2)</f>
        <v>0.10477774017910192</v>
      </c>
    </row>
    <row r="20" spans="1:53" x14ac:dyDescent="0.3">
      <c r="A20" s="4">
        <v>18</v>
      </c>
      <c r="B20" s="3">
        <f t="shared" si="0"/>
        <v>0.95106402964163217</v>
      </c>
      <c r="C20" s="4">
        <f t="shared" si="1"/>
        <v>0.30901943560920292</v>
      </c>
      <c r="D20" s="6">
        <f t="shared" si="2"/>
        <v>2.0035128400350501</v>
      </c>
      <c r="E20" s="4">
        <f t="shared" si="3"/>
        <v>1.0017485062043261</v>
      </c>
      <c r="F20" s="4">
        <f t="shared" si="4"/>
        <v>0.99826243194419984</v>
      </c>
      <c r="G20" s="4">
        <f t="shared" si="23"/>
        <v>0.9494039908731785</v>
      </c>
      <c r="H20" s="4">
        <f t="shared" si="24"/>
        <v>0.30848005631682213</v>
      </c>
      <c r="I20" s="6">
        <f t="shared" si="5"/>
        <v>2.0000228619881182</v>
      </c>
      <c r="J20" s="4">
        <f t="shared" si="6"/>
        <v>1.0000035309661646</v>
      </c>
      <c r="K20" s="4">
        <f t="shared" si="25"/>
        <v>0.99825890712577525</v>
      </c>
      <c r="L20" s="4">
        <f t="shared" si="26"/>
        <v>0.94940063857164703</v>
      </c>
      <c r="M20" s="4">
        <f t="shared" si="27"/>
        <v>0.3084789670880268</v>
      </c>
      <c r="N20" s="8">
        <f t="shared" si="7"/>
        <v>2.0000158142893731</v>
      </c>
      <c r="O20" s="3">
        <f t="shared" si="8"/>
        <v>1.0000000071446302</v>
      </c>
      <c r="P20" s="4">
        <f t="shared" si="28"/>
        <v>0.99825889999358453</v>
      </c>
      <c r="Q20" s="4">
        <f t="shared" si="29"/>
        <v>0.94940063178853051</v>
      </c>
      <c r="R20" s="4">
        <f t="shared" si="30"/>
        <v>0.30847896488405868</v>
      </c>
      <c r="S20" s="6">
        <f t="shared" si="9"/>
        <v>2.0000158000289128</v>
      </c>
      <c r="T20" s="4">
        <f t="shared" si="10"/>
        <v>1.0000000000144562</v>
      </c>
      <c r="U20" s="3">
        <f t="shared" si="31"/>
        <v>0.99825889997915351</v>
      </c>
      <c r="V20" s="3">
        <f t="shared" si="32"/>
        <v>0.94940063177480583</v>
      </c>
      <c r="W20" s="3">
        <f t="shared" si="33"/>
        <v>0.30847896487959925</v>
      </c>
      <c r="X20" s="3">
        <f t="shared" si="11"/>
        <v>2.000015800000059</v>
      </c>
      <c r="Y20" s="3">
        <f t="shared" si="12"/>
        <v>1.0000000000000295</v>
      </c>
      <c r="Z20" s="3">
        <f t="shared" si="34"/>
        <v>0.99825889997912398</v>
      </c>
      <c r="AA20" s="3">
        <f t="shared" si="35"/>
        <v>0.94940063177477774</v>
      </c>
      <c r="AB20" s="3">
        <f t="shared" si="36"/>
        <v>0.30847896487959015</v>
      </c>
      <c r="AC20" s="3">
        <f t="shared" si="13"/>
        <v>2.0000157999999999</v>
      </c>
      <c r="AD20" s="3">
        <f t="shared" si="14"/>
        <v>1</v>
      </c>
      <c r="AE20" s="3">
        <f t="shared" si="37"/>
        <v>0.99825889997912398</v>
      </c>
      <c r="AF20" s="3">
        <f t="shared" si="38"/>
        <v>0.94940063177477774</v>
      </c>
      <c r="AG20" s="3">
        <f t="shared" si="39"/>
        <v>0.30847896487959015</v>
      </c>
      <c r="AH20" s="8">
        <f t="shared" si="15"/>
        <v>2.0000157999999999</v>
      </c>
      <c r="AI20" s="3">
        <f t="shared" si="16"/>
        <v>1</v>
      </c>
      <c r="AJ20" s="3">
        <f t="shared" si="40"/>
        <v>0.99825889997912398</v>
      </c>
      <c r="AK20" s="3">
        <f t="shared" si="41"/>
        <v>0.94940063177477774</v>
      </c>
      <c r="AL20" s="3">
        <f t="shared" si="42"/>
        <v>0.30847896487959015</v>
      </c>
      <c r="AM20" s="8">
        <f t="shared" si="17"/>
        <v>2.0000157999999999</v>
      </c>
      <c r="AN20" s="3">
        <f t="shared" si="18"/>
        <v>1</v>
      </c>
      <c r="AO20" s="3">
        <f t="shared" si="43"/>
        <v>0.99825889997912398</v>
      </c>
      <c r="AP20" s="3">
        <f t="shared" si="44"/>
        <v>0.94940063177477774</v>
      </c>
      <c r="AQ20" s="3">
        <f t="shared" si="45"/>
        <v>0.30847896487959015</v>
      </c>
      <c r="AR20" s="8">
        <f t="shared" si="19"/>
        <v>2.0000157999999999</v>
      </c>
      <c r="AS20" s="3">
        <f t="shared" si="20"/>
        <v>1</v>
      </c>
      <c r="AT20" s="9">
        <f t="shared" si="46"/>
        <v>0.99825889997912398</v>
      </c>
      <c r="AU20" s="3">
        <f t="shared" si="47"/>
        <v>0.94940063177477774</v>
      </c>
      <c r="AV20" s="3">
        <f t="shared" si="48"/>
        <v>0.30847896487959015</v>
      </c>
      <c r="AW20" s="8">
        <f t="shared" si="21"/>
        <v>2.0000157999999999</v>
      </c>
      <c r="AX20" s="4">
        <f t="shared" si="22"/>
        <v>1</v>
      </c>
      <c r="AY20" s="9">
        <f t="shared" si="49"/>
        <v>0.87125889997912398</v>
      </c>
      <c r="AZ20" s="9">
        <f>AY20-'Master Radiusverkleinerung'!G$7/100</f>
        <v>0.83425889997912395</v>
      </c>
      <c r="BA20" s="9">
        <f t="shared" si="50"/>
        <v>0.10459526817713413</v>
      </c>
    </row>
    <row r="21" spans="1:53" x14ac:dyDescent="0.3">
      <c r="A21" s="4">
        <v>24</v>
      </c>
      <c r="B21" s="3">
        <f t="shared" si="0"/>
        <v>0.91355267465171619</v>
      </c>
      <c r="C21" s="4">
        <f t="shared" si="1"/>
        <v>0.40673985629528042</v>
      </c>
      <c r="D21" s="6">
        <f t="shared" si="2"/>
        <v>2.0069507105456861</v>
      </c>
      <c r="E21" s="4">
        <f t="shared" si="3"/>
        <v>1.0034674278801627</v>
      </c>
      <c r="F21" s="4">
        <f t="shared" si="4"/>
        <v>0.99655242633288943</v>
      </c>
      <c r="G21" s="4">
        <f t="shared" si="23"/>
        <v>0.9103959423791238</v>
      </c>
      <c r="H21" s="4">
        <f t="shared" si="24"/>
        <v>0.4053343885356831</v>
      </c>
      <c r="I21" s="6">
        <f t="shared" si="5"/>
        <v>2.0000415948621661</v>
      </c>
      <c r="J21" s="4">
        <f t="shared" si="6"/>
        <v>1.0000128973291942</v>
      </c>
      <c r="K21" s="4">
        <f t="shared" si="25"/>
        <v>0.99653957363395329</v>
      </c>
      <c r="L21" s="4">
        <f t="shared" si="26"/>
        <v>0.9103842008543922</v>
      </c>
      <c r="M21" s="4">
        <f t="shared" si="27"/>
        <v>0.40532916087206333</v>
      </c>
      <c r="N21" s="8">
        <f t="shared" si="7"/>
        <v>2.000015896300694</v>
      </c>
      <c r="O21" s="3">
        <f t="shared" si="8"/>
        <v>1.0000000481499667</v>
      </c>
      <c r="P21" s="4">
        <f t="shared" si="28"/>
        <v>0.99653952565060833</v>
      </c>
      <c r="Q21" s="4">
        <f t="shared" si="29"/>
        <v>0.91038415701942532</v>
      </c>
      <c r="R21" s="4">
        <f t="shared" si="30"/>
        <v>0.40532914135547865</v>
      </c>
      <c r="S21" s="6">
        <f t="shared" si="9"/>
        <v>2.0000158003595265</v>
      </c>
      <c r="T21" s="4">
        <f t="shared" si="10"/>
        <v>1.000000000179762</v>
      </c>
      <c r="U21" s="3">
        <f t="shared" si="31"/>
        <v>0.9965395254714684</v>
      </c>
      <c r="V21" s="3">
        <f t="shared" si="32"/>
        <v>0.9103841568557729</v>
      </c>
      <c r="W21" s="3">
        <f t="shared" si="33"/>
        <v>0.40532914128261588</v>
      </c>
      <c r="X21" s="3">
        <f t="shared" si="11"/>
        <v>2.0000158000013424</v>
      </c>
      <c r="Y21" s="3">
        <f t="shared" si="12"/>
        <v>1.0000000000006712</v>
      </c>
      <c r="Z21" s="3">
        <f t="shared" si="34"/>
        <v>0.99653952547079949</v>
      </c>
      <c r="AA21" s="3">
        <f t="shared" si="35"/>
        <v>0.91038415685516183</v>
      </c>
      <c r="AB21" s="3">
        <f t="shared" si="36"/>
        <v>0.40532914128234382</v>
      </c>
      <c r="AC21" s="3">
        <f t="shared" si="13"/>
        <v>2.0000158000000052</v>
      </c>
      <c r="AD21" s="3">
        <f t="shared" si="14"/>
        <v>1.0000000000000027</v>
      </c>
      <c r="AE21" s="3">
        <f t="shared" si="37"/>
        <v>0.99653952547079683</v>
      </c>
      <c r="AF21" s="3">
        <f t="shared" si="38"/>
        <v>0.91038415685515939</v>
      </c>
      <c r="AG21" s="3">
        <f t="shared" si="39"/>
        <v>0.40532914128234276</v>
      </c>
      <c r="AH21" s="8">
        <f t="shared" si="15"/>
        <v>2.0000157999999995</v>
      </c>
      <c r="AI21" s="3">
        <f t="shared" si="16"/>
        <v>0.99999999999999978</v>
      </c>
      <c r="AJ21" s="3">
        <f t="shared" si="40"/>
        <v>0.99653952547079705</v>
      </c>
      <c r="AK21" s="3">
        <f t="shared" si="41"/>
        <v>0.91038415685515961</v>
      </c>
      <c r="AL21" s="3">
        <f t="shared" si="42"/>
        <v>0.40532914128234282</v>
      </c>
      <c r="AM21" s="8">
        <f t="shared" si="17"/>
        <v>2.0000158000000003</v>
      </c>
      <c r="AN21" s="3">
        <f t="shared" si="18"/>
        <v>1.0000000000000002</v>
      </c>
      <c r="AO21" s="3">
        <f t="shared" si="43"/>
        <v>0.99653952547079683</v>
      </c>
      <c r="AP21" s="3">
        <f t="shared" si="44"/>
        <v>0.91038415685515939</v>
      </c>
      <c r="AQ21" s="3">
        <f t="shared" si="45"/>
        <v>0.40532914128234276</v>
      </c>
      <c r="AR21" s="8">
        <f t="shared" si="19"/>
        <v>2.0000157999999995</v>
      </c>
      <c r="AS21" s="3">
        <f t="shared" si="20"/>
        <v>0.99999999999999978</v>
      </c>
      <c r="AT21" s="9">
        <f t="shared" si="46"/>
        <v>0.99653952547079705</v>
      </c>
      <c r="AU21" s="3">
        <f t="shared" si="47"/>
        <v>0.91038415685515961</v>
      </c>
      <c r="AV21" s="3">
        <f t="shared" si="48"/>
        <v>0.40532914128234282</v>
      </c>
      <c r="AW21" s="8">
        <f t="shared" si="21"/>
        <v>2.0000158000000003</v>
      </c>
      <c r="AX21" s="4">
        <f t="shared" si="22"/>
        <v>1.0000000000000002</v>
      </c>
      <c r="AY21" s="9">
        <f t="shared" si="49"/>
        <v>0.86953952547079705</v>
      </c>
      <c r="AZ21" s="9">
        <f>AY21-'Master Radiusverkleinerung'!G$7/100</f>
        <v>0.83253952547079701</v>
      </c>
      <c r="BA21" s="9">
        <f t="shared" si="50"/>
        <v>0.1044138016949747</v>
      </c>
    </row>
    <row r="22" spans="1:53" x14ac:dyDescent="0.3">
      <c r="A22" s="4"/>
      <c r="C22" s="4"/>
      <c r="D22" s="6"/>
      <c r="E22" s="4"/>
      <c r="G22" s="4"/>
      <c r="H22" s="4"/>
      <c r="I22" s="6"/>
      <c r="J22" s="4"/>
      <c r="K22" s="4"/>
      <c r="L22" s="4"/>
      <c r="M22" s="4"/>
      <c r="N22" s="8"/>
      <c r="P22" s="4"/>
      <c r="Q22" s="4"/>
      <c r="R22" s="4"/>
      <c r="S22" s="6"/>
      <c r="T22" s="4"/>
      <c r="AH22" s="8"/>
      <c r="AM22" s="8"/>
      <c r="AR22" s="8"/>
      <c r="AT22" s="9"/>
      <c r="AW22" s="8"/>
      <c r="AX22" s="4"/>
      <c r="AY22" s="9"/>
      <c r="AZ22" s="9"/>
      <c r="BA22" s="9"/>
    </row>
    <row r="23" spans="1:53" x14ac:dyDescent="0.3">
      <c r="A23" s="4">
        <v>30</v>
      </c>
      <c r="B23" s="3">
        <f t="shared" si="0"/>
        <v>0.86603224538512857</v>
      </c>
      <c r="C23" s="4">
        <f t="shared" si="1"/>
        <v>0.50000394999999997</v>
      </c>
      <c r="D23" s="6">
        <f t="shared" si="2"/>
        <v>2.0103074479833829</v>
      </c>
      <c r="E23" s="4">
        <f t="shared" si="3"/>
        <v>1.005145783340003</v>
      </c>
      <c r="F23" s="4">
        <f t="shared" si="4"/>
        <v>0.99488841974451669</v>
      </c>
      <c r="G23" s="4">
        <f t="shared" si="23"/>
        <v>0.86159864542970721</v>
      </c>
      <c r="H23" s="4">
        <f t="shared" si="24"/>
        <v>0.49744420987225829</v>
      </c>
      <c r="I23" s="6">
        <f t="shared" si="5"/>
        <v>2.0000710493430498</v>
      </c>
      <c r="J23" s="4">
        <f t="shared" si="6"/>
        <v>1.0000276244532917</v>
      </c>
      <c r="K23" s="4">
        <f t="shared" si="25"/>
        <v>0.99486093725502367</v>
      </c>
      <c r="L23" s="4">
        <f t="shared" si="26"/>
        <v>0.86157484489564706</v>
      </c>
      <c r="M23" s="4">
        <f t="shared" si="27"/>
        <v>0.49743046862751178</v>
      </c>
      <c r="N23" s="8">
        <f t="shared" si="7"/>
        <v>2.0000160981871495</v>
      </c>
      <c r="O23" s="3">
        <f t="shared" si="8"/>
        <v>1.0000001490923971</v>
      </c>
      <c r="P23" s="4">
        <f t="shared" si="28"/>
        <v>0.99486078892884389</v>
      </c>
      <c r="Q23" s="4">
        <f t="shared" si="29"/>
        <v>0.86157471644140726</v>
      </c>
      <c r="R23" s="4">
        <f t="shared" si="30"/>
        <v>0.49743039446442189</v>
      </c>
      <c r="S23" s="6">
        <f t="shared" si="9"/>
        <v>2.0000158016093965</v>
      </c>
      <c r="T23" s="4">
        <f t="shared" si="10"/>
        <v>1.0000000008046919</v>
      </c>
      <c r="U23" s="3">
        <f t="shared" si="31"/>
        <v>0.99486078812828749</v>
      </c>
      <c r="V23" s="3">
        <f t="shared" si="32"/>
        <v>0.86157471574810507</v>
      </c>
      <c r="W23" s="3">
        <f t="shared" si="33"/>
        <v>0.49743039406414369</v>
      </c>
      <c r="X23" s="3">
        <f t="shared" si="11"/>
        <v>2.0000158000086863</v>
      </c>
      <c r="Y23" s="3">
        <f t="shared" si="12"/>
        <v>1.0000000000043432</v>
      </c>
      <c r="Z23" s="3">
        <f t="shared" si="34"/>
        <v>0.99486078812396661</v>
      </c>
      <c r="AA23" s="3">
        <f t="shared" si="35"/>
        <v>0.86157471574436306</v>
      </c>
      <c r="AB23" s="3">
        <f t="shared" si="36"/>
        <v>0.49743039406198325</v>
      </c>
      <c r="AC23" s="3">
        <f t="shared" si="13"/>
        <v>2.000015800000047</v>
      </c>
      <c r="AD23" s="3">
        <f t="shared" si="14"/>
        <v>1.0000000000000235</v>
      </c>
      <c r="AE23" s="3">
        <f t="shared" si="37"/>
        <v>0.99486078812394318</v>
      </c>
      <c r="AF23" s="3">
        <f t="shared" si="38"/>
        <v>0.86157471574434286</v>
      </c>
      <c r="AG23" s="3">
        <f t="shared" si="39"/>
        <v>0.49743039406197154</v>
      </c>
      <c r="AH23" s="8">
        <f t="shared" si="15"/>
        <v>2.0000158000000003</v>
      </c>
      <c r="AI23" s="3">
        <f t="shared" si="16"/>
        <v>1.0000000000000002</v>
      </c>
      <c r="AJ23" s="3">
        <f t="shared" si="40"/>
        <v>0.99486078812394296</v>
      </c>
      <c r="AK23" s="3">
        <f t="shared" si="41"/>
        <v>0.86157471574434263</v>
      </c>
      <c r="AL23" s="3">
        <f t="shared" si="42"/>
        <v>0.49743039406197143</v>
      </c>
      <c r="AM23" s="8">
        <f t="shared" si="17"/>
        <v>2.0000157999999999</v>
      </c>
      <c r="AN23" s="3">
        <f t="shared" si="18"/>
        <v>1</v>
      </c>
      <c r="AO23" s="3">
        <f t="shared" si="43"/>
        <v>0.99486078812394296</v>
      </c>
      <c r="AP23" s="3">
        <f t="shared" si="44"/>
        <v>0.86157471574434263</v>
      </c>
      <c r="AQ23" s="3">
        <f t="shared" si="45"/>
        <v>0.49743039406197143</v>
      </c>
      <c r="AR23" s="8">
        <f t="shared" si="19"/>
        <v>2.0000157999999999</v>
      </c>
      <c r="AS23" s="3">
        <f t="shared" si="20"/>
        <v>1</v>
      </c>
      <c r="AT23" s="9">
        <f t="shared" si="46"/>
        <v>0.99486078812394296</v>
      </c>
      <c r="AU23" s="3">
        <f t="shared" si="47"/>
        <v>0.86157471574434263</v>
      </c>
      <c r="AV23" s="3">
        <f t="shared" si="48"/>
        <v>0.49743039406197143</v>
      </c>
      <c r="AW23" s="8">
        <f t="shared" si="21"/>
        <v>2.0000157999999999</v>
      </c>
      <c r="AX23" s="4">
        <f t="shared" si="22"/>
        <v>1</v>
      </c>
      <c r="AY23" s="9">
        <f t="shared" si="49"/>
        <v>0.86786078812394296</v>
      </c>
      <c r="AZ23" s="9">
        <f>AY23-'Master Radiusverkleinerung'!G$7/100</f>
        <v>0.83086078812394293</v>
      </c>
      <c r="BA23" s="9">
        <f>SQRT((AU23-AU21)^2+(AV23-AV21)^2)</f>
        <v>0.10423532177303121</v>
      </c>
    </row>
    <row r="24" spans="1:53" x14ac:dyDescent="0.3">
      <c r="A24" s="4">
        <v>36</v>
      </c>
      <c r="B24" s="3">
        <f t="shared" si="0"/>
        <v>0.80902338560920295</v>
      </c>
      <c r="C24" s="4">
        <f t="shared" si="1"/>
        <v>0.58778989579596619</v>
      </c>
      <c r="D24" s="6">
        <f t="shared" si="2"/>
        <v>2.0135472604356091</v>
      </c>
      <c r="E24" s="4">
        <f t="shared" si="3"/>
        <v>1.0067656767689581</v>
      </c>
      <c r="F24" s="4">
        <f t="shared" si="4"/>
        <v>0.99328763691006428</v>
      </c>
      <c r="G24" s="4">
        <f t="shared" si="23"/>
        <v>0.80358657856277427</v>
      </c>
      <c r="H24" s="4">
        <f t="shared" si="24"/>
        <v>0.58383982426017655</v>
      </c>
      <c r="I24" s="6">
        <f t="shared" si="5"/>
        <v>2.0001098341243786</v>
      </c>
      <c r="J24" s="4">
        <f t="shared" si="6"/>
        <v>1.0000470166907576</v>
      </c>
      <c r="K24" s="4">
        <f t="shared" si="25"/>
        <v>0.99324093800803415</v>
      </c>
      <c r="L24" s="4">
        <f t="shared" si="26"/>
        <v>0.80354879835741333</v>
      </c>
      <c r="M24" s="4">
        <f t="shared" si="27"/>
        <v>0.583812375334265</v>
      </c>
      <c r="N24" s="8">
        <f t="shared" si="7"/>
        <v>2.0000164580059625</v>
      </c>
      <c r="O24" s="3">
        <f t="shared" si="8"/>
        <v>1.0000003290003823</v>
      </c>
      <c r="P24" s="4">
        <f t="shared" si="28"/>
        <v>0.99324061123149332</v>
      </c>
      <c r="Q24" s="4">
        <f t="shared" si="29"/>
        <v>0.80354853398963844</v>
      </c>
      <c r="R24" s="4">
        <f t="shared" si="30"/>
        <v>0.58381218325983353</v>
      </c>
      <c r="S24" s="6">
        <f t="shared" si="9"/>
        <v>2.0000158046046339</v>
      </c>
      <c r="T24" s="4">
        <f t="shared" si="10"/>
        <v>1.0000000023022988</v>
      </c>
      <c r="U24" s="3">
        <f t="shared" si="31"/>
        <v>0.99324060894475663</v>
      </c>
      <c r="V24" s="3">
        <f t="shared" si="32"/>
        <v>0.80354853213962951</v>
      </c>
      <c r="W24" s="3">
        <f t="shared" si="33"/>
        <v>0.58381218191572348</v>
      </c>
      <c r="X24" s="3">
        <f t="shared" si="11"/>
        <v>2.0000158000322226</v>
      </c>
      <c r="Y24" s="3">
        <f t="shared" si="12"/>
        <v>1.0000000000161111</v>
      </c>
      <c r="Z24" s="3">
        <f t="shared" si="34"/>
        <v>0.99324060892875443</v>
      </c>
      <c r="AA24" s="3">
        <f t="shared" si="35"/>
        <v>0.80354853212668353</v>
      </c>
      <c r="AB24" s="3">
        <f t="shared" si="36"/>
        <v>0.58381218190631756</v>
      </c>
      <c r="AC24" s="3">
        <f t="shared" si="13"/>
        <v>2.0000158000002255</v>
      </c>
      <c r="AD24" s="3">
        <f t="shared" si="14"/>
        <v>1.0000000000001128</v>
      </c>
      <c r="AE24" s="3">
        <f t="shared" si="37"/>
        <v>0.99324060892864241</v>
      </c>
      <c r="AF24" s="3">
        <f t="shared" si="38"/>
        <v>0.80354853212659283</v>
      </c>
      <c r="AG24" s="3">
        <f t="shared" si="39"/>
        <v>0.58381218190625173</v>
      </c>
      <c r="AH24" s="8">
        <f t="shared" si="15"/>
        <v>2.0000158000000012</v>
      </c>
      <c r="AI24" s="3">
        <f t="shared" si="16"/>
        <v>1.0000000000000007</v>
      </c>
      <c r="AJ24" s="3">
        <f t="shared" si="40"/>
        <v>0.99324060892864174</v>
      </c>
      <c r="AK24" s="3">
        <f t="shared" si="41"/>
        <v>0.80354853212659239</v>
      </c>
      <c r="AL24" s="3">
        <f t="shared" si="42"/>
        <v>0.58381218190625128</v>
      </c>
      <c r="AM24" s="8">
        <f t="shared" si="17"/>
        <v>2.0000157999999999</v>
      </c>
      <c r="AN24" s="3">
        <f t="shared" si="18"/>
        <v>1</v>
      </c>
      <c r="AO24" s="3">
        <f t="shared" si="43"/>
        <v>0.99324060892864174</v>
      </c>
      <c r="AP24" s="3">
        <f t="shared" si="44"/>
        <v>0.80354853212659239</v>
      </c>
      <c r="AQ24" s="3">
        <f t="shared" si="45"/>
        <v>0.58381218190625128</v>
      </c>
      <c r="AR24" s="8">
        <f t="shared" si="19"/>
        <v>2.0000157999999999</v>
      </c>
      <c r="AS24" s="3">
        <f t="shared" si="20"/>
        <v>1</v>
      </c>
      <c r="AT24" s="9">
        <f t="shared" si="46"/>
        <v>0.99324060892864174</v>
      </c>
      <c r="AU24" s="3">
        <f t="shared" si="47"/>
        <v>0.80354853212659239</v>
      </c>
      <c r="AV24" s="3">
        <f t="shared" si="48"/>
        <v>0.58381218190625128</v>
      </c>
      <c r="AW24" s="8">
        <f t="shared" si="21"/>
        <v>2.0000157999999999</v>
      </c>
      <c r="AX24" s="4">
        <f t="shared" si="22"/>
        <v>1</v>
      </c>
      <c r="AY24" s="9">
        <f t="shared" si="49"/>
        <v>0.86624060892864174</v>
      </c>
      <c r="AZ24" s="9">
        <f>AY24-'Master Radiusverkleinerung'!G$7/100</f>
        <v>0.82924060892864171</v>
      </c>
      <c r="BA24" s="9">
        <f t="shared" si="50"/>
        <v>0.10406176654475477</v>
      </c>
    </row>
    <row r="25" spans="1:53" x14ac:dyDescent="0.3">
      <c r="A25" s="4">
        <v>42</v>
      </c>
      <c r="B25" s="3">
        <f t="shared" si="0"/>
        <v>0.74315069632151542</v>
      </c>
      <c r="C25" s="4">
        <f t="shared" si="1"/>
        <v>0.66913589249064842</v>
      </c>
      <c r="D25" s="6">
        <f t="shared" si="2"/>
        <v>2.0166359346745475</v>
      </c>
      <c r="E25" s="4">
        <f t="shared" si="3"/>
        <v>1.0083100016882605</v>
      </c>
      <c r="F25" s="4">
        <f t="shared" si="4"/>
        <v>0.99176632020473876</v>
      </c>
      <c r="G25" s="4">
        <f t="shared" si="23"/>
        <v>0.73702600894290804</v>
      </c>
      <c r="H25" s="4">
        <f t="shared" si="24"/>
        <v>0.66362119920489038</v>
      </c>
      <c r="I25" s="6">
        <f t="shared" si="5"/>
        <v>2.0001561902163263</v>
      </c>
      <c r="J25" s="4">
        <f t="shared" si="6"/>
        <v>1.0000701945536261</v>
      </c>
      <c r="K25" s="4">
        <f t="shared" si="25"/>
        <v>0.99169670849695335</v>
      </c>
      <c r="L25" s="4">
        <f t="shared" si="26"/>
        <v>0.73697427736247467</v>
      </c>
      <c r="M25" s="4">
        <f t="shared" si="27"/>
        <v>0.66357461988065025</v>
      </c>
      <c r="N25" s="8">
        <f t="shared" si="7"/>
        <v>2.0000169958840543</v>
      </c>
      <c r="O25" s="3">
        <f t="shared" si="8"/>
        <v>1.0000005979373034</v>
      </c>
      <c r="P25" s="4">
        <f t="shared" si="28"/>
        <v>0.99169611552485215</v>
      </c>
      <c r="Q25" s="4">
        <f t="shared" si="29"/>
        <v>0.73697383669832606</v>
      </c>
      <c r="R25" s="4">
        <f t="shared" si="30"/>
        <v>0.66357422310486869</v>
      </c>
      <c r="S25" s="6">
        <f t="shared" si="9"/>
        <v>2.0000158101876089</v>
      </c>
      <c r="T25" s="4">
        <f t="shared" si="10"/>
        <v>1.0000000050937643</v>
      </c>
      <c r="U25" s="3">
        <f t="shared" si="31"/>
        <v>0.99169611047338591</v>
      </c>
      <c r="V25" s="3">
        <f t="shared" si="32"/>
        <v>0.73697383294435503</v>
      </c>
      <c r="W25" s="3">
        <f t="shared" si="33"/>
        <v>0.66357421972477793</v>
      </c>
      <c r="X25" s="3">
        <f t="shared" si="11"/>
        <v>2.0000158000867869</v>
      </c>
      <c r="Y25" s="3">
        <f t="shared" si="12"/>
        <v>1.0000000000433931</v>
      </c>
      <c r="Z25" s="3">
        <f t="shared" si="34"/>
        <v>0.99169611043035322</v>
      </c>
      <c r="AA25" s="3">
        <f t="shared" si="35"/>
        <v>0.7369738329123755</v>
      </c>
      <c r="AB25" s="3">
        <f t="shared" si="36"/>
        <v>0.66357421969598351</v>
      </c>
      <c r="AC25" s="3">
        <f t="shared" si="13"/>
        <v>2.0000158000007398</v>
      </c>
      <c r="AD25" s="3">
        <f t="shared" si="14"/>
        <v>1.0000000000003699</v>
      </c>
      <c r="AE25" s="3">
        <f t="shared" si="37"/>
        <v>0.9916961104299864</v>
      </c>
      <c r="AF25" s="3">
        <f t="shared" si="38"/>
        <v>0.73697383291210294</v>
      </c>
      <c r="AG25" s="3">
        <f t="shared" si="39"/>
        <v>0.66357421969573804</v>
      </c>
      <c r="AH25" s="8">
        <f t="shared" si="15"/>
        <v>2.0000158000000061</v>
      </c>
      <c r="AI25" s="3">
        <f t="shared" si="16"/>
        <v>1.0000000000000031</v>
      </c>
      <c r="AJ25" s="3">
        <f t="shared" si="40"/>
        <v>0.99169611042998329</v>
      </c>
      <c r="AK25" s="3">
        <f t="shared" si="41"/>
        <v>0.73697383291210061</v>
      </c>
      <c r="AL25" s="3">
        <f t="shared" si="42"/>
        <v>0.66357421969573593</v>
      </c>
      <c r="AM25" s="8">
        <f t="shared" si="17"/>
        <v>2.0000157999999999</v>
      </c>
      <c r="AN25" s="3">
        <f t="shared" si="18"/>
        <v>1</v>
      </c>
      <c r="AO25" s="3">
        <f t="shared" si="43"/>
        <v>0.99169611042998329</v>
      </c>
      <c r="AP25" s="3">
        <f t="shared" si="44"/>
        <v>0.73697383291210061</v>
      </c>
      <c r="AQ25" s="3">
        <f t="shared" si="45"/>
        <v>0.66357421969573593</v>
      </c>
      <c r="AR25" s="8">
        <f t="shared" si="19"/>
        <v>2.0000157999999999</v>
      </c>
      <c r="AS25" s="3">
        <f t="shared" si="20"/>
        <v>1</v>
      </c>
      <c r="AT25" s="9">
        <f t="shared" si="46"/>
        <v>0.99169611042998329</v>
      </c>
      <c r="AU25" s="3">
        <f t="shared" si="47"/>
        <v>0.73697383291210061</v>
      </c>
      <c r="AV25" s="3">
        <f t="shared" si="48"/>
        <v>0.66357421969573593</v>
      </c>
      <c r="AW25" s="8">
        <f t="shared" si="21"/>
        <v>2.0000157999999999</v>
      </c>
      <c r="AX25" s="4">
        <f t="shared" si="22"/>
        <v>1</v>
      </c>
      <c r="AY25" s="9">
        <f t="shared" si="49"/>
        <v>0.86469611042998329</v>
      </c>
      <c r="AZ25" s="9">
        <f>AY25-'Master Radiusverkleinerung'!G$7/100</f>
        <v>0.82769611042998326</v>
      </c>
      <c r="BA25" s="9">
        <f t="shared" si="50"/>
        <v>0.1038950106974884</v>
      </c>
    </row>
    <row r="26" spans="1:53" x14ac:dyDescent="0.3">
      <c r="A26" s="4">
        <v>48</v>
      </c>
      <c r="B26" s="3">
        <f t="shared" si="0"/>
        <v>0.66913589249064842</v>
      </c>
      <c r="C26" s="4">
        <f t="shared" si="1"/>
        <v>0.74315069632151531</v>
      </c>
      <c r="D26" s="6">
        <f t="shared" si="2"/>
        <v>2.019541152358804</v>
      </c>
      <c r="E26" s="4">
        <f t="shared" si="3"/>
        <v>1.0097625990548695</v>
      </c>
      <c r="F26" s="4">
        <f t="shared" si="4"/>
        <v>0.99033961144530414</v>
      </c>
      <c r="G26" s="4">
        <f t="shared" si="23"/>
        <v>0.66266654470759245</v>
      </c>
      <c r="H26" s="4">
        <f t="shared" si="24"/>
        <v>0.7359657577108708</v>
      </c>
      <c r="I26" s="6">
        <f t="shared" si="5"/>
        <v>2.0002080730410476</v>
      </c>
      <c r="J26" s="4">
        <f t="shared" si="6"/>
        <v>1.0000961357610514</v>
      </c>
      <c r="K26" s="4">
        <f t="shared" si="25"/>
        <v>0.99024441354498105</v>
      </c>
      <c r="L26" s="4">
        <f t="shared" si="26"/>
        <v>0.66260284487882515</v>
      </c>
      <c r="M26" s="4">
        <f t="shared" si="27"/>
        <v>0.73589501188384943</v>
      </c>
      <c r="N26" s="8">
        <f t="shared" si="7"/>
        <v>2.0000177120140266</v>
      </c>
      <c r="O26" s="3">
        <f t="shared" si="8"/>
        <v>1.0000009559994609</v>
      </c>
      <c r="P26" s="4">
        <f t="shared" si="28"/>
        <v>0.99024346687276055</v>
      </c>
      <c r="Q26" s="4">
        <f t="shared" si="29"/>
        <v>0.66260221143146825</v>
      </c>
      <c r="R26" s="4">
        <f t="shared" si="30"/>
        <v>0.73589430836928738</v>
      </c>
      <c r="S26" s="6">
        <f t="shared" si="9"/>
        <v>2.0000158190154163</v>
      </c>
      <c r="T26" s="4">
        <f t="shared" si="10"/>
        <v>1.0000000095076331</v>
      </c>
      <c r="U26" s="3">
        <f t="shared" si="31"/>
        <v>0.990243457457889</v>
      </c>
      <c r="V26" s="3">
        <f t="shared" si="32"/>
        <v>0.66260220513168955</v>
      </c>
      <c r="W26" s="3">
        <f t="shared" si="33"/>
        <v>0.73589430137267431</v>
      </c>
      <c r="X26" s="3">
        <f t="shared" si="11"/>
        <v>2.0000158001891126</v>
      </c>
      <c r="Y26" s="3">
        <f t="shared" si="12"/>
        <v>1.0000000000945557</v>
      </c>
      <c r="Z26" s="3">
        <f t="shared" si="34"/>
        <v>0.99024345736425579</v>
      </c>
      <c r="AA26" s="3">
        <f t="shared" si="35"/>
        <v>0.66260220506903666</v>
      </c>
      <c r="AB26" s="3">
        <f t="shared" si="36"/>
        <v>0.73589430130309119</v>
      </c>
      <c r="AC26" s="3">
        <f t="shared" si="13"/>
        <v>2.0000158000018802</v>
      </c>
      <c r="AD26" s="3">
        <f t="shared" si="14"/>
        <v>1.0000000000009401</v>
      </c>
      <c r="AE26" s="3">
        <f t="shared" si="37"/>
        <v>0.99024345736332486</v>
      </c>
      <c r="AF26" s="3">
        <f t="shared" si="38"/>
        <v>0.66260220506841372</v>
      </c>
      <c r="AG26" s="3">
        <f t="shared" si="39"/>
        <v>0.73589430130239941</v>
      </c>
      <c r="AH26" s="8">
        <f t="shared" si="15"/>
        <v>2.0000158000000186</v>
      </c>
      <c r="AI26" s="3">
        <f t="shared" si="16"/>
        <v>1.0000000000000093</v>
      </c>
      <c r="AJ26" s="3">
        <f t="shared" si="40"/>
        <v>0.99024345736331565</v>
      </c>
      <c r="AK26" s="3">
        <f t="shared" si="41"/>
        <v>0.66260220506840761</v>
      </c>
      <c r="AL26" s="3">
        <f t="shared" si="42"/>
        <v>0.73589430130239264</v>
      </c>
      <c r="AM26" s="8">
        <f t="shared" si="17"/>
        <v>2.0000158000000008</v>
      </c>
      <c r="AN26" s="3">
        <f t="shared" si="18"/>
        <v>1.0000000000000004</v>
      </c>
      <c r="AO26" s="3">
        <f t="shared" si="43"/>
        <v>0.9902434573633152</v>
      </c>
      <c r="AP26" s="3">
        <f t="shared" si="44"/>
        <v>0.66260220506840728</v>
      </c>
      <c r="AQ26" s="3">
        <f t="shared" si="45"/>
        <v>0.73589430130239231</v>
      </c>
      <c r="AR26" s="8">
        <f t="shared" si="19"/>
        <v>2.0000157999999999</v>
      </c>
      <c r="AS26" s="3">
        <f t="shared" si="20"/>
        <v>1</v>
      </c>
      <c r="AT26" s="9">
        <f t="shared" si="46"/>
        <v>0.9902434573633152</v>
      </c>
      <c r="AU26" s="3">
        <f t="shared" si="47"/>
        <v>0.66260220506840728</v>
      </c>
      <c r="AV26" s="3">
        <f t="shared" si="48"/>
        <v>0.73589430130239231</v>
      </c>
      <c r="AW26" s="8">
        <f t="shared" si="21"/>
        <v>2.0000157999999999</v>
      </c>
      <c r="AX26" s="4">
        <f t="shared" si="22"/>
        <v>1</v>
      </c>
      <c r="AY26" s="9">
        <f t="shared" si="49"/>
        <v>0.8632434573633152</v>
      </c>
      <c r="AZ26" s="9">
        <f>AY26-'Master Radiusverkleinerung'!G$7/100</f>
        <v>0.82624345736331517</v>
      </c>
      <c r="BA26" s="9">
        <f t="shared" si="50"/>
        <v>0.10373684606596761</v>
      </c>
    </row>
    <row r="27" spans="1:53" x14ac:dyDescent="0.3">
      <c r="A27" s="4">
        <v>54</v>
      </c>
      <c r="B27" s="3">
        <f t="shared" si="0"/>
        <v>0.58778989579596619</v>
      </c>
      <c r="C27" s="4">
        <f t="shared" si="1"/>
        <v>0.80902338560920295</v>
      </c>
      <c r="D27" s="6">
        <f t="shared" si="2"/>
        <v>2.0222327769833681</v>
      </c>
      <c r="E27" s="4">
        <f t="shared" si="3"/>
        <v>1.0111084007353184</v>
      </c>
      <c r="F27" s="4">
        <f t="shared" si="4"/>
        <v>0.98902145336024727</v>
      </c>
      <c r="G27" s="4">
        <f t="shared" si="23"/>
        <v>0.5813322244860214</v>
      </c>
      <c r="H27" s="4">
        <f t="shared" si="24"/>
        <v>0.80013516356984948</v>
      </c>
      <c r="I27" s="6">
        <f t="shared" si="5"/>
        <v>2.0002632426559854</v>
      </c>
      <c r="J27" s="4">
        <f t="shared" si="6"/>
        <v>1.0001237203506019</v>
      </c>
      <c r="K27" s="4">
        <f t="shared" si="25"/>
        <v>0.98889910641609158</v>
      </c>
      <c r="L27" s="4">
        <f t="shared" si="26"/>
        <v>0.58126031075658358</v>
      </c>
      <c r="M27" s="4">
        <f t="shared" si="27"/>
        <v>0.80003618281281774</v>
      </c>
      <c r="N27" s="8">
        <f t="shared" si="7"/>
        <v>2.0000185865844395</v>
      </c>
      <c r="O27" s="3">
        <f t="shared" si="8"/>
        <v>1.0000013932812128</v>
      </c>
      <c r="P27" s="4">
        <f t="shared" si="28"/>
        <v>0.98889772860346492</v>
      </c>
      <c r="Q27" s="4">
        <f t="shared" si="29"/>
        <v>0.58125950089864131</v>
      </c>
      <c r="R27" s="4">
        <f t="shared" si="30"/>
        <v>0.80003506813898773</v>
      </c>
      <c r="S27" s="6">
        <f t="shared" si="9"/>
        <v>2.0000158313851126</v>
      </c>
      <c r="T27" s="4">
        <f t="shared" si="10"/>
        <v>1.0000000156924325</v>
      </c>
      <c r="U27" s="3">
        <f t="shared" si="31"/>
        <v>0.98889771308525432</v>
      </c>
      <c r="V27" s="3">
        <f t="shared" si="32"/>
        <v>0.58125949177726588</v>
      </c>
      <c r="W27" s="3">
        <f t="shared" si="33"/>
        <v>0.80003505558449162</v>
      </c>
      <c r="X27" s="3">
        <f t="shared" si="11"/>
        <v>2.0000158003534882</v>
      </c>
      <c r="Y27" s="3">
        <f t="shared" si="12"/>
        <v>1.0000000001767428</v>
      </c>
      <c r="Z27" s="3">
        <f t="shared" si="34"/>
        <v>0.98889771291047368</v>
      </c>
      <c r="AA27" s="3">
        <f t="shared" si="35"/>
        <v>0.58125949167453239</v>
      </c>
      <c r="AB27" s="3">
        <f t="shared" si="36"/>
        <v>0.80003505544309106</v>
      </c>
      <c r="AC27" s="3">
        <f t="shared" si="13"/>
        <v>2.0000158000039812</v>
      </c>
      <c r="AD27" s="3">
        <f t="shared" si="14"/>
        <v>1.0000000000019906</v>
      </c>
      <c r="AE27" s="3">
        <f t="shared" si="37"/>
        <v>0.98889771290850514</v>
      </c>
      <c r="AF27" s="3">
        <f t="shared" si="38"/>
        <v>0.58125949167337532</v>
      </c>
      <c r="AG27" s="3">
        <f t="shared" si="39"/>
        <v>0.80003505544149855</v>
      </c>
      <c r="AH27" s="8">
        <f t="shared" si="15"/>
        <v>2.0000158000000448</v>
      </c>
      <c r="AI27" s="3">
        <f t="shared" si="16"/>
        <v>1.0000000000000224</v>
      </c>
      <c r="AJ27" s="3">
        <f t="shared" si="40"/>
        <v>0.98889771290848294</v>
      </c>
      <c r="AK27" s="3">
        <f t="shared" si="41"/>
        <v>0.58125949167336233</v>
      </c>
      <c r="AL27" s="3">
        <f t="shared" si="42"/>
        <v>0.80003505544148057</v>
      </c>
      <c r="AM27" s="8">
        <f t="shared" si="17"/>
        <v>2.0000158000000003</v>
      </c>
      <c r="AN27" s="3">
        <f t="shared" si="18"/>
        <v>1.0000000000000002</v>
      </c>
      <c r="AO27" s="3">
        <f t="shared" si="43"/>
        <v>0.98889771290848272</v>
      </c>
      <c r="AP27" s="3">
        <f t="shared" si="44"/>
        <v>0.58125949167336222</v>
      </c>
      <c r="AQ27" s="3">
        <f t="shared" si="45"/>
        <v>0.80003505544148035</v>
      </c>
      <c r="AR27" s="8">
        <f t="shared" si="19"/>
        <v>2.0000157999999999</v>
      </c>
      <c r="AS27" s="3">
        <f t="shared" si="20"/>
        <v>1</v>
      </c>
      <c r="AT27" s="9">
        <f t="shared" si="46"/>
        <v>0.98889771290848272</v>
      </c>
      <c r="AU27" s="3">
        <f t="shared" si="47"/>
        <v>0.58125949167336222</v>
      </c>
      <c r="AV27" s="3">
        <f t="shared" si="48"/>
        <v>0.80003505544148035</v>
      </c>
      <c r="AW27" s="8">
        <f t="shared" si="21"/>
        <v>2.0000157999999999</v>
      </c>
      <c r="AX27" s="4">
        <f t="shared" si="22"/>
        <v>1</v>
      </c>
      <c r="AY27" s="9">
        <f t="shared" si="49"/>
        <v>0.86189771290848272</v>
      </c>
      <c r="AZ27" s="9">
        <f>AY27-'Master Radiusverkleinerung'!G$7/100</f>
        <v>0.82489771290848268</v>
      </c>
      <c r="BA27" s="9">
        <f t="shared" si="50"/>
        <v>0.10358896352410996</v>
      </c>
    </row>
    <row r="28" spans="1:53" x14ac:dyDescent="0.3">
      <c r="A28" s="4"/>
      <c r="C28" s="4"/>
      <c r="D28" s="6"/>
      <c r="E28" s="4"/>
      <c r="G28" s="4"/>
      <c r="H28" s="4"/>
      <c r="I28" s="6"/>
      <c r="J28" s="4"/>
      <c r="K28" s="4"/>
      <c r="L28" s="4"/>
      <c r="M28" s="4"/>
      <c r="N28" s="8"/>
      <c r="P28" s="4"/>
      <c r="Q28" s="4"/>
      <c r="R28" s="4"/>
      <c r="S28" s="6"/>
      <c r="T28" s="4"/>
      <c r="AH28" s="8"/>
      <c r="AM28" s="8"/>
      <c r="AR28" s="8"/>
      <c r="AT28" s="9"/>
      <c r="AW28" s="8"/>
      <c r="AX28" s="4"/>
      <c r="AY28" s="9"/>
      <c r="AZ28" s="9"/>
      <c r="BA28" s="9"/>
    </row>
    <row r="29" spans="1:53" x14ac:dyDescent="0.3">
      <c r="A29" s="4">
        <v>60</v>
      </c>
      <c r="B29" s="3">
        <f t="shared" si="0"/>
        <v>0.50000395000000009</v>
      </c>
      <c r="C29" s="4">
        <f t="shared" si="1"/>
        <v>0.86603224538512846</v>
      </c>
      <c r="D29" s="6">
        <f t="shared" si="2"/>
        <v>2.0246831113760821</v>
      </c>
      <c r="E29" s="4">
        <f t="shared" si="3"/>
        <v>1.0123335582529309</v>
      </c>
      <c r="F29" s="4">
        <f t="shared" si="4"/>
        <v>0.98782450887610362</v>
      </c>
      <c r="G29" s="4">
        <f t="shared" si="23"/>
        <v>0.49391225443805192</v>
      </c>
      <c r="H29" s="4">
        <f t="shared" si="24"/>
        <v>0.8554811191675924</v>
      </c>
      <c r="I29" s="6">
        <f t="shared" si="5"/>
        <v>2.00031935823234</v>
      </c>
      <c r="J29" s="4">
        <f t="shared" si="6"/>
        <v>1.0001517779171245</v>
      </c>
      <c r="K29" s="4">
        <f t="shared" si="25"/>
        <v>0.98767460168226351</v>
      </c>
      <c r="L29" s="4">
        <f t="shared" si="26"/>
        <v>0.49383730084113187</v>
      </c>
      <c r="M29" s="4">
        <f t="shared" si="27"/>
        <v>0.85535129572951685</v>
      </c>
      <c r="N29" s="8">
        <f t="shared" si="7"/>
        <v>2.0000195815694495</v>
      </c>
      <c r="O29" s="3">
        <f t="shared" si="8"/>
        <v>1.0000018907697876</v>
      </c>
      <c r="P29" s="4">
        <f t="shared" si="28"/>
        <v>0.98767273422049762</v>
      </c>
      <c r="Q29" s="4">
        <f t="shared" si="29"/>
        <v>0.49383636711024892</v>
      </c>
      <c r="R29" s="4">
        <f t="shared" si="30"/>
        <v>0.85534967846018695</v>
      </c>
      <c r="S29" s="6">
        <f t="shared" si="9"/>
        <v>2.000015847115943</v>
      </c>
      <c r="T29" s="4">
        <f t="shared" si="10"/>
        <v>1.0000000235577855</v>
      </c>
      <c r="U29" s="3">
        <f t="shared" si="31"/>
        <v>0.98767271095311571</v>
      </c>
      <c r="V29" s="3">
        <f t="shared" si="32"/>
        <v>0.49383635547655796</v>
      </c>
      <c r="W29" s="3">
        <f t="shared" si="33"/>
        <v>0.85534965831004317</v>
      </c>
      <c r="X29" s="3">
        <f t="shared" si="11"/>
        <v>2.0000158005870352</v>
      </c>
      <c r="Y29" s="3">
        <f t="shared" si="12"/>
        <v>1.0000000002935154</v>
      </c>
      <c r="Z29" s="3">
        <f t="shared" si="34"/>
        <v>0.98767271066321849</v>
      </c>
      <c r="AA29" s="3">
        <f t="shared" si="35"/>
        <v>0.49383635533160936</v>
      </c>
      <c r="AB29" s="3">
        <f t="shared" si="36"/>
        <v>0.85534965805898477</v>
      </c>
      <c r="AC29" s="3">
        <f t="shared" si="13"/>
        <v>2.0000158000073136</v>
      </c>
      <c r="AD29" s="3">
        <f t="shared" si="14"/>
        <v>1.0000000000036569</v>
      </c>
      <c r="AE29" s="3">
        <f t="shared" si="37"/>
        <v>0.98767271065960671</v>
      </c>
      <c r="AF29" s="3">
        <f t="shared" si="38"/>
        <v>0.49383635532980347</v>
      </c>
      <c r="AG29" s="3">
        <f t="shared" si="39"/>
        <v>0.85534965805585694</v>
      </c>
      <c r="AH29" s="8">
        <f t="shared" si="15"/>
        <v>2.0000158000000914</v>
      </c>
      <c r="AI29" s="3">
        <f t="shared" si="16"/>
        <v>1.0000000000000457</v>
      </c>
      <c r="AJ29" s="3">
        <f t="shared" si="40"/>
        <v>0.98767271065956153</v>
      </c>
      <c r="AK29" s="3">
        <f t="shared" si="41"/>
        <v>0.49383635532978087</v>
      </c>
      <c r="AL29" s="3">
        <f t="shared" si="42"/>
        <v>0.85534965805581775</v>
      </c>
      <c r="AM29" s="8">
        <f t="shared" si="17"/>
        <v>2.0000158000000008</v>
      </c>
      <c r="AN29" s="3">
        <f t="shared" si="18"/>
        <v>1.0000000000000004</v>
      </c>
      <c r="AO29" s="3">
        <f t="shared" si="43"/>
        <v>0.98767271065956108</v>
      </c>
      <c r="AP29" s="3">
        <f t="shared" si="44"/>
        <v>0.49383635532978065</v>
      </c>
      <c r="AQ29" s="3">
        <f t="shared" si="45"/>
        <v>0.85534965805581742</v>
      </c>
      <c r="AR29" s="8">
        <f t="shared" si="19"/>
        <v>2.0000158000000003</v>
      </c>
      <c r="AS29" s="3">
        <f t="shared" si="20"/>
        <v>1.0000000000000002</v>
      </c>
      <c r="AT29" s="9">
        <f t="shared" si="46"/>
        <v>0.98767271065956086</v>
      </c>
      <c r="AU29" s="3">
        <f t="shared" si="47"/>
        <v>0.49383635532978054</v>
      </c>
      <c r="AV29" s="3">
        <f t="shared" si="48"/>
        <v>0.8553496580558172</v>
      </c>
      <c r="AW29" s="8">
        <f t="shared" si="21"/>
        <v>2.0000157999999995</v>
      </c>
      <c r="AX29" s="4">
        <f t="shared" si="22"/>
        <v>0.99999999999999978</v>
      </c>
      <c r="AY29" s="9">
        <f t="shared" si="49"/>
        <v>0.86067271065956086</v>
      </c>
      <c r="AZ29" s="9">
        <f>AY29-'Master Radiusverkleinerung'!G$7/100</f>
        <v>0.82367271065956082</v>
      </c>
      <c r="BA29" s="9">
        <f>SQRT((AU29-AU27)^2+(AV29-AV27)^2)</f>
        <v>0.10345293630695299</v>
      </c>
    </row>
    <row r="30" spans="1:53" x14ac:dyDescent="0.3">
      <c r="A30" s="4">
        <v>66</v>
      </c>
      <c r="B30" s="3">
        <f t="shared" si="0"/>
        <v>0.40673985629528064</v>
      </c>
      <c r="C30" s="4">
        <f t="shared" si="1"/>
        <v>0.91355267465171619</v>
      </c>
      <c r="D30" s="6">
        <f t="shared" si="2"/>
        <v>2.02686712592633</v>
      </c>
      <c r="E30" s="4">
        <f t="shared" si="3"/>
        <v>1.0134255569012656</v>
      </c>
      <c r="F30" s="4">
        <f t="shared" si="4"/>
        <v>0.98676009618082594</v>
      </c>
      <c r="G30" s="4">
        <f t="shared" si="23"/>
        <v>0.40135148904174306</v>
      </c>
      <c r="H30" s="4">
        <f t="shared" si="24"/>
        <v>0.90145020364896944</v>
      </c>
      <c r="I30" s="6">
        <f t="shared" si="5"/>
        <v>2.0003740731055761</v>
      </c>
      <c r="J30" s="4">
        <f t="shared" si="6"/>
        <v>1.0001791351376206</v>
      </c>
      <c r="K30" s="4">
        <f t="shared" si="25"/>
        <v>0.98658336443406391</v>
      </c>
      <c r="L30" s="4">
        <f t="shared" si="26"/>
        <v>0.40127960576434013</v>
      </c>
      <c r="M30" s="4">
        <f t="shared" si="27"/>
        <v>0.90128875116449381</v>
      </c>
      <c r="N30" s="8">
        <f t="shared" si="7"/>
        <v>2.0000206441459154</v>
      </c>
      <c r="O30" s="3">
        <f t="shared" si="8"/>
        <v>1.0000024220538235</v>
      </c>
      <c r="P30" s="4">
        <f t="shared" si="28"/>
        <v>0.98658097488184149</v>
      </c>
      <c r="Q30" s="4">
        <f t="shared" si="29"/>
        <v>0.40127863384589074</v>
      </c>
      <c r="R30" s="4">
        <f t="shared" si="30"/>
        <v>0.90128656819991515</v>
      </c>
      <c r="S30" s="6">
        <f t="shared" si="9"/>
        <v>2.0000158655084777</v>
      </c>
      <c r="T30" s="4">
        <f t="shared" si="10"/>
        <v>1.0000000327539802</v>
      </c>
      <c r="U30" s="3">
        <f t="shared" si="31"/>
        <v>0.98658094256738882</v>
      </c>
      <c r="V30" s="3">
        <f t="shared" si="32"/>
        <v>0.40127862070241871</v>
      </c>
      <c r="W30" s="3">
        <f t="shared" si="33"/>
        <v>0.90128653867919373</v>
      </c>
      <c r="X30" s="3">
        <f t="shared" si="11"/>
        <v>2.0000158008858882</v>
      </c>
      <c r="Y30" s="3">
        <f t="shared" si="12"/>
        <v>1.0000000004429406</v>
      </c>
      <c r="Z30" s="3">
        <f t="shared" si="34"/>
        <v>0.98658094213039205</v>
      </c>
      <c r="AA30" s="3">
        <f t="shared" si="35"/>
        <v>0.40127862052467611</v>
      </c>
      <c r="AB30" s="3">
        <f t="shared" si="36"/>
        <v>0.90128653827997729</v>
      </c>
      <c r="AC30" s="3">
        <f t="shared" si="13"/>
        <v>2.0000158000119796</v>
      </c>
      <c r="AD30" s="3">
        <f t="shared" si="14"/>
        <v>1.0000000000059899</v>
      </c>
      <c r="AE30" s="3">
        <f t="shared" si="37"/>
        <v>0.98658094212448255</v>
      </c>
      <c r="AF30" s="3">
        <f t="shared" si="38"/>
        <v>0.40127862052227253</v>
      </c>
      <c r="AG30" s="3">
        <f t="shared" si="39"/>
        <v>0.90128653827457872</v>
      </c>
      <c r="AH30" s="8">
        <f t="shared" si="15"/>
        <v>2.000015800000162</v>
      </c>
      <c r="AI30" s="3">
        <f t="shared" si="16"/>
        <v>1.000000000000081</v>
      </c>
      <c r="AJ30" s="3">
        <f t="shared" si="40"/>
        <v>0.98658094212440262</v>
      </c>
      <c r="AK30" s="3">
        <f t="shared" si="41"/>
        <v>0.40127862052224</v>
      </c>
      <c r="AL30" s="3">
        <f t="shared" si="42"/>
        <v>0.90128653827450567</v>
      </c>
      <c r="AM30" s="8">
        <f t="shared" si="17"/>
        <v>2.0000158000000021</v>
      </c>
      <c r="AN30" s="3">
        <f t="shared" si="18"/>
        <v>1.0000000000000011</v>
      </c>
      <c r="AO30" s="3">
        <f t="shared" si="43"/>
        <v>0.98658094212440151</v>
      </c>
      <c r="AP30" s="3">
        <f t="shared" si="44"/>
        <v>0.40127862052223956</v>
      </c>
      <c r="AQ30" s="3">
        <f t="shared" si="45"/>
        <v>0.90128653827450467</v>
      </c>
      <c r="AR30" s="8">
        <f t="shared" si="19"/>
        <v>2.0000157999999999</v>
      </c>
      <c r="AS30" s="3">
        <f t="shared" si="20"/>
        <v>1</v>
      </c>
      <c r="AT30" s="9">
        <f t="shared" si="46"/>
        <v>0.98658094212440151</v>
      </c>
      <c r="AU30" s="3">
        <f t="shared" si="47"/>
        <v>0.40127862052223956</v>
      </c>
      <c r="AV30" s="3">
        <f t="shared" si="48"/>
        <v>0.90128653827450467</v>
      </c>
      <c r="AW30" s="8">
        <f t="shared" si="21"/>
        <v>2.0000157999999999</v>
      </c>
      <c r="AX30" s="4">
        <f t="shared" si="22"/>
        <v>1</v>
      </c>
      <c r="AY30" s="9">
        <f t="shared" si="49"/>
        <v>0.8595809421244015</v>
      </c>
      <c r="AZ30" s="9">
        <f>AY30-'Master Radiusverkleinerung'!G$7/100</f>
        <v>0.82258094212440147</v>
      </c>
      <c r="BA30" s="9">
        <f t="shared" si="50"/>
        <v>0.10333020486251407</v>
      </c>
    </row>
    <row r="31" spans="1:53" x14ac:dyDescent="0.3">
      <c r="A31" s="4">
        <v>72</v>
      </c>
      <c r="B31" s="3">
        <f t="shared" si="0"/>
        <v>0.30901943560920297</v>
      </c>
      <c r="C31" s="4">
        <f t="shared" si="1"/>
        <v>0.95106402964163217</v>
      </c>
      <c r="D31" s="6">
        <f t="shared" si="2"/>
        <v>2.0287626580080214</v>
      </c>
      <c r="E31" s="4">
        <f t="shared" si="3"/>
        <v>1.0143733154548187</v>
      </c>
      <c r="F31" s="4">
        <f t="shared" si="4"/>
        <v>0.98583813746285542</v>
      </c>
      <c r="G31" s="4">
        <f t="shared" si="23"/>
        <v>0.30464073817896786</v>
      </c>
      <c r="H31" s="4">
        <f t="shared" si="24"/>
        <v>0.93758778464632597</v>
      </c>
      <c r="I31" s="6">
        <f t="shared" si="5"/>
        <v>2.0004251270057667</v>
      </c>
      <c r="J31" s="4">
        <f t="shared" si="6"/>
        <v>1.0002046618860545</v>
      </c>
      <c r="K31" s="4">
        <f t="shared" si="25"/>
        <v>0.98563641525514534</v>
      </c>
      <c r="L31" s="4">
        <f t="shared" si="26"/>
        <v>0.3045784025886426</v>
      </c>
      <c r="M31" s="4">
        <f t="shared" si="27"/>
        <v>0.93739593542620181</v>
      </c>
      <c r="N31" s="8">
        <f t="shared" si="7"/>
        <v>2.0000217113803238</v>
      </c>
      <c r="O31" s="3">
        <f t="shared" si="8"/>
        <v>1.0000029556668122</v>
      </c>
      <c r="P31" s="4">
        <f t="shared" si="28"/>
        <v>0.98563350205091438</v>
      </c>
      <c r="Q31" s="4">
        <f t="shared" si="29"/>
        <v>0.30457750235902714</v>
      </c>
      <c r="R31" s="4">
        <f t="shared" si="30"/>
        <v>0.93739316480433466</v>
      </c>
      <c r="S31" s="6">
        <f t="shared" si="9"/>
        <v>2.0000158853877208</v>
      </c>
      <c r="T31" s="4">
        <f t="shared" si="10"/>
        <v>1.0000000426935232</v>
      </c>
      <c r="U31" s="3">
        <f t="shared" si="31"/>
        <v>0.98563345997074947</v>
      </c>
      <c r="V31" s="3">
        <f t="shared" si="32"/>
        <v>0.30457748935554108</v>
      </c>
      <c r="W31" s="3">
        <f t="shared" si="33"/>
        <v>0.93739312478371961</v>
      </c>
      <c r="X31" s="3">
        <f t="shared" si="11"/>
        <v>2.0000158012333982</v>
      </c>
      <c r="Y31" s="3">
        <f t="shared" si="12"/>
        <v>1.0000000006166943</v>
      </c>
      <c r="Z31" s="3">
        <f t="shared" si="34"/>
        <v>0.98563345936291502</v>
      </c>
      <c r="AA31" s="3">
        <f t="shared" si="35"/>
        <v>0.30457748916770988</v>
      </c>
      <c r="AB31" s="3">
        <f t="shared" si="36"/>
        <v>0.9373931242056347</v>
      </c>
      <c r="AC31" s="3">
        <f t="shared" si="13"/>
        <v>2.0000158000178159</v>
      </c>
      <c r="AD31" s="3">
        <f t="shared" si="14"/>
        <v>1.000000000008908</v>
      </c>
      <c r="AE31" s="3">
        <f t="shared" si="37"/>
        <v>0.98563345935413504</v>
      </c>
      <c r="AF31" s="3">
        <f t="shared" si="38"/>
        <v>0.30457748916499677</v>
      </c>
      <c r="AG31" s="3">
        <f t="shared" si="39"/>
        <v>0.93739312419728449</v>
      </c>
      <c r="AH31" s="8">
        <f t="shared" si="15"/>
        <v>2.0000158000002575</v>
      </c>
      <c r="AI31" s="3">
        <f t="shared" si="16"/>
        <v>1.0000000000001288</v>
      </c>
      <c r="AJ31" s="3">
        <f t="shared" si="40"/>
        <v>0.98563345935400815</v>
      </c>
      <c r="AK31" s="3">
        <f t="shared" si="41"/>
        <v>0.30457748916495753</v>
      </c>
      <c r="AL31" s="3">
        <f t="shared" si="42"/>
        <v>0.93739312419716381</v>
      </c>
      <c r="AM31" s="8">
        <f t="shared" si="17"/>
        <v>2.0000158000000035</v>
      </c>
      <c r="AN31" s="3">
        <f t="shared" si="18"/>
        <v>1.0000000000000018</v>
      </c>
      <c r="AO31" s="3">
        <f t="shared" si="43"/>
        <v>0.98563345935400637</v>
      </c>
      <c r="AP31" s="3">
        <f t="shared" si="44"/>
        <v>0.30457748916495697</v>
      </c>
      <c r="AQ31" s="3">
        <f t="shared" si="45"/>
        <v>0.93739312419716214</v>
      </c>
      <c r="AR31" s="8">
        <f t="shared" si="19"/>
        <v>2.0000157999999999</v>
      </c>
      <c r="AS31" s="3">
        <f t="shared" si="20"/>
        <v>1</v>
      </c>
      <c r="AT31" s="9">
        <f t="shared" si="46"/>
        <v>0.98563345935400637</v>
      </c>
      <c r="AU31" s="3">
        <f t="shared" si="47"/>
        <v>0.30457748916495697</v>
      </c>
      <c r="AV31" s="3">
        <f t="shared" si="48"/>
        <v>0.93739312419716214</v>
      </c>
      <c r="AW31" s="8">
        <f t="shared" si="21"/>
        <v>2.0000157999999999</v>
      </c>
      <c r="AX31" s="4">
        <f t="shared" si="22"/>
        <v>1</v>
      </c>
      <c r="AY31" s="9">
        <f t="shared" si="49"/>
        <v>0.85863345935400637</v>
      </c>
      <c r="AZ31" s="9">
        <f>AY31-'Master Radiusverkleinerung'!G$7/100</f>
        <v>0.82163345935400633</v>
      </c>
      <c r="BA31" s="9">
        <f t="shared" si="50"/>
        <v>0.10322206330416317</v>
      </c>
    </row>
    <row r="32" spans="1:53" x14ac:dyDescent="0.3">
      <c r="A32" s="4">
        <v>78</v>
      </c>
      <c r="B32" s="3">
        <f t="shared" si="0"/>
        <v>0.20791333332011669</v>
      </c>
      <c r="C32" s="4">
        <f t="shared" si="1"/>
        <v>0.9781553280998514</v>
      </c>
      <c r="D32" s="6">
        <f t="shared" si="2"/>
        <v>2.0303505832350552</v>
      </c>
      <c r="E32" s="4">
        <f t="shared" si="3"/>
        <v>1.0151672717960805</v>
      </c>
      <c r="F32" s="4">
        <f t="shared" si="4"/>
        <v>0.98506711926472978</v>
      </c>
      <c r="G32" s="4">
        <f t="shared" si="23"/>
        <v>0.20480697033530926</v>
      </c>
      <c r="H32" s="4">
        <f t="shared" si="24"/>
        <v>0.96354103927055701</v>
      </c>
      <c r="I32" s="6">
        <f t="shared" si="5"/>
        <v>2.0004704324342093</v>
      </c>
      <c r="J32" s="4">
        <f t="shared" si="6"/>
        <v>1.0002273144213207</v>
      </c>
      <c r="K32" s="4">
        <f t="shared" si="25"/>
        <v>0.98484325019122099</v>
      </c>
      <c r="L32" s="4">
        <f t="shared" si="26"/>
        <v>0.20476042533771424</v>
      </c>
      <c r="M32" s="4">
        <f t="shared" si="27"/>
        <v>0.96332206227342598</v>
      </c>
      <c r="N32" s="8">
        <f t="shared" si="7"/>
        <v>2.0000227157400579</v>
      </c>
      <c r="O32" s="3">
        <f t="shared" si="8"/>
        <v>1.0000034578427119</v>
      </c>
      <c r="P32" s="4">
        <f t="shared" si="28"/>
        <v>0.98483984476994135</v>
      </c>
      <c r="Q32" s="4">
        <f t="shared" si="29"/>
        <v>0.20475971731081805</v>
      </c>
      <c r="R32" s="4">
        <f t="shared" si="30"/>
        <v>0.96331873126877177</v>
      </c>
      <c r="S32" s="6">
        <f t="shared" si="9"/>
        <v>2.000015905223905</v>
      </c>
      <c r="T32" s="4">
        <f t="shared" si="10"/>
        <v>1.0000000526115369</v>
      </c>
      <c r="U32" s="3">
        <f t="shared" si="31"/>
        <v>0.98483979295600621</v>
      </c>
      <c r="V32" s="3">
        <f t="shared" si="32"/>
        <v>0.20475970653809517</v>
      </c>
      <c r="W32" s="3">
        <f t="shared" si="33"/>
        <v>0.96331868058709547</v>
      </c>
      <c r="X32" s="3">
        <f t="shared" si="11"/>
        <v>2.000015801601001</v>
      </c>
      <c r="Y32" s="3">
        <f t="shared" si="12"/>
        <v>1.0000000008004943</v>
      </c>
      <c r="Z32" s="3">
        <f t="shared" si="34"/>
        <v>0.9848397921676475</v>
      </c>
      <c r="AA32" s="3">
        <f t="shared" si="35"/>
        <v>0.2047597063741862</v>
      </c>
      <c r="AB32" s="3">
        <f t="shared" si="36"/>
        <v>0.9633186798159642</v>
      </c>
      <c r="AC32" s="3">
        <f t="shared" si="13"/>
        <v>2.0000158000243591</v>
      </c>
      <c r="AD32" s="3">
        <f t="shared" si="14"/>
        <v>1.0000000000121796</v>
      </c>
      <c r="AE32" s="3">
        <f t="shared" si="37"/>
        <v>0.98483979215565254</v>
      </c>
      <c r="AF32" s="3">
        <f t="shared" si="38"/>
        <v>0.2047597063716923</v>
      </c>
      <c r="AG32" s="3">
        <f t="shared" si="39"/>
        <v>0.96331867980423136</v>
      </c>
      <c r="AH32" s="8">
        <f t="shared" si="15"/>
        <v>2.0000158000003707</v>
      </c>
      <c r="AI32" s="3">
        <f t="shared" si="16"/>
        <v>1.0000000000001854</v>
      </c>
      <c r="AJ32" s="3">
        <f t="shared" si="40"/>
        <v>0.98483979215546991</v>
      </c>
      <c r="AK32" s="3">
        <f t="shared" si="41"/>
        <v>0.20475970637165433</v>
      </c>
      <c r="AL32" s="3">
        <f t="shared" si="42"/>
        <v>0.96331867980405272</v>
      </c>
      <c r="AM32" s="8">
        <f t="shared" si="17"/>
        <v>2.0000158000000052</v>
      </c>
      <c r="AN32" s="3">
        <f t="shared" si="18"/>
        <v>1.0000000000000027</v>
      </c>
      <c r="AO32" s="3">
        <f t="shared" si="43"/>
        <v>0.98483979215546724</v>
      </c>
      <c r="AP32" s="3">
        <f t="shared" si="44"/>
        <v>0.20475970637165378</v>
      </c>
      <c r="AQ32" s="3">
        <f t="shared" si="45"/>
        <v>0.96331867980405017</v>
      </c>
      <c r="AR32" s="8">
        <f t="shared" si="19"/>
        <v>2.0000157999999999</v>
      </c>
      <c r="AS32" s="3">
        <f t="shared" si="20"/>
        <v>1</v>
      </c>
      <c r="AT32" s="9">
        <f t="shared" si="46"/>
        <v>0.98483979215546724</v>
      </c>
      <c r="AU32" s="3">
        <f t="shared" si="47"/>
        <v>0.20475970637165378</v>
      </c>
      <c r="AV32" s="3">
        <f t="shared" si="48"/>
        <v>0.96331867980405017</v>
      </c>
      <c r="AW32" s="8">
        <f t="shared" si="21"/>
        <v>2.0000157999999999</v>
      </c>
      <c r="AX32" s="4">
        <f t="shared" si="22"/>
        <v>1</v>
      </c>
      <c r="AY32" s="9">
        <f t="shared" si="49"/>
        <v>0.85783979215546724</v>
      </c>
      <c r="AZ32" s="9">
        <f>AY32-'Master Radiusverkleinerung'!G$7/100</f>
        <v>0.82083979215546721</v>
      </c>
      <c r="BA32" s="9">
        <f t="shared" si="50"/>
        <v>0.10312964750883666</v>
      </c>
    </row>
    <row r="33" spans="1:53" x14ac:dyDescent="0.3">
      <c r="A33" s="4">
        <v>84</v>
      </c>
      <c r="B33" s="3">
        <f t="shared" si="0"/>
        <v>0.10452928904251327</v>
      </c>
      <c r="C33" s="4">
        <f t="shared" si="1"/>
        <v>0.99452975209124661</v>
      </c>
      <c r="D33" s="6">
        <f t="shared" si="2"/>
        <v>2.0316149592756716</v>
      </c>
      <c r="E33" s="4">
        <f t="shared" si="3"/>
        <v>1.0157994548221427</v>
      </c>
      <c r="F33" s="4">
        <f t="shared" si="4"/>
        <v>0.98445406251482215</v>
      </c>
      <c r="G33" s="4">
        <f t="shared" si="23"/>
        <v>0.1029034703122728</v>
      </c>
      <c r="H33" s="4">
        <f t="shared" si="24"/>
        <v>0.9790611201552375</v>
      </c>
      <c r="I33" s="6">
        <f t="shared" si="5"/>
        <v>2.0005081525507347</v>
      </c>
      <c r="J33" s="4">
        <f t="shared" si="6"/>
        <v>1.0002461743305902</v>
      </c>
      <c r="K33" s="4">
        <f t="shared" si="25"/>
        <v>0.984211774839992</v>
      </c>
      <c r="L33" s="4">
        <f t="shared" si="26"/>
        <v>0.10287814435395412</v>
      </c>
      <c r="M33" s="4">
        <f t="shared" si="27"/>
        <v>0.97882015975764103</v>
      </c>
      <c r="N33" s="8">
        <f t="shared" si="7"/>
        <v>2.0000235909363537</v>
      </c>
      <c r="O33" s="3">
        <f t="shared" si="8"/>
        <v>1.0000038954374029</v>
      </c>
      <c r="P33" s="4">
        <f t="shared" si="28"/>
        <v>0.98420794091956676</v>
      </c>
      <c r="Q33" s="4">
        <f t="shared" si="29"/>
        <v>0.10287774360014378</v>
      </c>
      <c r="R33" s="4">
        <f t="shared" si="30"/>
        <v>0.9788163468398331</v>
      </c>
      <c r="S33" s="6">
        <f t="shared" si="9"/>
        <v>2.0000159233129007</v>
      </c>
      <c r="T33" s="4">
        <f t="shared" si="10"/>
        <v>1.0000000616559632</v>
      </c>
      <c r="U33" s="3">
        <f t="shared" si="31"/>
        <v>0.9842078802372819</v>
      </c>
      <c r="V33" s="3">
        <f t="shared" si="32"/>
        <v>0.1028777372571178</v>
      </c>
      <c r="W33" s="3">
        <f t="shared" si="33"/>
        <v>0.9788162864899721</v>
      </c>
      <c r="X33" s="3">
        <f t="shared" si="11"/>
        <v>2.000015801951772</v>
      </c>
      <c r="Y33" s="3">
        <f t="shared" si="12"/>
        <v>1.0000000009758783</v>
      </c>
      <c r="Z33" s="3">
        <f t="shared" si="34"/>
        <v>0.98420787927681486</v>
      </c>
      <c r="AA33" s="3">
        <f t="shared" si="35"/>
        <v>0.10287773715672165</v>
      </c>
      <c r="AB33" s="3">
        <f t="shared" si="36"/>
        <v>0.97881628553476663</v>
      </c>
      <c r="AC33" s="3">
        <f t="shared" si="13"/>
        <v>2.0000158000308925</v>
      </c>
      <c r="AD33" s="3">
        <f t="shared" si="14"/>
        <v>1.0000000000154461</v>
      </c>
      <c r="AE33" s="3">
        <f t="shared" si="37"/>
        <v>0.98420787926161268</v>
      </c>
      <c r="AF33" s="3">
        <f t="shared" si="38"/>
        <v>0.10287773715513258</v>
      </c>
      <c r="AG33" s="3">
        <f t="shared" si="39"/>
        <v>0.97881628551964772</v>
      </c>
      <c r="AH33" s="8">
        <f t="shared" si="15"/>
        <v>2.0000158000004888</v>
      </c>
      <c r="AI33" s="3">
        <f t="shared" si="16"/>
        <v>1.0000000000002445</v>
      </c>
      <c r="AJ33" s="3">
        <f t="shared" si="40"/>
        <v>0.9842078792613721</v>
      </c>
      <c r="AK33" s="3">
        <f t="shared" si="41"/>
        <v>0.10287773715510744</v>
      </c>
      <c r="AL33" s="3">
        <f t="shared" si="42"/>
        <v>0.97881628551940847</v>
      </c>
      <c r="AM33" s="8">
        <f t="shared" si="17"/>
        <v>2.0000158000000079</v>
      </c>
      <c r="AN33" s="3">
        <f t="shared" si="18"/>
        <v>1.000000000000004</v>
      </c>
      <c r="AO33" s="3">
        <f t="shared" si="43"/>
        <v>0.98420787926136821</v>
      </c>
      <c r="AP33" s="3">
        <f t="shared" si="44"/>
        <v>0.10287773715510704</v>
      </c>
      <c r="AQ33" s="3">
        <f t="shared" si="45"/>
        <v>0.97881628551940458</v>
      </c>
      <c r="AR33" s="8">
        <f t="shared" si="19"/>
        <v>2.0000157999999999</v>
      </c>
      <c r="AS33" s="3">
        <f t="shared" si="20"/>
        <v>1</v>
      </c>
      <c r="AT33" s="9">
        <f t="shared" si="46"/>
        <v>0.98420787926136821</v>
      </c>
      <c r="AU33" s="3">
        <f t="shared" si="47"/>
        <v>0.10287773715510704</v>
      </c>
      <c r="AV33" s="3">
        <f t="shared" si="48"/>
        <v>0.97881628551940458</v>
      </c>
      <c r="AW33" s="8">
        <f t="shared" si="21"/>
        <v>2.0000157999999999</v>
      </c>
      <c r="AX33" s="4">
        <f t="shared" si="22"/>
        <v>1</v>
      </c>
      <c r="AY33" s="9">
        <f t="shared" si="49"/>
        <v>0.85720787926136821</v>
      </c>
      <c r="AZ33" s="9">
        <f>AY33-'Master Radiusverkleinerung'!G$7/100</f>
        <v>0.82020787926136818</v>
      </c>
      <c r="BA33" s="9">
        <f t="shared" si="50"/>
        <v>0.10305392488571197</v>
      </c>
    </row>
    <row r="34" spans="1:53" x14ac:dyDescent="0.3">
      <c r="A34" s="4"/>
      <c r="C34" s="4"/>
      <c r="D34" s="6"/>
      <c r="E34" s="4"/>
      <c r="G34" s="4"/>
      <c r="H34" s="4"/>
      <c r="I34" s="6"/>
      <c r="J34" s="4"/>
      <c r="K34" s="4"/>
      <c r="L34" s="4"/>
      <c r="M34" s="4"/>
      <c r="N34" s="8"/>
      <c r="P34" s="4"/>
      <c r="Q34" s="4"/>
      <c r="R34" s="4"/>
      <c r="S34" s="6"/>
      <c r="T34" s="4"/>
      <c r="AH34" s="8"/>
      <c r="AM34" s="8"/>
      <c r="AR34" s="8"/>
      <c r="AT34" s="9"/>
      <c r="AW34" s="8"/>
      <c r="AX34" s="4"/>
      <c r="AY34" s="9"/>
      <c r="AZ34" s="9"/>
      <c r="BA34" s="9"/>
    </row>
    <row r="35" spans="1:53" x14ac:dyDescent="0.3">
      <c r="A35" s="4">
        <v>90</v>
      </c>
      <c r="B35" s="3">
        <f t="shared" si="0"/>
        <v>6.1257906679070682E-17</v>
      </c>
      <c r="C35" s="4">
        <f t="shared" si="1"/>
        <v>1.0000078999999999</v>
      </c>
      <c r="D35" s="6">
        <f t="shared" si="2"/>
        <v>2.032543142965527</v>
      </c>
      <c r="E35" s="4">
        <f t="shared" si="3"/>
        <v>1.0162635430007738</v>
      </c>
      <c r="F35" s="4">
        <f t="shared" si="4"/>
        <v>0.9840045004932727</v>
      </c>
      <c r="G35" s="4">
        <f t="shared" si="23"/>
        <v>6.0277579670123078E-17</v>
      </c>
      <c r="H35" s="4">
        <f t="shared" si="24"/>
        <v>0.9840045004932727</v>
      </c>
      <c r="I35" s="6">
        <f t="shared" si="5"/>
        <v>2.0005367683513144</v>
      </c>
      <c r="J35" s="4">
        <f t="shared" si="6"/>
        <v>1.0002604821178485</v>
      </c>
      <c r="K35" s="4">
        <f t="shared" si="25"/>
        <v>0.98374825166524926</v>
      </c>
      <c r="L35" s="4">
        <f t="shared" si="26"/>
        <v>6.0261882527336814E-17</v>
      </c>
      <c r="M35" s="4">
        <f t="shared" si="27"/>
        <v>0.98374825166524926</v>
      </c>
      <c r="N35" s="8">
        <f t="shared" si="7"/>
        <v>2.0000242775995338</v>
      </c>
      <c r="O35" s="3">
        <f t="shared" si="8"/>
        <v>1.0000042387662806</v>
      </c>
      <c r="P35" s="4">
        <f t="shared" si="28"/>
        <v>0.98374408180400652</v>
      </c>
      <c r="Q35" s="4">
        <f t="shared" si="29"/>
        <v>6.026162709238388E-17</v>
      </c>
      <c r="R35" s="4">
        <f t="shared" si="30"/>
        <v>0.98374408180400652</v>
      </c>
      <c r="S35" s="6">
        <f t="shared" si="9"/>
        <v>2.0000159379894282</v>
      </c>
      <c r="T35" s="4">
        <f t="shared" si="10"/>
        <v>1.000000068994169</v>
      </c>
      <c r="U35" s="3">
        <f t="shared" si="31"/>
        <v>0.98374401393140576</v>
      </c>
      <c r="V35" s="3">
        <f t="shared" si="32"/>
        <v>6.0261622934683284E-17</v>
      </c>
      <c r="W35" s="3">
        <f t="shared" si="33"/>
        <v>0.98374401393140576</v>
      </c>
      <c r="X35" s="3">
        <f t="shared" si="11"/>
        <v>2.0000158022460557</v>
      </c>
      <c r="Y35" s="3">
        <f t="shared" si="12"/>
        <v>1.000000001123019</v>
      </c>
      <c r="Z35" s="3">
        <f t="shared" si="34"/>
        <v>0.98374401282664248</v>
      </c>
      <c r="AA35" s="3">
        <f t="shared" si="35"/>
        <v>6.0261622867008337E-17</v>
      </c>
      <c r="AB35" s="3">
        <f t="shared" si="36"/>
        <v>0.98374401282664248</v>
      </c>
      <c r="AC35" s="3">
        <f t="shared" si="13"/>
        <v>2.0000158000365591</v>
      </c>
      <c r="AD35" s="3">
        <f t="shared" si="14"/>
        <v>1.0000000000182794</v>
      </c>
      <c r="AE35" s="3">
        <f t="shared" si="37"/>
        <v>0.9837440128086602</v>
      </c>
      <c r="AF35" s="3">
        <f t="shared" si="38"/>
        <v>6.0261622865906791E-17</v>
      </c>
      <c r="AG35" s="3">
        <f t="shared" si="39"/>
        <v>0.9837440128086602</v>
      </c>
      <c r="AH35" s="8">
        <f t="shared" si="15"/>
        <v>2.000015800000595</v>
      </c>
      <c r="AI35" s="3">
        <f t="shared" si="16"/>
        <v>1.0000000000002975</v>
      </c>
      <c r="AJ35" s="3">
        <f t="shared" si="40"/>
        <v>0.98374401280836754</v>
      </c>
      <c r="AK35" s="3">
        <f t="shared" si="41"/>
        <v>6.0261622865888857E-17</v>
      </c>
      <c r="AL35" s="3">
        <f t="shared" si="42"/>
        <v>0.98374401280836754</v>
      </c>
      <c r="AM35" s="8">
        <f t="shared" si="17"/>
        <v>2.0000158000000097</v>
      </c>
      <c r="AN35" s="3">
        <f t="shared" si="18"/>
        <v>1.0000000000000049</v>
      </c>
      <c r="AO35" s="3">
        <f t="shared" si="43"/>
        <v>0.98374401280836277</v>
      </c>
      <c r="AP35" s="3">
        <f t="shared" si="44"/>
        <v>6.0261622865888561E-17</v>
      </c>
      <c r="AQ35" s="3">
        <f t="shared" si="45"/>
        <v>0.98374401280836277</v>
      </c>
      <c r="AR35" s="8">
        <f t="shared" si="19"/>
        <v>2.0000158000000003</v>
      </c>
      <c r="AS35" s="3">
        <f t="shared" si="20"/>
        <v>1.0000000000000002</v>
      </c>
      <c r="AT35" s="9">
        <f t="shared" si="46"/>
        <v>0.98374401280836254</v>
      </c>
      <c r="AU35" s="3">
        <f t="shared" si="47"/>
        <v>6.0261622865888549E-17</v>
      </c>
      <c r="AV35" s="3">
        <f t="shared" si="48"/>
        <v>0.98374401280836254</v>
      </c>
      <c r="AW35" s="8">
        <f t="shared" si="21"/>
        <v>2.0000157999999999</v>
      </c>
      <c r="AX35" s="4">
        <f t="shared" si="22"/>
        <v>1</v>
      </c>
      <c r="AY35" s="9">
        <f t="shared" si="49"/>
        <v>0.85674401280836254</v>
      </c>
      <c r="AZ35" s="9">
        <f>AY35-'Master Radiusverkleinerung'!G$7/100</f>
        <v>0.81974401280836251</v>
      </c>
      <c r="BA35" s="9">
        <f>SQRT((AU35-AU33)^2+(AV35-AV33)^2)</f>
        <v>0.10299568582416266</v>
      </c>
    </row>
    <row r="36" spans="1:53" x14ac:dyDescent="0.3">
      <c r="A36" s="4">
        <v>96</v>
      </c>
      <c r="B36" s="3">
        <f t="shared" si="0"/>
        <v>-0.10452928904251314</v>
      </c>
      <c r="C36" s="4">
        <f t="shared" si="1"/>
        <v>0.99452975209124672</v>
      </c>
      <c r="D36" s="6">
        <f t="shared" si="2"/>
        <v>2.0331258814110611</v>
      </c>
      <c r="E36" s="4">
        <f t="shared" si="3"/>
        <v>1.0165549099217421</v>
      </c>
      <c r="F36" s="4">
        <f t="shared" si="4"/>
        <v>0.98372246323318036</v>
      </c>
      <c r="G36" s="4">
        <f t="shared" si="23"/>
        <v>-0.10282699736363494</v>
      </c>
      <c r="H36" s="4">
        <f t="shared" si="24"/>
        <v>0.9783335286510092</v>
      </c>
      <c r="I36" s="6">
        <f t="shared" si="5"/>
        <v>2.0005551333321674</v>
      </c>
      <c r="J36" s="4">
        <f t="shared" si="6"/>
        <v>1.0002696645357338</v>
      </c>
      <c r="K36" s="4">
        <f t="shared" si="25"/>
        <v>0.9834572596878326</v>
      </c>
      <c r="L36" s="4">
        <f t="shared" si="26"/>
        <v>-0.10279927604458661</v>
      </c>
      <c r="M36" s="4">
        <f t="shared" si="27"/>
        <v>0.97806977791843153</v>
      </c>
      <c r="N36" s="8">
        <f t="shared" si="7"/>
        <v>2.0000247283177268</v>
      </c>
      <c r="O36" s="3">
        <f t="shared" si="8"/>
        <v>1.0000044641235968</v>
      </c>
      <c r="P36" s="4">
        <f t="shared" si="28"/>
        <v>0.98345286943267185</v>
      </c>
      <c r="Q36" s="4">
        <f t="shared" si="29"/>
        <v>-0.10279881713796131</v>
      </c>
      <c r="R36" s="4">
        <f t="shared" si="30"/>
        <v>0.97806541171354788</v>
      </c>
      <c r="S36" s="6">
        <f t="shared" si="9"/>
        <v>2.0000159478417858</v>
      </c>
      <c r="T36" s="4">
        <f t="shared" si="10"/>
        <v>1.000000073920309</v>
      </c>
      <c r="U36" s="3">
        <f t="shared" si="31"/>
        <v>0.9834527967355372</v>
      </c>
      <c r="V36" s="3">
        <f t="shared" si="32"/>
        <v>-0.10279880953904154</v>
      </c>
      <c r="W36" s="3">
        <f t="shared" si="33"/>
        <v>0.97806533941465579</v>
      </c>
      <c r="X36" s="3">
        <f t="shared" si="11"/>
        <v>2.0000158024480856</v>
      </c>
      <c r="Y36" s="3">
        <f t="shared" si="12"/>
        <v>1.0000000012240331</v>
      </c>
      <c r="Z36" s="3">
        <f t="shared" si="34"/>
        <v>0.98345279553175846</v>
      </c>
      <c r="AA36" s="3">
        <f t="shared" si="35"/>
        <v>-0.1027988094132124</v>
      </c>
      <c r="AB36" s="3">
        <f t="shared" si="36"/>
        <v>0.97806533821747144</v>
      </c>
      <c r="AC36" s="3">
        <f t="shared" si="13"/>
        <v>2.0000158000405373</v>
      </c>
      <c r="AD36" s="3">
        <f t="shared" si="14"/>
        <v>1.0000000000202685</v>
      </c>
      <c r="AE36" s="3">
        <f t="shared" si="37"/>
        <v>0.98345279551182541</v>
      </c>
      <c r="AF36" s="3">
        <f t="shared" si="38"/>
        <v>-0.10279880941112883</v>
      </c>
      <c r="AG36" s="3">
        <f t="shared" si="39"/>
        <v>0.97806533819764763</v>
      </c>
      <c r="AH36" s="8">
        <f t="shared" si="15"/>
        <v>2.0000158000006718</v>
      </c>
      <c r="AI36" s="3">
        <f t="shared" si="16"/>
        <v>1.000000000000336</v>
      </c>
      <c r="AJ36" s="3">
        <f t="shared" si="40"/>
        <v>0.983452795511495</v>
      </c>
      <c r="AK36" s="3">
        <f t="shared" si="41"/>
        <v>-0.10279880941109429</v>
      </c>
      <c r="AL36" s="3">
        <f t="shared" si="42"/>
        <v>0.978065338197319</v>
      </c>
      <c r="AM36" s="8">
        <f t="shared" si="17"/>
        <v>2.000015800000011</v>
      </c>
      <c r="AN36" s="3">
        <f t="shared" si="18"/>
        <v>1.0000000000000056</v>
      </c>
      <c r="AO36" s="3">
        <f t="shared" si="43"/>
        <v>0.98345279551148956</v>
      </c>
      <c r="AP36" s="3">
        <f t="shared" si="44"/>
        <v>-0.10279880941109372</v>
      </c>
      <c r="AQ36" s="3">
        <f t="shared" si="45"/>
        <v>0.97806533819731356</v>
      </c>
      <c r="AR36" s="8">
        <f t="shared" si="19"/>
        <v>2.0000157999999999</v>
      </c>
      <c r="AS36" s="3">
        <f t="shared" si="20"/>
        <v>1</v>
      </c>
      <c r="AT36" s="9">
        <f t="shared" si="46"/>
        <v>0.98345279551148956</v>
      </c>
      <c r="AU36" s="3">
        <f t="shared" si="47"/>
        <v>-0.10279880941109372</v>
      </c>
      <c r="AV36" s="3">
        <f t="shared" si="48"/>
        <v>0.97806533819731356</v>
      </c>
      <c r="AW36" s="8">
        <f t="shared" si="21"/>
        <v>2.0000157999999999</v>
      </c>
      <c r="AX36" s="4">
        <f t="shared" si="22"/>
        <v>1</v>
      </c>
      <c r="AY36" s="9">
        <f t="shared" si="49"/>
        <v>0.85645279551148956</v>
      </c>
      <c r="AZ36" s="9">
        <f>AY36-'Master Radiusverkleinerung'!G$7/100</f>
        <v>0.81945279551148953</v>
      </c>
      <c r="BA36" s="9">
        <f t="shared" si="50"/>
        <v>0.10295553681894215</v>
      </c>
    </row>
    <row r="37" spans="1:53" x14ac:dyDescent="0.3">
      <c r="A37" s="4">
        <v>102</v>
      </c>
      <c r="B37" s="3">
        <f t="shared" si="0"/>
        <v>-0.20791333332011658</v>
      </c>
      <c r="C37" s="4">
        <f t="shared" si="1"/>
        <v>0.9781553280998514</v>
      </c>
      <c r="D37" s="6">
        <f t="shared" si="2"/>
        <v>2.0333573776772207</v>
      </c>
      <c r="E37" s="4">
        <f t="shared" si="3"/>
        <v>1.0166706571404189</v>
      </c>
      <c r="F37" s="4">
        <f t="shared" si="4"/>
        <v>0.98361046714253941</v>
      </c>
      <c r="G37" s="4">
        <f t="shared" si="23"/>
        <v>-0.20450411532965126</v>
      </c>
      <c r="H37" s="4">
        <f t="shared" si="24"/>
        <v>0.96211621849213269</v>
      </c>
      <c r="I37" s="6">
        <f t="shared" si="5"/>
        <v>2.0005625142449555</v>
      </c>
      <c r="J37" s="4">
        <f t="shared" si="6"/>
        <v>1.0002733549629736</v>
      </c>
      <c r="K37" s="4">
        <f t="shared" si="25"/>
        <v>0.98334166581788929</v>
      </c>
      <c r="L37" s="4">
        <f t="shared" si="26"/>
        <v>-0.2044482283917492</v>
      </c>
      <c r="M37" s="4">
        <f t="shared" si="27"/>
        <v>0.96185329112135221</v>
      </c>
      <c r="N37" s="8">
        <f t="shared" si="7"/>
        <v>2.0000249116336879</v>
      </c>
      <c r="O37" s="3">
        <f t="shared" si="8"/>
        <v>1.0000045557808532</v>
      </c>
      <c r="P37" s="4">
        <f t="shared" si="28"/>
        <v>0.9833371859491653</v>
      </c>
      <c r="Q37" s="4">
        <f t="shared" si="29"/>
        <v>-0.20444729697466815</v>
      </c>
      <c r="R37" s="4">
        <f t="shared" si="30"/>
        <v>0.96184890914850818</v>
      </c>
      <c r="S37" s="6">
        <f t="shared" si="9"/>
        <v>2.0000159518968736</v>
      </c>
      <c r="T37" s="4">
        <f t="shared" si="10"/>
        <v>1.0000000759478369</v>
      </c>
      <c r="U37" s="3">
        <f t="shared" si="31"/>
        <v>0.98333711126683876</v>
      </c>
      <c r="V37" s="3">
        <f t="shared" si="32"/>
        <v>-0.20444728144733937</v>
      </c>
      <c r="W37" s="3">
        <f t="shared" si="33"/>
        <v>0.96184883609816962</v>
      </c>
      <c r="X37" s="3">
        <f t="shared" si="11"/>
        <v>2.0000158025322312</v>
      </c>
      <c r="Y37" s="3">
        <f t="shared" si="12"/>
        <v>1.0000000012661057</v>
      </c>
      <c r="Z37" s="3">
        <f t="shared" si="34"/>
        <v>0.98333711002183011</v>
      </c>
      <c r="AA37" s="3">
        <f t="shared" si="35"/>
        <v>-0.20444728118848751</v>
      </c>
      <c r="AB37" s="3">
        <f t="shared" si="36"/>
        <v>0.96184883488036743</v>
      </c>
      <c r="AC37" s="3">
        <f t="shared" si="13"/>
        <v>2.0000158000422141</v>
      </c>
      <c r="AD37" s="3">
        <f t="shared" si="14"/>
        <v>1.0000000000211069</v>
      </c>
      <c r="AE37" s="3">
        <f t="shared" si="37"/>
        <v>0.98333711000107493</v>
      </c>
      <c r="AF37" s="3">
        <f t="shared" si="38"/>
        <v>-0.20444728118417227</v>
      </c>
      <c r="AG37" s="3">
        <f t="shared" si="39"/>
        <v>0.96184883486006578</v>
      </c>
      <c r="AH37" s="8">
        <f t="shared" si="15"/>
        <v>2.0000158000007038</v>
      </c>
      <c r="AI37" s="3">
        <f t="shared" si="16"/>
        <v>1.0000000000003519</v>
      </c>
      <c r="AJ37" s="3">
        <f t="shared" si="40"/>
        <v>0.98333711000072888</v>
      </c>
      <c r="AK37" s="3">
        <f t="shared" si="41"/>
        <v>-0.20444728118410033</v>
      </c>
      <c r="AL37" s="3">
        <f t="shared" si="42"/>
        <v>0.96184883485972728</v>
      </c>
      <c r="AM37" s="8">
        <f t="shared" si="17"/>
        <v>2.0000158000000114</v>
      </c>
      <c r="AN37" s="3">
        <f t="shared" si="18"/>
        <v>1.0000000000000058</v>
      </c>
      <c r="AO37" s="3">
        <f t="shared" si="43"/>
        <v>0.98333711000072321</v>
      </c>
      <c r="AP37" s="3">
        <f t="shared" si="44"/>
        <v>-0.20444728118409916</v>
      </c>
      <c r="AQ37" s="3">
        <f t="shared" si="45"/>
        <v>0.96184883485972172</v>
      </c>
      <c r="AR37" s="8">
        <f t="shared" si="19"/>
        <v>2.0000158000000003</v>
      </c>
      <c r="AS37" s="3">
        <f t="shared" si="20"/>
        <v>1.0000000000000002</v>
      </c>
      <c r="AT37" s="9">
        <f t="shared" si="46"/>
        <v>0.98333711000072299</v>
      </c>
      <c r="AU37" s="3">
        <f t="shared" si="47"/>
        <v>-0.20444728118409911</v>
      </c>
      <c r="AV37" s="3">
        <f t="shared" si="48"/>
        <v>0.96184883485972161</v>
      </c>
      <c r="AW37" s="8">
        <f t="shared" si="21"/>
        <v>2.0000158000000003</v>
      </c>
      <c r="AX37" s="4">
        <f t="shared" si="22"/>
        <v>1.0000000000000002</v>
      </c>
      <c r="AY37" s="9">
        <f t="shared" si="49"/>
        <v>0.85633711000072299</v>
      </c>
      <c r="AZ37" s="9">
        <f>AY37-'Master Radiusverkleinerung'!G$7/100</f>
        <v>0.81933711000072296</v>
      </c>
      <c r="BA37" s="9">
        <f t="shared" si="50"/>
        <v>0.10293389526431808</v>
      </c>
    </row>
    <row r="38" spans="1:53" x14ac:dyDescent="0.3">
      <c r="A38" s="4">
        <v>108</v>
      </c>
      <c r="B38" s="3">
        <f t="shared" si="0"/>
        <v>-0.30901943560920286</v>
      </c>
      <c r="C38" s="4">
        <f t="shared" si="1"/>
        <v>0.95106402964163228</v>
      </c>
      <c r="D38" s="6">
        <f t="shared" si="2"/>
        <v>2.0332353315186937</v>
      </c>
      <c r="E38" s="4">
        <f t="shared" si="3"/>
        <v>1.0166096345432341</v>
      </c>
      <c r="F38" s="4">
        <f t="shared" si="4"/>
        <v>0.9836695089450993</v>
      </c>
      <c r="G38" s="4">
        <f t="shared" si="23"/>
        <v>-0.30397059511249497</v>
      </c>
      <c r="H38" s="4">
        <f t="shared" si="24"/>
        <v>0.93552529636309056</v>
      </c>
      <c r="I38" s="6">
        <f t="shared" si="5"/>
        <v>2.0005586169434513</v>
      </c>
      <c r="J38" s="4">
        <f t="shared" si="6"/>
        <v>1.0002714063276157</v>
      </c>
      <c r="K38" s="4">
        <f t="shared" si="25"/>
        <v>0.98340260725489659</v>
      </c>
      <c r="L38" s="4">
        <f t="shared" si="26"/>
        <v>-0.30388811795439491</v>
      </c>
      <c r="M38" s="4">
        <f t="shared" si="27"/>
        <v>0.93527145777141318</v>
      </c>
      <c r="N38" s="8">
        <f t="shared" si="7"/>
        <v>2.0000248146843012</v>
      </c>
      <c r="O38" s="3">
        <f t="shared" si="8"/>
        <v>1.0000045073065429</v>
      </c>
      <c r="P38" s="4">
        <f t="shared" si="28"/>
        <v>0.98339817477786917</v>
      </c>
      <c r="Q38" s="4">
        <f t="shared" si="29"/>
        <v>-0.30388674824366629</v>
      </c>
      <c r="R38" s="4">
        <f t="shared" si="30"/>
        <v>0.93526724223525293</v>
      </c>
      <c r="S38" s="6">
        <f t="shared" si="9"/>
        <v>2.0000159497488719</v>
      </c>
      <c r="T38" s="4">
        <f t="shared" si="10"/>
        <v>1.0000000748738445</v>
      </c>
      <c r="U38" s="3">
        <f t="shared" si="31"/>
        <v>0.98339810114707271</v>
      </c>
      <c r="V38" s="3">
        <f t="shared" si="32"/>
        <v>-0.30388672549049889</v>
      </c>
      <c r="W38" s="3">
        <f t="shared" si="33"/>
        <v>0.9352671722082041</v>
      </c>
      <c r="X38" s="3">
        <f t="shared" si="11"/>
        <v>2.0000158024875887</v>
      </c>
      <c r="Y38" s="3">
        <f t="shared" si="12"/>
        <v>1.0000000012437846</v>
      </c>
      <c r="Z38" s="3">
        <f t="shared" si="34"/>
        <v>0.98339809992393723</v>
      </c>
      <c r="AA38" s="3">
        <f t="shared" si="35"/>
        <v>-0.30388672511252923</v>
      </c>
      <c r="AB38" s="3">
        <f t="shared" si="36"/>
        <v>0.93526717104493318</v>
      </c>
      <c r="AC38" s="3">
        <f t="shared" si="13"/>
        <v>2.0000158000413228</v>
      </c>
      <c r="AD38" s="3">
        <f t="shared" si="14"/>
        <v>1.0000000000206613</v>
      </c>
      <c r="AE38" s="3">
        <f t="shared" si="37"/>
        <v>0.98339809990361904</v>
      </c>
      <c r="AF38" s="3">
        <f t="shared" si="38"/>
        <v>-0.30388672510625053</v>
      </c>
      <c r="AG38" s="3">
        <f t="shared" si="39"/>
        <v>0.93526717102560941</v>
      </c>
      <c r="AH38" s="8">
        <f t="shared" si="15"/>
        <v>2.0000158000006865</v>
      </c>
      <c r="AI38" s="3">
        <f t="shared" si="16"/>
        <v>1.0000000000003433</v>
      </c>
      <c r="AJ38" s="3">
        <f t="shared" si="40"/>
        <v>0.98339809990328142</v>
      </c>
      <c r="AK38" s="3">
        <f t="shared" si="41"/>
        <v>-0.30388672510614623</v>
      </c>
      <c r="AL38" s="3">
        <f t="shared" si="42"/>
        <v>0.93526717102528834</v>
      </c>
      <c r="AM38" s="8">
        <f t="shared" si="17"/>
        <v>2.0000158000000114</v>
      </c>
      <c r="AN38" s="3">
        <f t="shared" si="18"/>
        <v>1.0000000000000058</v>
      </c>
      <c r="AO38" s="3">
        <f t="shared" si="43"/>
        <v>0.98339809990327576</v>
      </c>
      <c r="AP38" s="3">
        <f t="shared" si="44"/>
        <v>-0.30388672510614445</v>
      </c>
      <c r="AQ38" s="3">
        <f t="shared" si="45"/>
        <v>0.9352671710252829</v>
      </c>
      <c r="AR38" s="8">
        <f t="shared" si="19"/>
        <v>2.0000157999999999</v>
      </c>
      <c r="AS38" s="3">
        <f t="shared" si="20"/>
        <v>1</v>
      </c>
      <c r="AT38" s="9">
        <f t="shared" si="46"/>
        <v>0.98339809990327576</v>
      </c>
      <c r="AU38" s="3">
        <f t="shared" si="47"/>
        <v>-0.30388672510614445</v>
      </c>
      <c r="AV38" s="3">
        <f t="shared" si="48"/>
        <v>0.9352671710252829</v>
      </c>
      <c r="AW38" s="8">
        <f t="shared" si="21"/>
        <v>2.0000157999999999</v>
      </c>
      <c r="AX38" s="4">
        <f t="shared" si="22"/>
        <v>1</v>
      </c>
      <c r="AY38" s="9">
        <f t="shared" si="49"/>
        <v>0.85639809990327576</v>
      </c>
      <c r="AZ38" s="9">
        <f>AY38-'Master Radiusverkleinerung'!G$7/100</f>
        <v>0.81939809990327572</v>
      </c>
      <c r="BA38" s="9">
        <f t="shared" si="50"/>
        <v>0.10293098590673612</v>
      </c>
    </row>
    <row r="39" spans="1:53" x14ac:dyDescent="0.3">
      <c r="A39" s="4">
        <v>114</v>
      </c>
      <c r="B39" s="3">
        <f t="shared" si="0"/>
        <v>-0.40673985629528031</v>
      </c>
      <c r="C39" s="4">
        <f t="shared" si="1"/>
        <v>0.9135526746517163</v>
      </c>
      <c r="D39" s="6">
        <f t="shared" si="2"/>
        <v>2.0327609554524466</v>
      </c>
      <c r="E39" s="4">
        <f t="shared" si="3"/>
        <v>1.0163724483838812</v>
      </c>
      <c r="F39" s="4">
        <f t="shared" si="4"/>
        <v>0.9838990633700252</v>
      </c>
      <c r="G39" s="4">
        <f t="shared" si="23"/>
        <v>-0.40018780216054789</v>
      </c>
      <c r="H39" s="4">
        <f t="shared" si="24"/>
        <v>0.89883652012049609</v>
      </c>
      <c r="I39" s="6">
        <f t="shared" si="5"/>
        <v>2.0005435967053167</v>
      </c>
      <c r="J39" s="4">
        <f t="shared" si="6"/>
        <v>1.0002638962678778</v>
      </c>
      <c r="K39" s="4">
        <f t="shared" si="25"/>
        <v>0.98363948458110695</v>
      </c>
      <c r="L39" s="4">
        <f t="shared" si="26"/>
        <v>-0.40008222195532961</v>
      </c>
      <c r="M39" s="4">
        <f t="shared" si="27"/>
        <v>0.89859938309697951</v>
      </c>
      <c r="N39" s="8">
        <f t="shared" si="7"/>
        <v>2.0000244442771775</v>
      </c>
      <c r="O39" s="3">
        <f t="shared" si="8"/>
        <v>1.0000043221044441</v>
      </c>
      <c r="P39" s="4">
        <f t="shared" si="28"/>
        <v>0.98363523320689417</v>
      </c>
      <c r="Q39" s="4">
        <f t="shared" si="29"/>
        <v>-0.40008049276565383</v>
      </c>
      <c r="R39" s="4">
        <f t="shared" si="30"/>
        <v>0.89859549927337867</v>
      </c>
      <c r="S39" s="6">
        <f t="shared" si="9"/>
        <v>2.0000159416131158</v>
      </c>
      <c r="T39" s="4">
        <f t="shared" si="10"/>
        <v>1.0000000708059986</v>
      </c>
      <c r="U39" s="3">
        <f t="shared" si="31"/>
        <v>0.9836351635596241</v>
      </c>
      <c r="V39" s="3">
        <f t="shared" si="32"/>
        <v>-0.40008046443755702</v>
      </c>
      <c r="W39" s="3">
        <f t="shared" si="33"/>
        <v>0.8985954356474315</v>
      </c>
      <c r="X39" s="3">
        <f t="shared" si="11"/>
        <v>2.0000158023199575</v>
      </c>
      <c r="Y39" s="3">
        <f t="shared" si="12"/>
        <v>1.0000000011599697</v>
      </c>
      <c r="Z39" s="3">
        <f t="shared" si="34"/>
        <v>0.98363516241863713</v>
      </c>
      <c r="AA39" s="3">
        <f t="shared" si="35"/>
        <v>-0.4000804639734758</v>
      </c>
      <c r="AB39" s="3">
        <f t="shared" si="36"/>
        <v>0.89859543460508795</v>
      </c>
      <c r="AC39" s="3">
        <f t="shared" si="13"/>
        <v>2.0000158000380064</v>
      </c>
      <c r="AD39" s="3">
        <f t="shared" si="14"/>
        <v>1.000000000019003</v>
      </c>
      <c r="AE39" s="3">
        <f t="shared" si="37"/>
        <v>0.98363516239994508</v>
      </c>
      <c r="AF39" s="3">
        <f t="shared" si="38"/>
        <v>-0.4000804639658731</v>
      </c>
      <c r="AG39" s="3">
        <f t="shared" si="39"/>
        <v>0.89859543458801194</v>
      </c>
      <c r="AH39" s="8">
        <f t="shared" si="15"/>
        <v>2.0000158000006225</v>
      </c>
      <c r="AI39" s="3">
        <f t="shared" si="16"/>
        <v>1.0000000000003113</v>
      </c>
      <c r="AJ39" s="3">
        <f t="shared" si="40"/>
        <v>0.98363516239963888</v>
      </c>
      <c r="AK39" s="3">
        <f t="shared" si="41"/>
        <v>-0.40008046396574853</v>
      </c>
      <c r="AL39" s="3">
        <f t="shared" si="42"/>
        <v>0.89859543458773228</v>
      </c>
      <c r="AM39" s="8">
        <f t="shared" si="17"/>
        <v>2.0000158000000101</v>
      </c>
      <c r="AN39" s="3">
        <f t="shared" si="18"/>
        <v>1.0000000000000051</v>
      </c>
      <c r="AO39" s="3">
        <f t="shared" si="43"/>
        <v>0.98363516239963389</v>
      </c>
      <c r="AP39" s="3">
        <f t="shared" si="44"/>
        <v>-0.40008046396574648</v>
      </c>
      <c r="AQ39" s="3">
        <f t="shared" si="45"/>
        <v>0.89859543458772773</v>
      </c>
      <c r="AR39" s="8">
        <f t="shared" si="19"/>
        <v>2.0000158000000003</v>
      </c>
      <c r="AS39" s="3">
        <f t="shared" si="20"/>
        <v>1.0000000000000002</v>
      </c>
      <c r="AT39" s="9">
        <f t="shared" si="46"/>
        <v>0.98363516239963367</v>
      </c>
      <c r="AU39" s="3">
        <f t="shared" si="47"/>
        <v>-0.40008046396574642</v>
      </c>
      <c r="AV39" s="3">
        <f t="shared" si="48"/>
        <v>0.8985954345877275</v>
      </c>
      <c r="AW39" s="8">
        <f t="shared" si="21"/>
        <v>2.0000157999999999</v>
      </c>
      <c r="AX39" s="4">
        <f t="shared" si="22"/>
        <v>1</v>
      </c>
      <c r="AY39" s="9">
        <f t="shared" si="49"/>
        <v>0.85663516239963367</v>
      </c>
      <c r="AZ39" s="9">
        <f>AY39-'Master Radiusverkleinerung'!G$7/100</f>
        <v>0.81963516239963363</v>
      </c>
      <c r="BA39" s="9">
        <f t="shared" si="50"/>
        <v>0.10294683894678275</v>
      </c>
    </row>
    <row r="40" spans="1:53" x14ac:dyDescent="0.3">
      <c r="A40" s="4"/>
      <c r="C40" s="4"/>
      <c r="D40" s="6"/>
      <c r="E40" s="4"/>
      <c r="G40" s="4"/>
      <c r="H40" s="4"/>
      <c r="I40" s="6"/>
      <c r="J40" s="4"/>
      <c r="K40" s="4"/>
      <c r="L40" s="4"/>
      <c r="M40" s="4"/>
      <c r="N40" s="8"/>
      <c r="P40" s="4"/>
      <c r="Q40" s="4"/>
      <c r="R40" s="4"/>
      <c r="S40" s="6"/>
      <c r="T40" s="4"/>
      <c r="AH40" s="8"/>
      <c r="AM40" s="8"/>
      <c r="AR40" s="8"/>
      <c r="AT40" s="9"/>
      <c r="AW40" s="8"/>
      <c r="AX40" s="4"/>
      <c r="AY40" s="9"/>
      <c r="AZ40" s="9"/>
      <c r="BA40" s="9"/>
    </row>
    <row r="41" spans="1:53" x14ac:dyDescent="0.3">
      <c r="A41" s="4">
        <v>120</v>
      </c>
      <c r="B41" s="3">
        <f t="shared" si="0"/>
        <v>-0.50000394999999975</v>
      </c>
      <c r="C41" s="4">
        <f t="shared" si="1"/>
        <v>0.86603224538512857</v>
      </c>
      <c r="D41" s="6">
        <f t="shared" si="2"/>
        <v>2.0319389662918343</v>
      </c>
      <c r="E41" s="4">
        <f t="shared" si="3"/>
        <v>1.0159614570504065</v>
      </c>
      <c r="F41" s="4">
        <f t="shared" si="4"/>
        <v>0.98429708436309804</v>
      </c>
      <c r="G41" s="4">
        <f t="shared" si="23"/>
        <v>-0.4921485421815488</v>
      </c>
      <c r="H41" s="4">
        <f t="shared" si="24"/>
        <v>0.85242627992939768</v>
      </c>
      <c r="I41" s="6">
        <f t="shared" si="5"/>
        <v>2.0005180527866129</v>
      </c>
      <c r="J41" s="4">
        <f t="shared" si="6"/>
        <v>1.0002511244094237</v>
      </c>
      <c r="K41" s="4">
        <f t="shared" si="25"/>
        <v>0.98404996539669443</v>
      </c>
      <c r="L41" s="4">
        <f t="shared" si="26"/>
        <v>-0.49202498269834699</v>
      </c>
      <c r="M41" s="4">
        <f t="shared" si="27"/>
        <v>0.85221226862673527</v>
      </c>
      <c r="N41" s="8">
        <f t="shared" si="7"/>
        <v>2.0000238263210774</v>
      </c>
      <c r="O41" s="3">
        <f t="shared" si="8"/>
        <v>1.000004013128835</v>
      </c>
      <c r="P41" s="4">
        <f t="shared" si="28"/>
        <v>0.9840460162932515</v>
      </c>
      <c r="Q41" s="4">
        <f t="shared" si="29"/>
        <v>-0.49202300814662553</v>
      </c>
      <c r="R41" s="4">
        <f t="shared" si="30"/>
        <v>0.85220884860283153</v>
      </c>
      <c r="S41" s="6">
        <f t="shared" si="9"/>
        <v>2.0000159282974903</v>
      </c>
      <c r="T41" s="4">
        <f t="shared" si="10"/>
        <v>1.0000000641482385</v>
      </c>
      <c r="U41" s="3">
        <f t="shared" si="31"/>
        <v>0.98404595316843702</v>
      </c>
      <c r="V41" s="3">
        <f t="shared" si="32"/>
        <v>-0.49202297658421829</v>
      </c>
      <c r="W41" s="3">
        <f t="shared" si="33"/>
        <v>0.85220879393513849</v>
      </c>
      <c r="X41" s="3">
        <f t="shared" si="11"/>
        <v>2.0000158020507914</v>
      </c>
      <c r="Y41" s="3">
        <f t="shared" si="12"/>
        <v>1.0000000010253878</v>
      </c>
      <c r="Z41" s="3">
        <f t="shared" si="34"/>
        <v>0.98404595215940838</v>
      </c>
      <c r="AA41" s="3">
        <f t="shared" si="35"/>
        <v>-0.49202297607970397</v>
      </c>
      <c r="AB41" s="3">
        <f t="shared" si="36"/>
        <v>0.85220879306129405</v>
      </c>
      <c r="AC41" s="3">
        <f t="shared" si="13"/>
        <v>2.0000158000327808</v>
      </c>
      <c r="AD41" s="3">
        <f t="shared" si="14"/>
        <v>1.0000000000163902</v>
      </c>
      <c r="AE41" s="3">
        <f t="shared" si="37"/>
        <v>0.98404595214327961</v>
      </c>
      <c r="AF41" s="3">
        <f t="shared" si="38"/>
        <v>-0.49202297607163958</v>
      </c>
      <c r="AG41" s="3">
        <f t="shared" si="39"/>
        <v>0.85220879304732622</v>
      </c>
      <c r="AH41" s="8">
        <f t="shared" si="15"/>
        <v>2.0000158000005239</v>
      </c>
      <c r="AI41" s="3">
        <f t="shared" si="16"/>
        <v>1.000000000000262</v>
      </c>
      <c r="AJ41" s="3">
        <f t="shared" si="40"/>
        <v>0.98404595214302182</v>
      </c>
      <c r="AK41" s="3">
        <f t="shared" si="41"/>
        <v>-0.49202297607151069</v>
      </c>
      <c r="AL41" s="3">
        <f t="shared" si="42"/>
        <v>0.85220879304710295</v>
      </c>
      <c r="AM41" s="8">
        <f t="shared" si="17"/>
        <v>2.0000158000000088</v>
      </c>
      <c r="AN41" s="3">
        <f t="shared" si="18"/>
        <v>1.0000000000000044</v>
      </c>
      <c r="AO41" s="3">
        <f t="shared" si="43"/>
        <v>0.98404595214301749</v>
      </c>
      <c r="AP41" s="3">
        <f t="shared" si="44"/>
        <v>-0.49202297607150852</v>
      </c>
      <c r="AQ41" s="3">
        <f t="shared" si="45"/>
        <v>0.85220879304709918</v>
      </c>
      <c r="AR41" s="8">
        <f t="shared" si="19"/>
        <v>2.0000157999999999</v>
      </c>
      <c r="AS41" s="3">
        <f t="shared" si="20"/>
        <v>1</v>
      </c>
      <c r="AT41" s="9">
        <f t="shared" si="46"/>
        <v>0.98404595214301749</v>
      </c>
      <c r="AU41" s="3">
        <f t="shared" si="47"/>
        <v>-0.49202297607150852</v>
      </c>
      <c r="AV41" s="3">
        <f t="shared" si="48"/>
        <v>0.85220879304709918</v>
      </c>
      <c r="AW41" s="8">
        <f t="shared" si="21"/>
        <v>2.0000157999999999</v>
      </c>
      <c r="AX41" s="4">
        <f t="shared" si="22"/>
        <v>1</v>
      </c>
      <c r="AY41" s="9">
        <f t="shared" si="49"/>
        <v>0.85704595214301749</v>
      </c>
      <c r="AZ41" s="9">
        <f>AY41-'Master Radiusverkleinerung'!G$7/100</f>
        <v>0.82004595214301745</v>
      </c>
      <c r="BA41" s="9">
        <f>SQRT((AU41-AU39)^2+(AV41-AV39)^2)</f>
        <v>0.10298128978478059</v>
      </c>
    </row>
    <row r="42" spans="1:53" x14ac:dyDescent="0.3">
      <c r="A42" s="4">
        <v>126</v>
      </c>
      <c r="B42" s="3">
        <f t="shared" si="0"/>
        <v>-0.58778989579596608</v>
      </c>
      <c r="C42" s="4">
        <f t="shared" si="1"/>
        <v>0.80902338560920295</v>
      </c>
      <c r="D42" s="6">
        <f t="shared" si="2"/>
        <v>2.0307775520787361</v>
      </c>
      <c r="E42" s="4">
        <f t="shared" si="3"/>
        <v>1.0153807545314073</v>
      </c>
      <c r="F42" s="4">
        <f t="shared" si="4"/>
        <v>0.98486000993932388</v>
      </c>
      <c r="G42" s="4">
        <f t="shared" si="23"/>
        <v>-0.57888618941495296</v>
      </c>
      <c r="H42" s="4">
        <f t="shared" si="24"/>
        <v>0.79676848512119269</v>
      </c>
      <c r="I42" s="6">
        <f t="shared" si="5"/>
        <v>2.000483007336654</v>
      </c>
      <c r="J42" s="4">
        <f t="shared" si="6"/>
        <v>1.0002336018228726</v>
      </c>
      <c r="K42" s="4">
        <f t="shared" si="25"/>
        <v>0.98462999857680134</v>
      </c>
      <c r="L42" s="4">
        <f t="shared" si="26"/>
        <v>-0.57875099212820258</v>
      </c>
      <c r="M42" s="4">
        <f t="shared" si="27"/>
        <v>0.79658240202001263</v>
      </c>
      <c r="N42" s="8">
        <f t="shared" si="7"/>
        <v>2.000023003654162</v>
      </c>
      <c r="O42" s="3">
        <f t="shared" si="8"/>
        <v>1.0000036017986269</v>
      </c>
      <c r="P42" s="4">
        <f t="shared" si="28"/>
        <v>0.98462645215059796</v>
      </c>
      <c r="Q42" s="4">
        <f t="shared" si="29"/>
        <v>-0.5787489075911818</v>
      </c>
      <c r="R42" s="4">
        <f t="shared" si="30"/>
        <v>0.79657953290094474</v>
      </c>
      <c r="S42" s="6">
        <f t="shared" si="9"/>
        <v>2.0000159110954301</v>
      </c>
      <c r="T42" s="4">
        <f t="shared" si="10"/>
        <v>1.0000000555472763</v>
      </c>
      <c r="U42" s="3">
        <f t="shared" si="31"/>
        <v>0.98462639745728342</v>
      </c>
      <c r="V42" s="3">
        <f t="shared" si="32"/>
        <v>-0.57874887544325815</v>
      </c>
      <c r="W42" s="3">
        <f t="shared" si="33"/>
        <v>0.79657948865312378</v>
      </c>
      <c r="X42" s="3">
        <f t="shared" si="11"/>
        <v>2.0000158017133298</v>
      </c>
      <c r="Y42" s="3">
        <f t="shared" si="12"/>
        <v>1.0000000008566583</v>
      </c>
      <c r="Z42" s="3">
        <f t="shared" si="34"/>
        <v>0.98462639661379503</v>
      </c>
      <c r="AA42" s="3">
        <f t="shared" si="35"/>
        <v>-0.57874887494746807</v>
      </c>
      <c r="AB42" s="3">
        <f t="shared" si="36"/>
        <v>0.79657948797072742</v>
      </c>
      <c r="AC42" s="3">
        <f t="shared" si="13"/>
        <v>2.0000158000264232</v>
      </c>
      <c r="AD42" s="3">
        <f t="shared" si="14"/>
        <v>1.0000000000132117</v>
      </c>
      <c r="AE42" s="3">
        <f t="shared" si="37"/>
        <v>0.98462639660078644</v>
      </c>
      <c r="AF42" s="3">
        <f t="shared" si="38"/>
        <v>-0.57874887493982186</v>
      </c>
      <c r="AG42" s="3">
        <f t="shared" si="39"/>
        <v>0.79657948796020317</v>
      </c>
      <c r="AH42" s="8">
        <f t="shared" si="15"/>
        <v>2.0000158000004067</v>
      </c>
      <c r="AI42" s="3">
        <f t="shared" si="16"/>
        <v>1.0000000000002034</v>
      </c>
      <c r="AJ42" s="3">
        <f t="shared" si="40"/>
        <v>0.98462639660058615</v>
      </c>
      <c r="AK42" s="3">
        <f t="shared" si="41"/>
        <v>-0.57874887493970417</v>
      </c>
      <c r="AL42" s="3">
        <f t="shared" si="42"/>
        <v>0.79657948796004119</v>
      </c>
      <c r="AM42" s="8">
        <f t="shared" si="17"/>
        <v>2.0000158000000066</v>
      </c>
      <c r="AN42" s="3">
        <f t="shared" si="18"/>
        <v>1.0000000000000033</v>
      </c>
      <c r="AO42" s="3">
        <f t="shared" si="43"/>
        <v>0.98462639660058282</v>
      </c>
      <c r="AP42" s="3">
        <f t="shared" si="44"/>
        <v>-0.57874887493970217</v>
      </c>
      <c r="AQ42" s="3">
        <f t="shared" si="45"/>
        <v>0.79657948796003852</v>
      </c>
      <c r="AR42" s="8">
        <f t="shared" si="19"/>
        <v>2.0000157999999999</v>
      </c>
      <c r="AS42" s="3">
        <f t="shared" si="20"/>
        <v>1</v>
      </c>
      <c r="AT42" s="9">
        <f t="shared" si="46"/>
        <v>0.98462639660058282</v>
      </c>
      <c r="AU42" s="3">
        <f t="shared" si="47"/>
        <v>-0.57874887493970217</v>
      </c>
      <c r="AV42" s="3">
        <f t="shared" si="48"/>
        <v>0.79657948796003852</v>
      </c>
      <c r="AW42" s="8">
        <f t="shared" si="21"/>
        <v>2.0000157999999999</v>
      </c>
      <c r="AX42" s="4">
        <f t="shared" si="22"/>
        <v>1</v>
      </c>
      <c r="AY42" s="9">
        <f t="shared" si="49"/>
        <v>0.85762639660058282</v>
      </c>
      <c r="AZ42" s="9">
        <f>AY42-'Master Radiusverkleinerung'!G$7/100</f>
        <v>0.82062639660058279</v>
      </c>
      <c r="BA42" s="9">
        <f t="shared" si="50"/>
        <v>0.10303398040920977</v>
      </c>
    </row>
    <row r="43" spans="1:53" x14ac:dyDescent="0.3">
      <c r="A43" s="4">
        <v>132</v>
      </c>
      <c r="B43" s="3">
        <f t="shared" si="0"/>
        <v>-0.66913589249064809</v>
      </c>
      <c r="C43" s="4">
        <f t="shared" si="1"/>
        <v>0.74315069632151565</v>
      </c>
      <c r="D43" s="6">
        <f t="shared" si="2"/>
        <v>2.0292883141696709</v>
      </c>
      <c r="E43" s="4">
        <f t="shared" si="3"/>
        <v>1.0146361414593179</v>
      </c>
      <c r="F43" s="4">
        <f t="shared" si="4"/>
        <v>0.98558277114170345</v>
      </c>
      <c r="G43" s="4">
        <f t="shared" si="23"/>
        <v>-0.65948359727089156</v>
      </c>
      <c r="H43" s="4">
        <f t="shared" si="24"/>
        <v>0.732430736453628</v>
      </c>
      <c r="I43" s="6">
        <f t="shared" si="5"/>
        <v>2.0004398691729146</v>
      </c>
      <c r="J43" s="4">
        <f t="shared" si="6"/>
        <v>1.0002120329113973</v>
      </c>
      <c r="K43" s="4">
        <f t="shared" si="25"/>
        <v>0.98537383945770851</v>
      </c>
      <c r="L43" s="4">
        <f t="shared" si="26"/>
        <v>-0.6593437946864924</v>
      </c>
      <c r="M43" s="4">
        <f t="shared" si="27"/>
        <v>0.73227546995378889</v>
      </c>
      <c r="N43" s="8">
        <f t="shared" si="7"/>
        <v>2.0000220324387721</v>
      </c>
      <c r="O43" s="3">
        <f t="shared" si="8"/>
        <v>1.0000031161947682</v>
      </c>
      <c r="P43" s="4">
        <f t="shared" si="28"/>
        <v>0.98537076885047381</v>
      </c>
      <c r="Q43" s="4">
        <f t="shared" si="29"/>
        <v>-0.65934174004921153</v>
      </c>
      <c r="R43" s="4">
        <f t="shared" si="30"/>
        <v>0.73227318804791142</v>
      </c>
      <c r="S43" s="6">
        <f t="shared" si="9"/>
        <v>2.0000158916158139</v>
      </c>
      <c r="T43" s="4">
        <f t="shared" si="10"/>
        <v>1.0000000458075451</v>
      </c>
      <c r="U43" s="3">
        <f t="shared" si="31"/>
        <v>0.98537072371306</v>
      </c>
      <c r="V43" s="3">
        <f t="shared" si="32"/>
        <v>-0.65934170984638651</v>
      </c>
      <c r="W43" s="3">
        <f t="shared" si="33"/>
        <v>0.73227315450427588</v>
      </c>
      <c r="X43" s="3">
        <f t="shared" si="11"/>
        <v>2.0000158013467413</v>
      </c>
      <c r="Y43" s="3">
        <f t="shared" si="12"/>
        <v>1.0000000006733654</v>
      </c>
      <c r="Z43" s="3">
        <f t="shared" si="34"/>
        <v>0.98537072304954554</v>
      </c>
      <c r="AA43" s="3">
        <f t="shared" si="35"/>
        <v>-0.65934170940240866</v>
      </c>
      <c r="AB43" s="3">
        <f t="shared" si="36"/>
        <v>0.73227315401118853</v>
      </c>
      <c r="AC43" s="3">
        <f t="shared" si="13"/>
        <v>2.0000158000197974</v>
      </c>
      <c r="AD43" s="3">
        <f t="shared" si="14"/>
        <v>1.0000000000098987</v>
      </c>
      <c r="AE43" s="3">
        <f t="shared" si="37"/>
        <v>0.98537072303979156</v>
      </c>
      <c r="AF43" s="3">
        <f t="shared" si="38"/>
        <v>-0.65934170939588199</v>
      </c>
      <c r="AG43" s="3">
        <f t="shared" si="39"/>
        <v>0.73227315400393989</v>
      </c>
      <c r="AH43" s="8">
        <f t="shared" si="15"/>
        <v>2.0000158000002903</v>
      </c>
      <c r="AI43" s="3">
        <f t="shared" si="16"/>
        <v>1.0000000000001452</v>
      </c>
      <c r="AJ43" s="3">
        <f t="shared" si="40"/>
        <v>0.98537072303964846</v>
      </c>
      <c r="AK43" s="3">
        <f t="shared" si="41"/>
        <v>-0.65934170939578618</v>
      </c>
      <c r="AL43" s="3">
        <f t="shared" si="42"/>
        <v>0.73227315400383353</v>
      </c>
      <c r="AM43" s="8">
        <f t="shared" si="17"/>
        <v>2.0000158000000043</v>
      </c>
      <c r="AN43" s="3">
        <f t="shared" si="18"/>
        <v>1.0000000000000022</v>
      </c>
      <c r="AO43" s="3">
        <f t="shared" si="43"/>
        <v>0.98537072303964623</v>
      </c>
      <c r="AP43" s="3">
        <f t="shared" si="44"/>
        <v>-0.65934170939578474</v>
      </c>
      <c r="AQ43" s="3">
        <f t="shared" si="45"/>
        <v>0.73227315400383186</v>
      </c>
      <c r="AR43" s="8">
        <f t="shared" si="19"/>
        <v>2.0000157999999995</v>
      </c>
      <c r="AS43" s="3">
        <f t="shared" si="20"/>
        <v>0.99999999999999978</v>
      </c>
      <c r="AT43" s="9">
        <f t="shared" si="46"/>
        <v>0.98537072303964646</v>
      </c>
      <c r="AU43" s="3">
        <f t="shared" si="47"/>
        <v>-0.65934170939578485</v>
      </c>
      <c r="AV43" s="3">
        <f t="shared" si="48"/>
        <v>0.73227315400383208</v>
      </c>
      <c r="AW43" s="8">
        <f t="shared" si="21"/>
        <v>2.0000158000000003</v>
      </c>
      <c r="AX43" s="4">
        <f t="shared" si="22"/>
        <v>1.0000000000000002</v>
      </c>
      <c r="AY43" s="9">
        <f t="shared" si="49"/>
        <v>0.85837072303964645</v>
      </c>
      <c r="AZ43" s="9">
        <f>AY43-'Master Radiusverkleinerung'!G$7/100</f>
        <v>0.82137072303964642</v>
      </c>
      <c r="BA43" s="9">
        <f t="shared" si="50"/>
        <v>0.10310436243221087</v>
      </c>
    </row>
    <row r="44" spans="1:53" x14ac:dyDescent="0.3">
      <c r="A44" s="4">
        <v>138</v>
      </c>
      <c r="B44" s="3">
        <f t="shared" si="0"/>
        <v>-0.74315069632151554</v>
      </c>
      <c r="C44" s="4">
        <f t="shared" si="1"/>
        <v>0.6691358924906482</v>
      </c>
      <c r="D44" s="6">
        <f t="shared" si="2"/>
        <v>2.0274861840643852</v>
      </c>
      <c r="E44" s="4">
        <f t="shared" si="3"/>
        <v>1.0137350835250327</v>
      </c>
      <c r="F44" s="4">
        <f t="shared" si="4"/>
        <v>0.98645880590686508</v>
      </c>
      <c r="G44" s="4">
        <f t="shared" si="23"/>
        <v>-0.73308175715629609</v>
      </c>
      <c r="H44" s="4">
        <f t="shared" si="24"/>
        <v>0.6600697789444957</v>
      </c>
      <c r="I44" s="6">
        <f t="shared" si="5"/>
        <v>2.0003903832956405</v>
      </c>
      <c r="J44" s="4">
        <f t="shared" si="6"/>
        <v>1.000187290168228</v>
      </c>
      <c r="K44" s="4">
        <f t="shared" si="25"/>
        <v>0.98627408646729164</v>
      </c>
      <c r="L44" s="4">
        <f t="shared" si="26"/>
        <v>-0.73294448386061195</v>
      </c>
      <c r="M44" s="4">
        <f t="shared" si="27"/>
        <v>0.65994617751388762</v>
      </c>
      <c r="N44" s="8">
        <f t="shared" si="7"/>
        <v>2.0000209774058884</v>
      </c>
      <c r="O44" s="3">
        <f t="shared" si="8"/>
        <v>1.0000025886824937</v>
      </c>
      <c r="P44" s="4">
        <f t="shared" si="28"/>
        <v>0.98627153332343931</v>
      </c>
      <c r="Q44" s="4">
        <f t="shared" si="29"/>
        <v>-0.73294258650496946</v>
      </c>
      <c r="R44" s="4">
        <f t="shared" si="30"/>
        <v>0.65994446912719362</v>
      </c>
      <c r="S44" s="6">
        <f t="shared" si="9"/>
        <v>2.0000158715742389</v>
      </c>
      <c r="T44" s="4">
        <f t="shared" si="10"/>
        <v>1.0000000357868368</v>
      </c>
      <c r="U44" s="3">
        <f t="shared" si="31"/>
        <v>0.98627149802790215</v>
      </c>
      <c r="V44" s="3">
        <f t="shared" si="32"/>
        <v>-0.7329425602752736</v>
      </c>
      <c r="W44" s="3">
        <f t="shared" si="33"/>
        <v>0.65994444550986942</v>
      </c>
      <c r="X44" s="3">
        <f t="shared" si="11"/>
        <v>2.0000158009894689</v>
      </c>
      <c r="Y44" s="3">
        <f t="shared" si="12"/>
        <v>1.0000000004947305</v>
      </c>
      <c r="Z44" s="3">
        <f t="shared" si="34"/>
        <v>0.98627149753996357</v>
      </c>
      <c r="AA44" s="3">
        <f t="shared" si="35"/>
        <v>-0.73294255991266455</v>
      </c>
      <c r="AB44" s="3">
        <f t="shared" si="36"/>
        <v>0.65994444518337481</v>
      </c>
      <c r="AC44" s="3">
        <f t="shared" si="13"/>
        <v>2.0000158000136787</v>
      </c>
      <c r="AD44" s="3">
        <f t="shared" si="14"/>
        <v>1.0000000000068394</v>
      </c>
      <c r="AE44" s="3">
        <f t="shared" si="37"/>
        <v>0.98627149753321808</v>
      </c>
      <c r="AF44" s="3">
        <f t="shared" si="38"/>
        <v>-0.73294255990765178</v>
      </c>
      <c r="AG44" s="3">
        <f t="shared" si="39"/>
        <v>0.65994444517886119</v>
      </c>
      <c r="AH44" s="8">
        <f t="shared" si="15"/>
        <v>2.0000158000001891</v>
      </c>
      <c r="AI44" s="3">
        <f t="shared" si="16"/>
        <v>1.0000000000000946</v>
      </c>
      <c r="AJ44" s="3">
        <f t="shared" si="40"/>
        <v>0.98627149753312482</v>
      </c>
      <c r="AK44" s="3">
        <f t="shared" si="41"/>
        <v>-0.73294255990758239</v>
      </c>
      <c r="AL44" s="3">
        <f t="shared" si="42"/>
        <v>0.6599444451787988</v>
      </c>
      <c r="AM44" s="8">
        <f t="shared" si="17"/>
        <v>2.0000158000000026</v>
      </c>
      <c r="AN44" s="3">
        <f t="shared" si="18"/>
        <v>1.0000000000000013</v>
      </c>
      <c r="AO44" s="3">
        <f t="shared" si="43"/>
        <v>0.98627149753312349</v>
      </c>
      <c r="AP44" s="3">
        <f t="shared" si="44"/>
        <v>-0.73294255990758139</v>
      </c>
      <c r="AQ44" s="3">
        <f t="shared" si="45"/>
        <v>0.65994444517879791</v>
      </c>
      <c r="AR44" s="8">
        <f t="shared" si="19"/>
        <v>2.0000157999999999</v>
      </c>
      <c r="AS44" s="3">
        <f t="shared" si="20"/>
        <v>1</v>
      </c>
      <c r="AT44" s="9">
        <f t="shared" si="46"/>
        <v>0.98627149753312349</v>
      </c>
      <c r="AU44" s="3">
        <f t="shared" si="47"/>
        <v>-0.73294255990758139</v>
      </c>
      <c r="AV44" s="3">
        <f t="shared" si="48"/>
        <v>0.65994444517879791</v>
      </c>
      <c r="AW44" s="8">
        <f t="shared" si="21"/>
        <v>2.0000157999999999</v>
      </c>
      <c r="AX44" s="4">
        <f t="shared" si="22"/>
        <v>1</v>
      </c>
      <c r="AY44" s="9">
        <f t="shared" si="49"/>
        <v>0.85927149753312349</v>
      </c>
      <c r="AZ44" s="9">
        <f>AY44-'Master Radiusverkleinerung'!G$7/100</f>
        <v>0.82227149753312345</v>
      </c>
      <c r="BA44" s="9">
        <f t="shared" si="50"/>
        <v>0.10319170178050363</v>
      </c>
    </row>
    <row r="45" spans="1:53" x14ac:dyDescent="0.3">
      <c r="A45" s="4">
        <v>144</v>
      </c>
      <c r="B45" s="3">
        <f t="shared" si="0"/>
        <v>-0.80902338560920284</v>
      </c>
      <c r="C45" s="4">
        <f t="shared" si="1"/>
        <v>0.5877898957959663</v>
      </c>
      <c r="D45" s="6">
        <f t="shared" si="2"/>
        <v>2.0253893144211812</v>
      </c>
      <c r="E45" s="4">
        <f t="shared" si="3"/>
        <v>1.0126866569860005</v>
      </c>
      <c r="F45" s="4">
        <f t="shared" si="4"/>
        <v>0.98748007895775425</v>
      </c>
      <c r="G45" s="4">
        <f t="shared" si="23"/>
        <v>-0.79888816548353803</v>
      </c>
      <c r="H45" s="4">
        <f t="shared" si="24"/>
        <v>0.58042622734397498</v>
      </c>
      <c r="I45" s="6">
        <f t="shared" si="5"/>
        <v>2.0003365674135214</v>
      </c>
      <c r="J45" s="4">
        <f t="shared" si="6"/>
        <v>1.0001603824397394</v>
      </c>
      <c r="K45" s="4">
        <f t="shared" si="25"/>
        <v>0.98732172988990685</v>
      </c>
      <c r="L45" s="4">
        <f t="shared" si="26"/>
        <v>-0.79876005839660602</v>
      </c>
      <c r="M45" s="4">
        <f t="shared" si="27"/>
        <v>0.58033315209718006</v>
      </c>
      <c r="N45" s="8">
        <f t="shared" si="7"/>
        <v>2.0000199063293524</v>
      </c>
      <c r="O45" s="3">
        <f t="shared" si="8"/>
        <v>1.0000020531484564</v>
      </c>
      <c r="P45" s="4">
        <f t="shared" si="28"/>
        <v>0.98731970277598313</v>
      </c>
      <c r="Q45" s="4">
        <f t="shared" si="29"/>
        <v>-0.79875841842699224</v>
      </c>
      <c r="R45" s="4">
        <f t="shared" si="30"/>
        <v>0.58033196058951098</v>
      </c>
      <c r="S45" s="6">
        <f t="shared" si="9"/>
        <v>2.0000158525758973</v>
      </c>
      <c r="T45" s="4">
        <f t="shared" si="10"/>
        <v>1.0000000262877411</v>
      </c>
      <c r="U45" s="3">
        <f t="shared" si="31"/>
        <v>0.98731967682157906</v>
      </c>
      <c r="V45" s="3">
        <f t="shared" si="32"/>
        <v>-0.79875839742943822</v>
      </c>
      <c r="W45" s="3">
        <f t="shared" si="33"/>
        <v>0.58033194533389498</v>
      </c>
      <c r="X45" s="3">
        <f t="shared" si="11"/>
        <v>2.0000158006731628</v>
      </c>
      <c r="Y45" s="3">
        <f t="shared" si="12"/>
        <v>1.0000000003365788</v>
      </c>
      <c r="Z45" s="3">
        <f t="shared" si="34"/>
        <v>0.98731967648926822</v>
      </c>
      <c r="AA45" s="3">
        <f t="shared" si="35"/>
        <v>-0.79875839716059316</v>
      </c>
      <c r="AB45" s="3">
        <f t="shared" si="36"/>
        <v>0.58033194513856756</v>
      </c>
      <c r="AC45" s="3">
        <f t="shared" si="13"/>
        <v>2.0000158000086188</v>
      </c>
      <c r="AD45" s="3">
        <f t="shared" si="14"/>
        <v>1.0000000000043094</v>
      </c>
      <c r="AE45" s="3">
        <f t="shared" si="37"/>
        <v>0.9873196764850134</v>
      </c>
      <c r="AF45" s="3">
        <f t="shared" si="38"/>
        <v>-0.79875839715715091</v>
      </c>
      <c r="AG45" s="3">
        <f t="shared" si="39"/>
        <v>0.58033194513606667</v>
      </c>
      <c r="AH45" s="8">
        <f t="shared" si="15"/>
        <v>2.00001580000011</v>
      </c>
      <c r="AI45" s="3">
        <f t="shared" si="16"/>
        <v>1.0000000000000551</v>
      </c>
      <c r="AJ45" s="3">
        <f t="shared" si="40"/>
        <v>0.987319676484959</v>
      </c>
      <c r="AK45" s="3">
        <f t="shared" si="41"/>
        <v>-0.79875839715710695</v>
      </c>
      <c r="AL45" s="3">
        <f t="shared" si="42"/>
        <v>0.5803319451360347</v>
      </c>
      <c r="AM45" s="8">
        <f t="shared" si="17"/>
        <v>2.0000158000000017</v>
      </c>
      <c r="AN45" s="3">
        <f t="shared" si="18"/>
        <v>1.0000000000000009</v>
      </c>
      <c r="AO45" s="3">
        <f t="shared" si="43"/>
        <v>0.98731967648495811</v>
      </c>
      <c r="AP45" s="3">
        <f t="shared" si="44"/>
        <v>-0.79875839715710617</v>
      </c>
      <c r="AQ45" s="3">
        <f t="shared" si="45"/>
        <v>0.58033194513603414</v>
      </c>
      <c r="AR45" s="8">
        <f t="shared" si="19"/>
        <v>2.0000157999999999</v>
      </c>
      <c r="AS45" s="3">
        <f t="shared" si="20"/>
        <v>1</v>
      </c>
      <c r="AT45" s="9">
        <f t="shared" si="46"/>
        <v>0.98731967648495811</v>
      </c>
      <c r="AU45" s="3">
        <f t="shared" si="47"/>
        <v>-0.79875839715710617</v>
      </c>
      <c r="AV45" s="3">
        <f t="shared" si="48"/>
        <v>0.58033194513603414</v>
      </c>
      <c r="AW45" s="8">
        <f t="shared" si="21"/>
        <v>2.0000157999999999</v>
      </c>
      <c r="AX45" s="4">
        <f t="shared" si="22"/>
        <v>1</v>
      </c>
      <c r="AY45" s="9">
        <f t="shared" si="49"/>
        <v>0.86031967648495811</v>
      </c>
      <c r="AZ45" s="9">
        <f>AY45-'Master Radiusverkleinerung'!G$7/100</f>
        <v>0.82331967648495807</v>
      </c>
      <c r="BA45" s="9">
        <f t="shared" si="50"/>
        <v>0.10329508505207299</v>
      </c>
    </row>
    <row r="46" spans="1:53" x14ac:dyDescent="0.3">
      <c r="A46" s="4"/>
      <c r="C46" s="4"/>
      <c r="D46" s="6"/>
      <c r="E46" s="4"/>
      <c r="G46" s="4"/>
      <c r="H46" s="4"/>
      <c r="I46" s="6"/>
      <c r="J46" s="4"/>
      <c r="K46" s="4"/>
      <c r="L46" s="4"/>
      <c r="M46" s="4"/>
      <c r="N46" s="8"/>
      <c r="P46" s="4"/>
      <c r="Q46" s="4"/>
      <c r="R46" s="4"/>
      <c r="S46" s="6"/>
      <c r="T46" s="4"/>
      <c r="AH46" s="8"/>
      <c r="AM46" s="8"/>
      <c r="AR46" s="8"/>
      <c r="AT46" s="9"/>
      <c r="AW46" s="8"/>
      <c r="AX46" s="4"/>
      <c r="AY46" s="9"/>
      <c r="AZ46" s="9"/>
      <c r="BA46" s="9"/>
    </row>
    <row r="47" spans="1:53" x14ac:dyDescent="0.3">
      <c r="A47" s="4">
        <v>150</v>
      </c>
      <c r="B47" s="3">
        <f t="shared" si="0"/>
        <v>-0.86603224538512857</v>
      </c>
      <c r="C47" s="4">
        <f t="shared" si="1"/>
        <v>0.50000394999999997</v>
      </c>
      <c r="D47" s="6">
        <f t="shared" si="2"/>
        <v>2.0230189435929229</v>
      </c>
      <c r="E47" s="4">
        <f t="shared" si="3"/>
        <v>1.0115014809347622</v>
      </c>
      <c r="F47" s="4">
        <f t="shared" si="4"/>
        <v>0.98863710913785252</v>
      </c>
      <c r="G47" s="4">
        <f t="shared" si="23"/>
        <v>-0.85618485163738889</v>
      </c>
      <c r="H47" s="4">
        <f t="shared" si="24"/>
        <v>0.49431855456892621</v>
      </c>
      <c r="I47" s="6">
        <f t="shared" si="5"/>
        <v>2.0002806371565294</v>
      </c>
      <c r="J47" s="4">
        <f t="shared" si="6"/>
        <v>1.0001324175321662</v>
      </c>
      <c r="K47" s="4">
        <f t="shared" si="25"/>
        <v>0.98850621358451873</v>
      </c>
      <c r="L47" s="4">
        <f t="shared" si="26"/>
        <v>-0.85607149276295946</v>
      </c>
      <c r="M47" s="4">
        <f t="shared" si="27"/>
        <v>0.49425310679225931</v>
      </c>
      <c r="N47" s="8">
        <f t="shared" si="7"/>
        <v>2.0000188841821971</v>
      </c>
      <c r="O47" s="3">
        <f t="shared" si="8"/>
        <v>1.0000015420789161</v>
      </c>
      <c r="P47" s="4">
        <f t="shared" si="28"/>
        <v>0.98850468923227897</v>
      </c>
      <c r="Q47" s="4">
        <f t="shared" si="29"/>
        <v>-0.85607017263519547</v>
      </c>
      <c r="R47" s="4">
        <f t="shared" si="30"/>
        <v>0.49425234461613943</v>
      </c>
      <c r="S47" s="6">
        <f t="shared" si="9"/>
        <v>2.0000158359218481</v>
      </c>
      <c r="T47" s="4">
        <f t="shared" si="10"/>
        <v>1.0000000179607822</v>
      </c>
      <c r="U47" s="3">
        <f t="shared" si="31"/>
        <v>0.98850467147796184</v>
      </c>
      <c r="V47" s="3">
        <f t="shared" si="32"/>
        <v>-0.85607015725950586</v>
      </c>
      <c r="W47" s="3">
        <f t="shared" si="33"/>
        <v>0.49425233573898086</v>
      </c>
      <c r="X47" s="3">
        <f t="shared" si="11"/>
        <v>2.0000158004183866</v>
      </c>
      <c r="Y47" s="3">
        <f t="shared" si="12"/>
        <v>1.0000000002091918</v>
      </c>
      <c r="Z47" s="3">
        <f t="shared" si="34"/>
        <v>0.98850467127117481</v>
      </c>
      <c r="AA47" s="3">
        <f t="shared" si="35"/>
        <v>-0.856070157080423</v>
      </c>
      <c r="AB47" s="3">
        <f t="shared" si="36"/>
        <v>0.49425233563558735</v>
      </c>
      <c r="AC47" s="3">
        <f t="shared" si="13"/>
        <v>2.0000158000048729</v>
      </c>
      <c r="AD47" s="3">
        <f t="shared" si="14"/>
        <v>1.0000000000024365</v>
      </c>
      <c r="AE47" s="3">
        <f t="shared" si="37"/>
        <v>0.98850467126876629</v>
      </c>
      <c r="AF47" s="3">
        <f t="shared" si="38"/>
        <v>-0.85607015707833722</v>
      </c>
      <c r="AG47" s="3">
        <f t="shared" si="39"/>
        <v>0.49425233563438309</v>
      </c>
      <c r="AH47" s="8">
        <f t="shared" si="15"/>
        <v>2.0000158000000567</v>
      </c>
      <c r="AI47" s="3">
        <f t="shared" si="16"/>
        <v>1.0000000000000284</v>
      </c>
      <c r="AJ47" s="3">
        <f t="shared" si="40"/>
        <v>0.9885046712687382</v>
      </c>
      <c r="AK47" s="3">
        <f t="shared" si="41"/>
        <v>-0.8560701570783128</v>
      </c>
      <c r="AL47" s="3">
        <f t="shared" si="42"/>
        <v>0.49425233563436904</v>
      </c>
      <c r="AM47" s="8">
        <f t="shared" si="17"/>
        <v>2.0000157999999999</v>
      </c>
      <c r="AN47" s="3">
        <f t="shared" si="18"/>
        <v>1</v>
      </c>
      <c r="AO47" s="3">
        <f t="shared" si="43"/>
        <v>0.9885046712687382</v>
      </c>
      <c r="AP47" s="3">
        <f t="shared" si="44"/>
        <v>-0.8560701570783128</v>
      </c>
      <c r="AQ47" s="3">
        <f t="shared" si="45"/>
        <v>0.49425233563436904</v>
      </c>
      <c r="AR47" s="8">
        <f t="shared" si="19"/>
        <v>2.0000157999999999</v>
      </c>
      <c r="AS47" s="3">
        <f t="shared" si="20"/>
        <v>1</v>
      </c>
      <c r="AT47" s="9">
        <f t="shared" si="46"/>
        <v>0.9885046712687382</v>
      </c>
      <c r="AU47" s="3">
        <f t="shared" si="47"/>
        <v>-0.8560701570783128</v>
      </c>
      <c r="AV47" s="3">
        <f t="shared" si="48"/>
        <v>0.49425233563436904</v>
      </c>
      <c r="AW47" s="8">
        <f t="shared" si="21"/>
        <v>2.0000157999999999</v>
      </c>
      <c r="AX47" s="4">
        <f t="shared" si="22"/>
        <v>1</v>
      </c>
      <c r="AY47" s="9">
        <f t="shared" si="49"/>
        <v>0.8615046712687382</v>
      </c>
      <c r="AZ47" s="9">
        <f>AY47-'Master Radiusverkleinerung'!G$7/100</f>
        <v>0.82450467126873817</v>
      </c>
      <c r="BA47" s="9">
        <f>SQRT((AU47-AU45)^2+(AV47-AV45)^2)</f>
        <v>0.10341342754799872</v>
      </c>
    </row>
    <row r="48" spans="1:53" x14ac:dyDescent="0.3">
      <c r="A48" s="4">
        <v>156</v>
      </c>
      <c r="B48" s="3">
        <f t="shared" si="0"/>
        <v>-0.9135526746517163</v>
      </c>
      <c r="C48" s="4">
        <f t="shared" si="1"/>
        <v>0.40673985629528031</v>
      </c>
      <c r="D48" s="6">
        <f t="shared" si="2"/>
        <v>2.0203992329528386</v>
      </c>
      <c r="E48" s="4">
        <f t="shared" si="3"/>
        <v>1.0101916359624952</v>
      </c>
      <c r="F48" s="4">
        <f t="shared" si="4"/>
        <v>0.98991900585992054</v>
      </c>
      <c r="G48" s="4">
        <f t="shared" si="23"/>
        <v>-0.9043360112374097</v>
      </c>
      <c r="H48" s="4">
        <f t="shared" si="24"/>
        <v>0.40263633336039734</v>
      </c>
      <c r="I48" s="6">
        <f t="shared" si="5"/>
        <v>2.0002249220668338</v>
      </c>
      <c r="J48" s="4">
        <f t="shared" si="6"/>
        <v>1.0001045602073912</v>
      </c>
      <c r="K48" s="4">
        <f t="shared" si="25"/>
        <v>0.98981551054485895</v>
      </c>
      <c r="L48" s="4">
        <f t="shared" si="26"/>
        <v>-0.90424146356244794</v>
      </c>
      <c r="M48" s="4">
        <f t="shared" si="27"/>
        <v>0.40259423802337507</v>
      </c>
      <c r="N48" s="8">
        <f t="shared" si="7"/>
        <v>2.0000179674688572</v>
      </c>
      <c r="O48" s="3">
        <f t="shared" si="8"/>
        <v>1.0000010837258673</v>
      </c>
      <c r="P48" s="4">
        <f t="shared" si="28"/>
        <v>0.98981443785734879</v>
      </c>
      <c r="Q48" s="4">
        <f t="shared" si="29"/>
        <v>-0.90424048361364551</v>
      </c>
      <c r="R48" s="4">
        <f t="shared" si="30"/>
        <v>0.40259380172205816</v>
      </c>
      <c r="S48" s="6">
        <f t="shared" si="9"/>
        <v>2.0000158224673346</v>
      </c>
      <c r="T48" s="4">
        <f t="shared" si="10"/>
        <v>1.0000000112335785</v>
      </c>
      <c r="U48" s="3">
        <f t="shared" si="31"/>
        <v>0.98981442673819076</v>
      </c>
      <c r="V48" s="3">
        <f t="shared" si="32"/>
        <v>-0.90424047345578917</v>
      </c>
      <c r="W48" s="3">
        <f t="shared" si="33"/>
        <v>0.40259379719948912</v>
      </c>
      <c r="X48" s="3">
        <f t="shared" si="11"/>
        <v>2.0000158002328901</v>
      </c>
      <c r="Y48" s="3">
        <f t="shared" si="12"/>
        <v>1.0000000001164442</v>
      </c>
      <c r="Z48" s="3">
        <f t="shared" si="34"/>
        <v>0.98981442662293262</v>
      </c>
      <c r="AA48" s="3">
        <f t="shared" si="35"/>
        <v>-0.90424047335049562</v>
      </c>
      <c r="AB48" s="3">
        <f t="shared" si="36"/>
        <v>0.4025937971526094</v>
      </c>
      <c r="AC48" s="3">
        <f t="shared" si="13"/>
        <v>2.0000158000024135</v>
      </c>
      <c r="AD48" s="3">
        <f t="shared" si="14"/>
        <v>1.0000000000012068</v>
      </c>
      <c r="AE48" s="3">
        <f t="shared" si="37"/>
        <v>0.98981442662173813</v>
      </c>
      <c r="AF48" s="3">
        <f t="shared" si="38"/>
        <v>-0.90424047334940449</v>
      </c>
      <c r="AG48" s="3">
        <f t="shared" si="39"/>
        <v>0.40259379715212357</v>
      </c>
      <c r="AH48" s="8">
        <f t="shared" si="15"/>
        <v>2.0000158000000252</v>
      </c>
      <c r="AI48" s="3">
        <f t="shared" si="16"/>
        <v>1.0000000000000127</v>
      </c>
      <c r="AJ48" s="3">
        <f t="shared" si="40"/>
        <v>0.98981442662172558</v>
      </c>
      <c r="AK48" s="3">
        <f t="shared" si="41"/>
        <v>-0.90424047334939295</v>
      </c>
      <c r="AL48" s="3">
        <f t="shared" si="42"/>
        <v>0.40259379715211846</v>
      </c>
      <c r="AM48" s="8">
        <f t="shared" si="17"/>
        <v>2.0000157999999999</v>
      </c>
      <c r="AN48" s="3">
        <f t="shared" si="18"/>
        <v>1</v>
      </c>
      <c r="AO48" s="3">
        <f t="shared" si="43"/>
        <v>0.98981442662172558</v>
      </c>
      <c r="AP48" s="3">
        <f t="shared" si="44"/>
        <v>-0.90424047334939295</v>
      </c>
      <c r="AQ48" s="3">
        <f t="shared" si="45"/>
        <v>0.40259379715211846</v>
      </c>
      <c r="AR48" s="8">
        <f t="shared" si="19"/>
        <v>2.0000157999999999</v>
      </c>
      <c r="AS48" s="3">
        <f t="shared" si="20"/>
        <v>1</v>
      </c>
      <c r="AT48" s="9">
        <f t="shared" si="46"/>
        <v>0.98981442662172558</v>
      </c>
      <c r="AU48" s="3">
        <f t="shared" si="47"/>
        <v>-0.90424047334939295</v>
      </c>
      <c r="AV48" s="3">
        <f t="shared" si="48"/>
        <v>0.40259379715211846</v>
      </c>
      <c r="AW48" s="8">
        <f t="shared" si="21"/>
        <v>2.0000157999999999</v>
      </c>
      <c r="AX48" s="4">
        <f t="shared" si="22"/>
        <v>1</v>
      </c>
      <c r="AY48" s="9">
        <f t="shared" si="49"/>
        <v>0.86281442662172558</v>
      </c>
      <c r="AZ48" s="9">
        <f>AY48-'Master Radiusverkleinerung'!G$7/100</f>
        <v>0.82581442662172555</v>
      </c>
      <c r="BA48" s="9">
        <f t="shared" si="50"/>
        <v>0.10354548298384676</v>
      </c>
    </row>
    <row r="49" spans="1:53" x14ac:dyDescent="0.3">
      <c r="A49" s="4">
        <v>162</v>
      </c>
      <c r="B49" s="3">
        <f t="shared" si="0"/>
        <v>-0.95106402964163217</v>
      </c>
      <c r="C49" s="4">
        <f t="shared" si="1"/>
        <v>0.30901943560920303</v>
      </c>
      <c r="D49" s="6">
        <f t="shared" si="2"/>
        <v>2.0175570762721744</v>
      </c>
      <c r="E49" s="4">
        <f t="shared" si="3"/>
        <v>1.0087705688485933</v>
      </c>
      <c r="F49" s="4">
        <f t="shared" si="4"/>
        <v>0.99131351655253486</v>
      </c>
      <c r="G49" s="4">
        <f t="shared" si="23"/>
        <v>-0.94279517960875181</v>
      </c>
      <c r="H49" s="4">
        <f t="shared" si="24"/>
        <v>0.30633272336832412</v>
      </c>
      <c r="I49" s="6">
        <f t="shared" si="5"/>
        <v>2.0001717748757155</v>
      </c>
      <c r="J49" s="4">
        <f t="shared" si="6"/>
        <v>1.000077986821762</v>
      </c>
      <c r="K49" s="4">
        <f t="shared" si="25"/>
        <v>0.9912362131906528</v>
      </c>
      <c r="L49" s="4">
        <f t="shared" si="26"/>
        <v>-0.94272165974270239</v>
      </c>
      <c r="M49" s="4">
        <f t="shared" si="27"/>
        <v>0.30630883531578024</v>
      </c>
      <c r="N49" s="8">
        <f t="shared" si="7"/>
        <v>2.000017199232206</v>
      </c>
      <c r="O49" s="3">
        <f t="shared" si="8"/>
        <v>1.0000006996105761</v>
      </c>
      <c r="P49" s="4">
        <f t="shared" si="28"/>
        <v>0.9912355197117998</v>
      </c>
      <c r="Q49" s="4">
        <f t="shared" si="29"/>
        <v>-0.94272100020512029</v>
      </c>
      <c r="R49" s="4">
        <f t="shared" si="30"/>
        <v>0.30630862101902939</v>
      </c>
      <c r="S49" s="6">
        <f t="shared" si="9"/>
        <v>2.0000158125533387</v>
      </c>
      <c r="T49" s="4">
        <f t="shared" si="10"/>
        <v>1.0000000062766199</v>
      </c>
      <c r="U49" s="3">
        <f t="shared" si="31"/>
        <v>0.99123551349019123</v>
      </c>
      <c r="V49" s="3">
        <f t="shared" si="32"/>
        <v>-0.94272099428801892</v>
      </c>
      <c r="W49" s="3">
        <f t="shared" si="33"/>
        <v>0.30630861909644663</v>
      </c>
      <c r="X49" s="3">
        <f t="shared" si="11"/>
        <v>2.0000158001126231</v>
      </c>
      <c r="Y49" s="3">
        <f t="shared" si="12"/>
        <v>1.0000000000563112</v>
      </c>
      <c r="Z49" s="3">
        <f t="shared" si="34"/>
        <v>0.99123551343437355</v>
      </c>
      <c r="AA49" s="3">
        <f t="shared" si="35"/>
        <v>-0.94272099423493316</v>
      </c>
      <c r="AB49" s="3">
        <f t="shared" si="36"/>
        <v>0.30630861907919804</v>
      </c>
      <c r="AC49" s="3">
        <f t="shared" si="13"/>
        <v>2.0000158000010102</v>
      </c>
      <c r="AD49" s="3">
        <f t="shared" si="14"/>
        <v>1.0000000000005052</v>
      </c>
      <c r="AE49" s="3">
        <f t="shared" si="37"/>
        <v>0.99123551343387284</v>
      </c>
      <c r="AF49" s="3">
        <f t="shared" si="38"/>
        <v>-0.94272099423445699</v>
      </c>
      <c r="AG49" s="3">
        <f t="shared" si="39"/>
        <v>0.30630861907904328</v>
      </c>
      <c r="AH49" s="8">
        <f t="shared" si="15"/>
        <v>2.0000158000000088</v>
      </c>
      <c r="AI49" s="3">
        <f t="shared" si="16"/>
        <v>1.0000000000000044</v>
      </c>
      <c r="AJ49" s="3">
        <f t="shared" si="40"/>
        <v>0.9912355134338684</v>
      </c>
      <c r="AK49" s="3">
        <f t="shared" si="41"/>
        <v>-0.94272099423445277</v>
      </c>
      <c r="AL49" s="3">
        <f t="shared" si="42"/>
        <v>0.30630861907904189</v>
      </c>
      <c r="AM49" s="8">
        <f t="shared" si="17"/>
        <v>2.0000158000000003</v>
      </c>
      <c r="AN49" s="3">
        <f t="shared" si="18"/>
        <v>1.0000000000000002</v>
      </c>
      <c r="AO49" s="3">
        <f t="shared" si="43"/>
        <v>0.99123551343386818</v>
      </c>
      <c r="AP49" s="3">
        <f t="shared" si="44"/>
        <v>-0.94272099423445255</v>
      </c>
      <c r="AQ49" s="3">
        <f t="shared" si="45"/>
        <v>0.30630861907904183</v>
      </c>
      <c r="AR49" s="8">
        <f t="shared" si="19"/>
        <v>2.0000157999999999</v>
      </c>
      <c r="AS49" s="3">
        <f t="shared" si="20"/>
        <v>1</v>
      </c>
      <c r="AT49" s="9">
        <f t="shared" si="46"/>
        <v>0.99123551343386818</v>
      </c>
      <c r="AU49" s="3">
        <f t="shared" si="47"/>
        <v>-0.94272099423445255</v>
      </c>
      <c r="AV49" s="3">
        <f t="shared" si="48"/>
        <v>0.30630861907904183</v>
      </c>
      <c r="AW49" s="8">
        <f t="shared" si="21"/>
        <v>2.0000157999999999</v>
      </c>
      <c r="AX49" s="4">
        <f t="shared" si="22"/>
        <v>1</v>
      </c>
      <c r="AY49" s="9">
        <f t="shared" si="49"/>
        <v>0.86423551343386817</v>
      </c>
      <c r="AZ49" s="9">
        <f>AY49-'Master Radiusverkleinerung'!G$7/100</f>
        <v>0.82723551343386814</v>
      </c>
      <c r="BA49" s="9">
        <f t="shared" si="50"/>
        <v>0.10368985487572824</v>
      </c>
    </row>
    <row r="50" spans="1:53" x14ac:dyDescent="0.3">
      <c r="A50" s="4">
        <v>168</v>
      </c>
      <c r="B50" s="3">
        <f t="shared" si="0"/>
        <v>-0.9781553280998514</v>
      </c>
      <c r="C50" s="4">
        <f t="shared" si="1"/>
        <v>0.20791333332011677</v>
      </c>
      <c r="D50" s="6">
        <f t="shared" si="2"/>
        <v>2.0145218804753924</v>
      </c>
      <c r="E50" s="4">
        <f t="shared" si="3"/>
        <v>1.007252982939131</v>
      </c>
      <c r="F50" s="4">
        <f t="shared" si="4"/>
        <v>0.9928070871351603</v>
      </c>
      <c r="G50" s="4">
        <f t="shared" si="23"/>
        <v>-0.97111187027277546</v>
      </c>
      <c r="H50" s="4">
        <f t="shared" si="24"/>
        <v>0.20641620014212569</v>
      </c>
      <c r="I50" s="6">
        <f t="shared" si="5"/>
        <v>2.0001234769797982</v>
      </c>
      <c r="J50" s="4">
        <f t="shared" si="6"/>
        <v>1.0000538380645785</v>
      </c>
      <c r="K50" s="4">
        <f t="shared" si="25"/>
        <v>0.99275363920062254</v>
      </c>
      <c r="L50" s="4">
        <f t="shared" si="26"/>
        <v>-0.97105959030384315</v>
      </c>
      <c r="M50" s="4">
        <f t="shared" si="27"/>
        <v>0.20640508769168522</v>
      </c>
      <c r="N50" s="8">
        <f t="shared" si="7"/>
        <v>2.0000166051999213</v>
      </c>
      <c r="O50" s="3">
        <f t="shared" si="8"/>
        <v>1.0000004025967801</v>
      </c>
      <c r="P50" s="4">
        <f t="shared" si="28"/>
        <v>0.99275323952136485</v>
      </c>
      <c r="Q50" s="4">
        <f t="shared" si="29"/>
        <v>-0.97105919935853613</v>
      </c>
      <c r="R50" s="4">
        <f t="shared" si="30"/>
        <v>0.20640500459369496</v>
      </c>
      <c r="S50" s="6">
        <f t="shared" si="9"/>
        <v>2.0000158060215525</v>
      </c>
      <c r="T50" s="4">
        <f t="shared" si="10"/>
        <v>1.0000000030107525</v>
      </c>
      <c r="U50" s="3">
        <f t="shared" si="31"/>
        <v>0.99275323653243053</v>
      </c>
      <c r="V50" s="3">
        <f t="shared" si="32"/>
        <v>-0.97105919643491723</v>
      </c>
      <c r="W50" s="3">
        <f t="shared" si="33"/>
        <v>0.20640500397226058</v>
      </c>
      <c r="X50" s="3">
        <f t="shared" si="11"/>
        <v>2.000015800045031</v>
      </c>
      <c r="Y50" s="3">
        <f t="shared" si="12"/>
        <v>1.0000000000225153</v>
      </c>
      <c r="Z50" s="3">
        <f t="shared" si="34"/>
        <v>0.99275323651007841</v>
      </c>
      <c r="AA50" s="3">
        <f t="shared" si="35"/>
        <v>-0.97105919641305349</v>
      </c>
      <c r="AB50" s="3">
        <f t="shared" si="36"/>
        <v>0.2064050039676133</v>
      </c>
      <c r="AC50" s="3">
        <f t="shared" si="13"/>
        <v>2.0000158000003365</v>
      </c>
      <c r="AD50" s="3">
        <f t="shared" si="14"/>
        <v>1.0000000000001683</v>
      </c>
      <c r="AE50" s="3">
        <f t="shared" si="37"/>
        <v>0.99275323650991132</v>
      </c>
      <c r="AF50" s="3">
        <f t="shared" si="38"/>
        <v>-0.97105919641289007</v>
      </c>
      <c r="AG50" s="3">
        <f t="shared" si="39"/>
        <v>0.20640500396757858</v>
      </c>
      <c r="AH50" s="8">
        <f t="shared" si="15"/>
        <v>2.0000158000000026</v>
      </c>
      <c r="AI50" s="3">
        <f t="shared" si="16"/>
        <v>1.0000000000000013</v>
      </c>
      <c r="AJ50" s="3">
        <f t="shared" si="40"/>
        <v>0.99275323650990999</v>
      </c>
      <c r="AK50" s="3">
        <f t="shared" si="41"/>
        <v>-0.97105919641288885</v>
      </c>
      <c r="AL50" s="3">
        <f t="shared" si="42"/>
        <v>0.2064050039675783</v>
      </c>
      <c r="AM50" s="8">
        <f t="shared" si="17"/>
        <v>2.0000157999999999</v>
      </c>
      <c r="AN50" s="3">
        <f t="shared" si="18"/>
        <v>1</v>
      </c>
      <c r="AO50" s="3">
        <f t="shared" si="43"/>
        <v>0.99275323650990999</v>
      </c>
      <c r="AP50" s="3">
        <f t="shared" si="44"/>
        <v>-0.97105919641288885</v>
      </c>
      <c r="AQ50" s="3">
        <f t="shared" si="45"/>
        <v>0.2064050039675783</v>
      </c>
      <c r="AR50" s="8">
        <f t="shared" si="19"/>
        <v>2.0000157999999999</v>
      </c>
      <c r="AS50" s="3">
        <f t="shared" si="20"/>
        <v>1</v>
      </c>
      <c r="AT50" s="9">
        <f t="shared" si="46"/>
        <v>0.99275323650990999</v>
      </c>
      <c r="AU50" s="3">
        <f t="shared" si="47"/>
        <v>-0.97105919641288885</v>
      </c>
      <c r="AV50" s="3">
        <f t="shared" si="48"/>
        <v>0.2064050039675783</v>
      </c>
      <c r="AW50" s="8">
        <f t="shared" si="21"/>
        <v>2.0000157999999999</v>
      </c>
      <c r="AX50" s="4">
        <f t="shared" si="22"/>
        <v>1</v>
      </c>
      <c r="AY50" s="9">
        <f t="shared" si="49"/>
        <v>0.86575323650990998</v>
      </c>
      <c r="AZ50" s="9">
        <f>AY50-'Master Radiusverkleinerung'!G$7/100</f>
        <v>0.82875323650990995</v>
      </c>
      <c r="BA50" s="9">
        <f t="shared" si="50"/>
        <v>0.10384500958180598</v>
      </c>
    </row>
    <row r="51" spans="1:53" x14ac:dyDescent="0.3">
      <c r="A51" s="4">
        <v>174</v>
      </c>
      <c r="B51" s="3">
        <f t="shared" si="0"/>
        <v>-0.99452975209124661</v>
      </c>
      <c r="C51" s="4">
        <f t="shared" si="1"/>
        <v>0.10452928904251355</v>
      </c>
      <c r="D51" s="6">
        <f t="shared" si="2"/>
        <v>2.0113253172461052</v>
      </c>
      <c r="E51" s="4">
        <f t="shared" si="3"/>
        <v>1.0056547139508125</v>
      </c>
      <c r="F51" s="4">
        <f t="shared" si="4"/>
        <v>0.99438493762075797</v>
      </c>
      <c r="G51" s="4">
        <f t="shared" si="23"/>
        <v>-0.98893759288825844</v>
      </c>
      <c r="H51" s="4">
        <f t="shared" si="24"/>
        <v>0.10394152942599955</v>
      </c>
      <c r="I51" s="6">
        <f t="shared" si="5"/>
        <v>2.0000821434034783</v>
      </c>
      <c r="J51" s="4">
        <f t="shared" si="6"/>
        <v>1.0000331714396848</v>
      </c>
      <c r="K51" s="4">
        <f t="shared" si="25"/>
        <v>0.9943519535349058</v>
      </c>
      <c r="L51" s="4">
        <f t="shared" si="26"/>
        <v>-0.98890478949267968</v>
      </c>
      <c r="M51" s="4">
        <f t="shared" si="27"/>
        <v>0.10393808165019314</v>
      </c>
      <c r="N51" s="8">
        <f t="shared" si="7"/>
        <v>2.0000161914592756</v>
      </c>
      <c r="O51" s="3">
        <f t="shared" si="8"/>
        <v>1.0000001957280915</v>
      </c>
      <c r="P51" s="4">
        <f t="shared" si="28"/>
        <v>0.99435175891233374</v>
      </c>
      <c r="Q51" s="4">
        <f t="shared" si="29"/>
        <v>-0.98890459593627045</v>
      </c>
      <c r="R51" s="4">
        <f t="shared" si="30"/>
        <v>0.10393806130659476</v>
      </c>
      <c r="S51" s="6">
        <f t="shared" si="9"/>
        <v>2.0000158023098846</v>
      </c>
      <c r="T51" s="4">
        <f t="shared" si="10"/>
        <v>1.0000000011549333</v>
      </c>
      <c r="U51" s="3">
        <f t="shared" si="31"/>
        <v>0.99435175776392382</v>
      </c>
      <c r="V51" s="3">
        <f t="shared" si="32"/>
        <v>-0.98890459479415171</v>
      </c>
      <c r="W51" s="3">
        <f t="shared" si="33"/>
        <v>0.10393806118655323</v>
      </c>
      <c r="X51" s="3">
        <f t="shared" si="11"/>
        <v>2.0000158000136299</v>
      </c>
      <c r="Y51" s="3">
        <f t="shared" si="12"/>
        <v>1.000000000006815</v>
      </c>
      <c r="Z51" s="3">
        <f t="shared" si="34"/>
        <v>0.99435175775714735</v>
      </c>
      <c r="AA51" s="3">
        <f t="shared" si="35"/>
        <v>-0.98890459478741233</v>
      </c>
      <c r="AB51" s="3">
        <f t="shared" si="36"/>
        <v>0.10393806118584491</v>
      </c>
      <c r="AC51" s="3">
        <f t="shared" si="13"/>
        <v>2.0000158000000803</v>
      </c>
      <c r="AD51" s="3">
        <f t="shared" si="14"/>
        <v>1.0000000000000402</v>
      </c>
      <c r="AE51" s="3">
        <f t="shared" si="37"/>
        <v>0.99435175775710738</v>
      </c>
      <c r="AF51" s="3">
        <f t="shared" si="38"/>
        <v>-0.98890459478737258</v>
      </c>
      <c r="AG51" s="3">
        <f t="shared" si="39"/>
        <v>0.10393806118584073</v>
      </c>
      <c r="AH51" s="8">
        <f t="shared" si="15"/>
        <v>2.0000158000000003</v>
      </c>
      <c r="AI51" s="3">
        <f t="shared" si="16"/>
        <v>1.0000000000000002</v>
      </c>
      <c r="AJ51" s="3">
        <f t="shared" si="40"/>
        <v>0.99435175775710716</v>
      </c>
      <c r="AK51" s="3">
        <f t="shared" si="41"/>
        <v>-0.98890459478737236</v>
      </c>
      <c r="AL51" s="3">
        <f t="shared" si="42"/>
        <v>0.1039380611858407</v>
      </c>
      <c r="AM51" s="8">
        <f t="shared" si="17"/>
        <v>2.0000157999999999</v>
      </c>
      <c r="AN51" s="3">
        <f t="shared" si="18"/>
        <v>1</v>
      </c>
      <c r="AO51" s="3">
        <f t="shared" si="43"/>
        <v>0.99435175775710716</v>
      </c>
      <c r="AP51" s="3">
        <f t="shared" si="44"/>
        <v>-0.98890459478737236</v>
      </c>
      <c r="AQ51" s="3">
        <f t="shared" si="45"/>
        <v>0.1039380611858407</v>
      </c>
      <c r="AR51" s="8">
        <f t="shared" si="19"/>
        <v>2.0000157999999999</v>
      </c>
      <c r="AS51" s="3">
        <f t="shared" si="20"/>
        <v>1</v>
      </c>
      <c r="AT51" s="9">
        <f t="shared" si="46"/>
        <v>0.99435175775710716</v>
      </c>
      <c r="AU51" s="3">
        <f t="shared" si="47"/>
        <v>-0.98890459478737236</v>
      </c>
      <c r="AV51" s="3">
        <f t="shared" si="48"/>
        <v>0.1039380611858407</v>
      </c>
      <c r="AW51" s="8">
        <f t="shared" si="21"/>
        <v>2.0000157999999999</v>
      </c>
      <c r="AX51" s="4">
        <f t="shared" si="22"/>
        <v>1</v>
      </c>
      <c r="AY51" s="9">
        <f t="shared" si="49"/>
        <v>0.86735175775710716</v>
      </c>
      <c r="AZ51" s="9">
        <f>AY51-'Master Radiusverkleinerung'!G$7/100</f>
        <v>0.83035175775710712</v>
      </c>
      <c r="BA51" s="9">
        <f t="shared" si="50"/>
        <v>0.10400929096085554</v>
      </c>
    </row>
    <row r="52" spans="1:53" x14ac:dyDescent="0.3">
      <c r="A52" s="4"/>
      <c r="C52" s="4"/>
      <c r="D52" s="6"/>
      <c r="E52" s="4"/>
      <c r="G52" s="4"/>
      <c r="H52" s="4"/>
      <c r="I52" s="6"/>
      <c r="J52" s="4"/>
      <c r="K52" s="4"/>
      <c r="L52" s="4"/>
      <c r="M52" s="4"/>
      <c r="N52" s="8"/>
      <c r="P52" s="4"/>
      <c r="Q52" s="4"/>
      <c r="R52" s="4"/>
      <c r="S52" s="6"/>
      <c r="T52" s="4"/>
      <c r="AH52" s="8"/>
      <c r="AM52" s="8"/>
      <c r="AR52" s="8"/>
      <c r="AT52" s="9"/>
      <c r="AW52" s="8"/>
      <c r="AX52" s="4"/>
      <c r="AY52" s="9"/>
      <c r="AZ52" s="9"/>
      <c r="BA52" s="9"/>
    </row>
    <row r="53" spans="1:53" x14ac:dyDescent="0.3">
      <c r="A53" s="4">
        <v>180</v>
      </c>
      <c r="B53" s="3">
        <f t="shared" si="0"/>
        <v>-1.0000078999999999</v>
      </c>
      <c r="C53" s="4">
        <f t="shared" si="1"/>
        <v>1.2251581335814136E-16</v>
      </c>
      <c r="D53" s="6">
        <f t="shared" si="2"/>
        <v>2.0080010452010049</v>
      </c>
      <c r="E53" s="4">
        <f t="shared" si="3"/>
        <v>1.003992591059033</v>
      </c>
      <c r="F53" s="4">
        <f t="shared" si="4"/>
        <v>0.99603115491636252</v>
      </c>
      <c r="G53" s="4">
        <f t="shared" si="23"/>
        <v>-0.99603115491636252</v>
      </c>
      <c r="H53" s="4">
        <f t="shared" si="24"/>
        <v>1.2202860304866298E-16</v>
      </c>
      <c r="I53" s="6">
        <f t="shared" si="5"/>
        <v>2.0000496308497349</v>
      </c>
      <c r="J53" s="4">
        <f t="shared" si="6"/>
        <v>1.0000169152912366</v>
      </c>
      <c r="K53" s="4">
        <f t="shared" si="25"/>
        <v>0.99601430704428306</v>
      </c>
      <c r="L53" s="4">
        <f t="shared" si="26"/>
        <v>-0.99601430704428306</v>
      </c>
      <c r="M53" s="4">
        <f t="shared" si="27"/>
        <v>1.2202653893421831E-16</v>
      </c>
      <c r="N53" s="8">
        <f t="shared" si="7"/>
        <v>2.0000159439349465</v>
      </c>
      <c r="O53" s="3">
        <f t="shared" si="8"/>
        <v>1.0000000719669049</v>
      </c>
      <c r="P53" s="4">
        <f t="shared" si="28"/>
        <v>0.99601423536422129</v>
      </c>
      <c r="Q53" s="4">
        <f t="shared" si="29"/>
        <v>-0.99601423536422129</v>
      </c>
      <c r="R53" s="4">
        <f t="shared" si="30"/>
        <v>1.2202653015234663E-16</v>
      </c>
      <c r="S53" s="6">
        <f t="shared" si="9"/>
        <v>2.0000158006123887</v>
      </c>
      <c r="T53" s="4">
        <f t="shared" si="10"/>
        <v>1.000000000306192</v>
      </c>
      <c r="U53" s="3">
        <f t="shared" si="31"/>
        <v>0.99601423505924969</v>
      </c>
      <c r="V53" s="3">
        <f t="shared" si="32"/>
        <v>-0.99601423505924969</v>
      </c>
      <c r="W53" s="3">
        <f t="shared" si="33"/>
        <v>1.2202653011498308E-16</v>
      </c>
      <c r="X53" s="3">
        <f t="shared" si="11"/>
        <v>2.0000158000026054</v>
      </c>
      <c r="Y53" s="3">
        <f t="shared" si="12"/>
        <v>1.0000000000013027</v>
      </c>
      <c r="Z53" s="3">
        <f t="shared" si="34"/>
        <v>0.99601423505795217</v>
      </c>
      <c r="AA53" s="3">
        <f t="shared" si="35"/>
        <v>-0.99601423505795217</v>
      </c>
      <c r="AB53" s="3">
        <f t="shared" si="36"/>
        <v>1.2202653011482412E-16</v>
      </c>
      <c r="AC53" s="3">
        <f t="shared" si="13"/>
        <v>2.000015800000011</v>
      </c>
      <c r="AD53" s="3">
        <f t="shared" si="14"/>
        <v>1.0000000000000056</v>
      </c>
      <c r="AE53" s="3">
        <f t="shared" si="37"/>
        <v>0.99601423505794662</v>
      </c>
      <c r="AF53" s="3">
        <f t="shared" si="38"/>
        <v>-0.99601423505794662</v>
      </c>
      <c r="AG53" s="3">
        <f t="shared" si="39"/>
        <v>1.2202653011482343E-16</v>
      </c>
      <c r="AH53" s="8">
        <f t="shared" si="15"/>
        <v>2.0000157999999999</v>
      </c>
      <c r="AI53" s="3">
        <f t="shared" si="16"/>
        <v>1</v>
      </c>
      <c r="AJ53" s="3">
        <f t="shared" si="40"/>
        <v>0.99601423505794662</v>
      </c>
      <c r="AK53" s="3">
        <f t="shared" si="41"/>
        <v>-0.99601423505794662</v>
      </c>
      <c r="AL53" s="3">
        <f t="shared" si="42"/>
        <v>1.2202653011482343E-16</v>
      </c>
      <c r="AM53" s="8">
        <f t="shared" si="17"/>
        <v>2.0000157999999999</v>
      </c>
      <c r="AN53" s="3">
        <f t="shared" si="18"/>
        <v>1</v>
      </c>
      <c r="AO53" s="3">
        <f t="shared" si="43"/>
        <v>0.99601423505794662</v>
      </c>
      <c r="AP53" s="3">
        <f t="shared" si="44"/>
        <v>-0.99601423505794662</v>
      </c>
      <c r="AQ53" s="3">
        <f t="shared" si="45"/>
        <v>1.2202653011482343E-16</v>
      </c>
      <c r="AR53" s="8">
        <f t="shared" si="19"/>
        <v>2.0000157999999999</v>
      </c>
      <c r="AS53" s="3">
        <f t="shared" si="20"/>
        <v>1</v>
      </c>
      <c r="AT53" s="9">
        <f t="shared" si="46"/>
        <v>0.99601423505794662</v>
      </c>
      <c r="AU53" s="3">
        <f t="shared" si="47"/>
        <v>-0.99601423505794662</v>
      </c>
      <c r="AV53" s="3">
        <f t="shared" si="48"/>
        <v>1.2202653011482343E-16</v>
      </c>
      <c r="AW53" s="8">
        <f t="shared" si="21"/>
        <v>2.0000157999999999</v>
      </c>
      <c r="AX53" s="4">
        <f t="shared" si="22"/>
        <v>1</v>
      </c>
      <c r="AY53" s="9">
        <f t="shared" si="49"/>
        <v>0.86901423505794662</v>
      </c>
      <c r="AZ53" s="9">
        <f>AY53-'Master Radiusverkleinerung'!G$7/100</f>
        <v>0.83201423505794658</v>
      </c>
      <c r="BA53" s="9">
        <f>SQRT((AU53-AU51)^2+(AV53-AV51)^2)</f>
        <v>0.10418093658557938</v>
      </c>
    </row>
    <row r="54" spans="1:53" x14ac:dyDescent="0.3">
      <c r="A54" s="4">
        <v>186</v>
      </c>
      <c r="B54" s="3">
        <f t="shared" si="0"/>
        <v>-0.99452975209124661</v>
      </c>
      <c r="C54" s="4">
        <f t="shared" si="1"/>
        <v>-0.10452928904251331</v>
      </c>
      <c r="D54" s="6">
        <f t="shared" si="2"/>
        <v>2.0045844027010769</v>
      </c>
      <c r="E54" s="4">
        <f t="shared" si="3"/>
        <v>1.0022842833047003</v>
      </c>
      <c r="F54" s="4">
        <f t="shared" si="4"/>
        <v>0.99772880474869385</v>
      </c>
      <c r="G54" s="4">
        <f t="shared" si="23"/>
        <v>-0.9922631419621929</v>
      </c>
      <c r="H54" s="4">
        <f t="shared" si="24"/>
        <v>-0.10429105871825367</v>
      </c>
      <c r="I54" s="6">
        <f t="shared" si="5"/>
        <v>2.0000274526663029</v>
      </c>
      <c r="J54" s="4">
        <f t="shared" si="6"/>
        <v>1.0000058262871239</v>
      </c>
      <c r="K54" s="4">
        <f t="shared" si="25"/>
        <v>0.99772299172807399</v>
      </c>
      <c r="L54" s="4">
        <f t="shared" si="26"/>
        <v>-0.9922573607859082</v>
      </c>
      <c r="M54" s="4">
        <f t="shared" si="27"/>
        <v>-0.10429045109214134</v>
      </c>
      <c r="N54" s="8">
        <f t="shared" si="7"/>
        <v>2.0000158297961899</v>
      </c>
      <c r="O54" s="3">
        <f t="shared" si="8"/>
        <v>1.0000000148979773</v>
      </c>
      <c r="P54" s="4">
        <f t="shared" si="28"/>
        <v>0.99772297686401978</v>
      </c>
      <c r="Q54" s="4">
        <f t="shared" si="29"/>
        <v>-0.99225734600328086</v>
      </c>
      <c r="R54" s="4">
        <f t="shared" si="30"/>
        <v>-0.10429044953842459</v>
      </c>
      <c r="S54" s="6">
        <f t="shared" si="9"/>
        <v>2.0000158000761901</v>
      </c>
      <c r="T54" s="4">
        <f t="shared" si="10"/>
        <v>1.0000000000380949</v>
      </c>
      <c r="U54" s="3">
        <f t="shared" si="31"/>
        <v>0.99772297682601163</v>
      </c>
      <c r="V54" s="3">
        <f t="shared" si="32"/>
        <v>-0.99225734596548087</v>
      </c>
      <c r="W54" s="3">
        <f t="shared" si="33"/>
        <v>-0.10429044953445166</v>
      </c>
      <c r="X54" s="3">
        <f t="shared" si="11"/>
        <v>2.0000158000001944</v>
      </c>
      <c r="Y54" s="3">
        <f t="shared" si="12"/>
        <v>1.0000000000000973</v>
      </c>
      <c r="Z54" s="3">
        <f t="shared" si="34"/>
        <v>0.9977229768259146</v>
      </c>
      <c r="AA54" s="3">
        <f t="shared" si="35"/>
        <v>-0.9922573459653844</v>
      </c>
      <c r="AB54" s="3">
        <f t="shared" si="36"/>
        <v>-0.10429044953444151</v>
      </c>
      <c r="AC54" s="3">
        <f t="shared" si="13"/>
        <v>2.0000158000000003</v>
      </c>
      <c r="AD54" s="3">
        <f t="shared" si="14"/>
        <v>1.0000000000000002</v>
      </c>
      <c r="AE54" s="3">
        <f t="shared" si="37"/>
        <v>0.99772297682591438</v>
      </c>
      <c r="AF54" s="3">
        <f t="shared" si="38"/>
        <v>-0.99225734596538417</v>
      </c>
      <c r="AG54" s="3">
        <f t="shared" si="39"/>
        <v>-0.1042904495344415</v>
      </c>
      <c r="AH54" s="8">
        <f t="shared" si="15"/>
        <v>2.0000157999999999</v>
      </c>
      <c r="AI54" s="3">
        <f t="shared" si="16"/>
        <v>1</v>
      </c>
      <c r="AJ54" s="3">
        <f t="shared" si="40"/>
        <v>0.99772297682591438</v>
      </c>
      <c r="AK54" s="3">
        <f t="shared" si="41"/>
        <v>-0.99225734596538417</v>
      </c>
      <c r="AL54" s="3">
        <f t="shared" si="42"/>
        <v>-0.1042904495344415</v>
      </c>
      <c r="AM54" s="8">
        <f t="shared" si="17"/>
        <v>2.0000157999999999</v>
      </c>
      <c r="AN54" s="3">
        <f t="shared" si="18"/>
        <v>1</v>
      </c>
      <c r="AO54" s="3">
        <f t="shared" si="43"/>
        <v>0.99772297682591438</v>
      </c>
      <c r="AP54" s="3">
        <f t="shared" si="44"/>
        <v>-0.99225734596538417</v>
      </c>
      <c r="AQ54" s="3">
        <f t="shared" si="45"/>
        <v>-0.1042904495344415</v>
      </c>
      <c r="AR54" s="8">
        <f t="shared" si="19"/>
        <v>2.0000157999999999</v>
      </c>
      <c r="AS54" s="3">
        <f t="shared" si="20"/>
        <v>1</v>
      </c>
      <c r="AT54" s="9">
        <f t="shared" si="46"/>
        <v>0.99772297682591438</v>
      </c>
      <c r="AU54" s="3">
        <f t="shared" si="47"/>
        <v>-0.99225734596538417</v>
      </c>
      <c r="AV54" s="3">
        <f t="shared" si="48"/>
        <v>-0.1042904495344415</v>
      </c>
      <c r="AW54" s="8">
        <f t="shared" si="21"/>
        <v>2.0000157999999999</v>
      </c>
      <c r="AX54" s="4">
        <f t="shared" si="22"/>
        <v>1</v>
      </c>
      <c r="AY54" s="9">
        <f t="shared" si="49"/>
        <v>0.87072297682591437</v>
      </c>
      <c r="AZ54" s="9">
        <f>AY54-'Master Radiusverkleinerung'!G$7/100</f>
        <v>0.83372297682591434</v>
      </c>
      <c r="BA54" s="9">
        <f t="shared" si="50"/>
        <v>0.10435809542028701</v>
      </c>
    </row>
    <row r="55" spans="1:53" x14ac:dyDescent="0.3">
      <c r="A55" s="4">
        <v>192</v>
      </c>
      <c r="B55" s="3">
        <f t="shared" ref="B55:B91" si="51">BC$3*COS(A55/180*PI())</f>
        <v>-0.9781553280998514</v>
      </c>
      <c r="C55" s="4">
        <f t="shared" ref="C55:C91" si="52">BC$3*SIN(A55/180*PI())</f>
        <v>-0.20791333332011652</v>
      </c>
      <c r="D55" s="6">
        <f t="shared" ref="D55:D91" si="53">SQRT(B55^2+C55^2)+SQRT((B55-$BC$10)^2+(C55-$BD$10)^2)</f>
        <v>2.0011120718381639</v>
      </c>
      <c r="E55" s="4">
        <f t="shared" ref="E55:E91" si="54">D55/(2*$BC$3)</f>
        <v>1.0005481315888425</v>
      </c>
      <c r="F55" s="4">
        <f t="shared" ref="F55:F91" si="55">$BC$3/E55</f>
        <v>0.99946006436693391</v>
      </c>
      <c r="G55" s="4">
        <f t="shared" si="23"/>
        <v>-0.9776194639897714</v>
      </c>
      <c r="H55" s="4">
        <f t="shared" si="24"/>
        <v>-0.20779943188735553</v>
      </c>
      <c r="I55" s="6">
        <f t="shared" ref="I55:I91" si="56">SQRT(G55^2+H55^2)+SQRT((G55-$BC$10)^2+(H55-$BD$10)^2)</f>
        <v>2.0000167046524693</v>
      </c>
      <c r="J55" s="4">
        <f t="shared" ref="J55:J91" si="57">I55/(2*$BC$3)</f>
        <v>1.0000004523226613</v>
      </c>
      <c r="K55" s="4">
        <f t="shared" si="25"/>
        <v>0.99945961228870217</v>
      </c>
      <c r="L55" s="4">
        <f t="shared" si="26"/>
        <v>-0.97761902179053373</v>
      </c>
      <c r="M55" s="4">
        <f t="shared" si="27"/>
        <v>-0.20779933789500599</v>
      </c>
      <c r="N55" s="8">
        <f t="shared" ref="N55:N91" si="58">SQRT(L55^2+M55^2)+SQRT((L55-$BC$10)^2+(M55-$BD$10)^2)</f>
        <v>2.000015800747073</v>
      </c>
      <c r="O55" s="3">
        <f t="shared" ref="O55:O91" si="59">N55/(2*$BC$3)</f>
        <v>1.0000000003735336</v>
      </c>
      <c r="P55" s="4">
        <f t="shared" si="28"/>
        <v>0.99945961191537036</v>
      </c>
      <c r="Q55" s="4">
        <f t="shared" si="29"/>
        <v>-0.97761902142536006</v>
      </c>
      <c r="R55" s="4">
        <f t="shared" si="30"/>
        <v>-0.20779933781738594</v>
      </c>
      <c r="S55" s="6">
        <f t="shared" ref="S55:S91" si="60">SQRT(Q55^2+R55^2)+SQRT((Q55-$BC$10)^2+(R55-$BD$10)^2)</f>
        <v>2.0000158000006167</v>
      </c>
      <c r="T55" s="4">
        <f t="shared" ref="T55:T91" si="61">S55/(2*$BC$3)</f>
        <v>1.0000000000003084</v>
      </c>
      <c r="U55" s="3">
        <f t="shared" si="31"/>
        <v>0.99945961191506216</v>
      </c>
      <c r="V55" s="3">
        <f t="shared" si="32"/>
        <v>-0.97761902142505863</v>
      </c>
      <c r="W55" s="3">
        <f t="shared" si="33"/>
        <v>-0.20779933781732188</v>
      </c>
      <c r="X55" s="3">
        <f t="shared" ref="X55:X91" si="62">SQRT(V55^2+W55^2)+SQRT((V55-$BC$10)^2+(W55-$BD$10)^2)</f>
        <v>2.0000158000000003</v>
      </c>
      <c r="Y55" s="3">
        <f t="shared" ref="Y55:Y91" si="63">X55/(2*$BC$3)</f>
        <v>1.0000000000000002</v>
      </c>
      <c r="Z55" s="3">
        <f t="shared" si="34"/>
        <v>0.99945961191506194</v>
      </c>
      <c r="AA55" s="3">
        <f t="shared" si="35"/>
        <v>-0.97761902142505841</v>
      </c>
      <c r="AB55" s="3">
        <f t="shared" si="36"/>
        <v>-0.20779933781732182</v>
      </c>
      <c r="AC55" s="3">
        <f t="shared" ref="AC55:AC91" si="64">SQRT(AA55^2+AB55^2)+SQRT((AA55-$BC$10)^2+(AB55-$BD$10)^2)</f>
        <v>2.0000157999999999</v>
      </c>
      <c r="AD55" s="3">
        <f t="shared" ref="AD55:AD91" si="65">AC55/(2*$BC$3)</f>
        <v>1</v>
      </c>
      <c r="AE55" s="3">
        <f t="shared" si="37"/>
        <v>0.99945961191506194</v>
      </c>
      <c r="AF55" s="3">
        <f t="shared" si="38"/>
        <v>-0.97761902142505841</v>
      </c>
      <c r="AG55" s="3">
        <f t="shared" si="39"/>
        <v>-0.20779933781732182</v>
      </c>
      <c r="AH55" s="8">
        <f t="shared" ref="AH55:AH91" si="66">SQRT(AF55^2+AG55^2)+SQRT((AF55-$BC$10)^2+(AG55-$BD$10)^2)</f>
        <v>2.0000157999999999</v>
      </c>
      <c r="AI55" s="3">
        <f t="shared" ref="AI55:AI91" si="67">AH55/(2*$BC$3)</f>
        <v>1</v>
      </c>
      <c r="AJ55" s="3">
        <f t="shared" si="40"/>
        <v>0.99945961191506194</v>
      </c>
      <c r="AK55" s="3">
        <f t="shared" si="41"/>
        <v>-0.97761902142505841</v>
      </c>
      <c r="AL55" s="3">
        <f t="shared" si="42"/>
        <v>-0.20779933781732182</v>
      </c>
      <c r="AM55" s="8">
        <f t="shared" ref="AM55:AM91" si="68">SQRT(AK55^2+AL55^2)+SQRT((AK55-$BC$10)^2+(AL55-$BD$10)^2)</f>
        <v>2.0000157999999999</v>
      </c>
      <c r="AN55" s="3">
        <f t="shared" ref="AN55:AN91" si="69">AM55/(2*$BC$3)</f>
        <v>1</v>
      </c>
      <c r="AO55" s="3">
        <f t="shared" si="43"/>
        <v>0.99945961191506194</v>
      </c>
      <c r="AP55" s="3">
        <f t="shared" si="44"/>
        <v>-0.97761902142505841</v>
      </c>
      <c r="AQ55" s="3">
        <f t="shared" si="45"/>
        <v>-0.20779933781732182</v>
      </c>
      <c r="AR55" s="8">
        <f t="shared" ref="AR55:AR91" si="70">SQRT(AP55^2+AQ55^2)+SQRT((AP55-$BC$10)^2+(AQ55-$BD$10)^2)</f>
        <v>2.0000157999999999</v>
      </c>
      <c r="AS55" s="3">
        <f t="shared" ref="AS55:AS91" si="71">AR55/(2*$BC$3)</f>
        <v>1</v>
      </c>
      <c r="AT55" s="9">
        <f t="shared" si="46"/>
        <v>0.99945961191506194</v>
      </c>
      <c r="AU55" s="3">
        <f t="shared" si="47"/>
        <v>-0.97761902142505841</v>
      </c>
      <c r="AV55" s="3">
        <f t="shared" si="48"/>
        <v>-0.20779933781732182</v>
      </c>
      <c r="AW55" s="8">
        <f t="shared" ref="AW55:AW91" si="72">SQRT(AU55^2+AV55^2)+SQRT((AU55-$BC$10)^2+(AV55-$BD$10)^2)</f>
        <v>2.0000157999999999</v>
      </c>
      <c r="AX55" s="4">
        <f t="shared" ref="AX55:AX91" si="73">AW55/(2*$BC$3)</f>
        <v>1</v>
      </c>
      <c r="AY55" s="9">
        <f t="shared" si="49"/>
        <v>0.87245961191506194</v>
      </c>
      <c r="AZ55" s="9">
        <f>AY55-'Master Radiusverkleinerung'!G$7/100</f>
        <v>0.83545961191506191</v>
      </c>
      <c r="BA55" s="9">
        <f t="shared" si="50"/>
        <v>0.10453884684128528</v>
      </c>
    </row>
    <row r="56" spans="1:53" x14ac:dyDescent="0.3">
      <c r="A56" s="4">
        <v>198</v>
      </c>
      <c r="B56" s="3">
        <f t="shared" si="51"/>
        <v>-0.95106402964163217</v>
      </c>
      <c r="C56" s="4">
        <f t="shared" si="52"/>
        <v>-0.30901943560920325</v>
      </c>
      <c r="D56" s="6">
        <f t="shared" si="53"/>
        <v>1.9976217147251716</v>
      </c>
      <c r="E56" s="4">
        <f t="shared" si="54"/>
        <v>0.99880296681914793</v>
      </c>
      <c r="F56" s="4">
        <f t="shared" si="55"/>
        <v>1.0012063772544542</v>
      </c>
      <c r="G56" s="4">
        <f t="shared" si="23"/>
        <v>-0.95220384924411239</v>
      </c>
      <c r="H56" s="4">
        <f t="shared" si="24"/>
        <v>-0.30938978544820145</v>
      </c>
      <c r="I56" s="6">
        <f t="shared" si="56"/>
        <v>2.0000180055657149</v>
      </c>
      <c r="J56" s="4">
        <f t="shared" si="57"/>
        <v>1.0000011027741456</v>
      </c>
      <c r="K56" s="4">
        <f t="shared" si="25"/>
        <v>1.0012052731511645</v>
      </c>
      <c r="L56" s="4">
        <f t="shared" si="26"/>
        <v>-0.95220279917948414</v>
      </c>
      <c r="M56" s="4">
        <f t="shared" si="27"/>
        <v>-0.30938944426152137</v>
      </c>
      <c r="N56" s="8">
        <f t="shared" si="58"/>
        <v>2.0000157979698105</v>
      </c>
      <c r="O56" s="3">
        <f t="shared" si="59"/>
        <v>0.99999999898491332</v>
      </c>
      <c r="P56" s="4">
        <f t="shared" si="28"/>
        <v>1.0012052741674746</v>
      </c>
      <c r="Q56" s="4">
        <f t="shared" si="29"/>
        <v>-0.95220280014605252</v>
      </c>
      <c r="R56" s="4">
        <f t="shared" si="30"/>
        <v>-0.30938944457557849</v>
      </c>
      <c r="S56" s="6">
        <f t="shared" si="60"/>
        <v>2.0000158000018686</v>
      </c>
      <c r="T56" s="4">
        <f t="shared" si="61"/>
        <v>1.0000000000009344</v>
      </c>
      <c r="U56" s="3">
        <f t="shared" si="31"/>
        <v>1.0012052741665391</v>
      </c>
      <c r="V56" s="3">
        <f t="shared" si="32"/>
        <v>-0.95220280014516279</v>
      </c>
      <c r="W56" s="3">
        <f t="shared" si="33"/>
        <v>-0.30938944457528944</v>
      </c>
      <c r="X56" s="3">
        <f t="shared" si="62"/>
        <v>2.0000157999999986</v>
      </c>
      <c r="Y56" s="3">
        <f t="shared" si="63"/>
        <v>0.99999999999999933</v>
      </c>
      <c r="Z56" s="3">
        <f t="shared" si="34"/>
        <v>1.0012052741665398</v>
      </c>
      <c r="AA56" s="3">
        <f t="shared" si="35"/>
        <v>-0.95220280014516345</v>
      </c>
      <c r="AB56" s="3">
        <f t="shared" si="36"/>
        <v>-0.30938944457528961</v>
      </c>
      <c r="AC56" s="3">
        <f t="shared" si="64"/>
        <v>2.0000157999999995</v>
      </c>
      <c r="AD56" s="3">
        <f t="shared" si="65"/>
        <v>0.99999999999999978</v>
      </c>
      <c r="AE56" s="3">
        <f t="shared" si="37"/>
        <v>1.00120527416654</v>
      </c>
      <c r="AF56" s="3">
        <f t="shared" si="38"/>
        <v>-0.95220280014516367</v>
      </c>
      <c r="AG56" s="3">
        <f t="shared" si="39"/>
        <v>-0.30938944457528972</v>
      </c>
      <c r="AH56" s="8">
        <f t="shared" si="66"/>
        <v>2.0000157999999999</v>
      </c>
      <c r="AI56" s="3">
        <f t="shared" si="67"/>
        <v>1</v>
      </c>
      <c r="AJ56" s="3">
        <f t="shared" si="40"/>
        <v>1.00120527416654</v>
      </c>
      <c r="AK56" s="3">
        <f t="shared" si="41"/>
        <v>-0.95220280014516367</v>
      </c>
      <c r="AL56" s="3">
        <f t="shared" si="42"/>
        <v>-0.30938944457528972</v>
      </c>
      <c r="AM56" s="8">
        <f t="shared" si="68"/>
        <v>2.0000157999999999</v>
      </c>
      <c r="AN56" s="3">
        <f t="shared" si="69"/>
        <v>1</v>
      </c>
      <c r="AO56" s="3">
        <f t="shared" si="43"/>
        <v>1.00120527416654</v>
      </c>
      <c r="AP56" s="3">
        <f t="shared" si="44"/>
        <v>-0.95220280014516367</v>
      </c>
      <c r="AQ56" s="3">
        <f t="shared" si="45"/>
        <v>-0.30938944457528972</v>
      </c>
      <c r="AR56" s="8">
        <f t="shared" si="70"/>
        <v>2.0000157999999999</v>
      </c>
      <c r="AS56" s="3">
        <f t="shared" si="71"/>
        <v>1</v>
      </c>
      <c r="AT56" s="9">
        <f t="shared" si="46"/>
        <v>1.00120527416654</v>
      </c>
      <c r="AU56" s="3">
        <f t="shared" si="47"/>
        <v>-0.95220280014516367</v>
      </c>
      <c r="AV56" s="3">
        <f t="shared" si="48"/>
        <v>-0.30938944457528972</v>
      </c>
      <c r="AW56" s="8">
        <f t="shared" si="72"/>
        <v>2.0000157999999999</v>
      </c>
      <c r="AX56" s="4">
        <f t="shared" si="73"/>
        <v>1</v>
      </c>
      <c r="AY56" s="9">
        <f t="shared" si="49"/>
        <v>0.87420527416654004</v>
      </c>
      <c r="AZ56" s="9">
        <f>AY56-'Master Radiusverkleinerung'!G$7/100</f>
        <v>0.83720527416654</v>
      </c>
      <c r="BA56" s="9">
        <f t="shared" si="50"/>
        <v>0.1047212208448884</v>
      </c>
    </row>
    <row r="57" spans="1:53" x14ac:dyDescent="0.3">
      <c r="A57" s="4">
        <v>204</v>
      </c>
      <c r="B57" s="3">
        <f t="shared" si="51"/>
        <v>-0.91355267465171641</v>
      </c>
      <c r="C57" s="4">
        <f t="shared" si="52"/>
        <v>-0.40673985629528009</v>
      </c>
      <c r="D57" s="6">
        <f t="shared" si="53"/>
        <v>1.994151583928844</v>
      </c>
      <c r="E57" s="4">
        <f t="shared" si="54"/>
        <v>0.9970679151278925</v>
      </c>
      <c r="F57" s="4">
        <f t="shared" si="55"/>
        <v>1.0029486305070106</v>
      </c>
      <c r="G57" s="4">
        <f t="shared" si="23"/>
        <v>-0.91623916564854702</v>
      </c>
      <c r="H57" s="4">
        <f t="shared" si="24"/>
        <v>-0.40793595914989217</v>
      </c>
      <c r="I57" s="6">
        <f t="shared" si="56"/>
        <v>2.0000314559218939</v>
      </c>
      <c r="J57" s="4">
        <f t="shared" si="57"/>
        <v>1.0000078278991067</v>
      </c>
      <c r="K57" s="4">
        <f t="shared" si="25"/>
        <v>1.0029407795877781</v>
      </c>
      <c r="L57" s="4">
        <f t="shared" si="26"/>
        <v>-0.91623199347694384</v>
      </c>
      <c r="M57" s="4">
        <f t="shared" si="27"/>
        <v>-0.40793276589335847</v>
      </c>
      <c r="N57" s="8">
        <f t="shared" si="58"/>
        <v>2.0000157583131908</v>
      </c>
      <c r="O57" s="3">
        <f t="shared" si="59"/>
        <v>0.99999997915676009</v>
      </c>
      <c r="P57" s="4">
        <f t="shared" si="28"/>
        <v>1.0029408004923137</v>
      </c>
      <c r="Q57" s="4">
        <f t="shared" si="29"/>
        <v>-0.9162320125741874</v>
      </c>
      <c r="R57" s="4">
        <f t="shared" si="30"/>
        <v>-0.40793277439599918</v>
      </c>
      <c r="S57" s="6">
        <f t="shared" si="60"/>
        <v>2.0000158001109996</v>
      </c>
      <c r="T57" s="4">
        <f t="shared" si="61"/>
        <v>1.0000000000554994</v>
      </c>
      <c r="U57" s="3">
        <f t="shared" si="31"/>
        <v>1.0029408004366511</v>
      </c>
      <c r="V57" s="3">
        <f t="shared" si="32"/>
        <v>-0.91623201252333708</v>
      </c>
      <c r="W57" s="3">
        <f t="shared" si="33"/>
        <v>-0.40793277437335912</v>
      </c>
      <c r="X57" s="3">
        <f t="shared" si="62"/>
        <v>2.0000157999997041</v>
      </c>
      <c r="Y57" s="3">
        <f t="shared" si="63"/>
        <v>0.99999999999985212</v>
      </c>
      <c r="Z57" s="3">
        <f t="shared" si="34"/>
        <v>1.0029408004367995</v>
      </c>
      <c r="AA57" s="3">
        <f t="shared" si="35"/>
        <v>-0.91623201252347264</v>
      </c>
      <c r="AB57" s="3">
        <f t="shared" si="36"/>
        <v>-0.40793277437341946</v>
      </c>
      <c r="AC57" s="3">
        <f t="shared" si="64"/>
        <v>2.0000158000000008</v>
      </c>
      <c r="AD57" s="3">
        <f t="shared" si="65"/>
        <v>1.0000000000000004</v>
      </c>
      <c r="AE57" s="3">
        <f t="shared" si="37"/>
        <v>1.002940800436799</v>
      </c>
      <c r="AF57" s="3">
        <f t="shared" si="38"/>
        <v>-0.91623201252347219</v>
      </c>
      <c r="AG57" s="3">
        <f t="shared" si="39"/>
        <v>-0.40793277437341929</v>
      </c>
      <c r="AH57" s="8">
        <f t="shared" si="66"/>
        <v>2.0000157999999999</v>
      </c>
      <c r="AI57" s="3">
        <f t="shared" si="67"/>
        <v>1</v>
      </c>
      <c r="AJ57" s="3">
        <f t="shared" si="40"/>
        <v>1.002940800436799</v>
      </c>
      <c r="AK57" s="3">
        <f t="shared" si="41"/>
        <v>-0.91623201252347219</v>
      </c>
      <c r="AL57" s="3">
        <f t="shared" si="42"/>
        <v>-0.40793277437341929</v>
      </c>
      <c r="AM57" s="8">
        <f t="shared" si="68"/>
        <v>2.0000157999999999</v>
      </c>
      <c r="AN57" s="3">
        <f t="shared" si="69"/>
        <v>1</v>
      </c>
      <c r="AO57" s="3">
        <f t="shared" si="43"/>
        <v>1.002940800436799</v>
      </c>
      <c r="AP57" s="3">
        <f t="shared" si="44"/>
        <v>-0.91623201252347219</v>
      </c>
      <c r="AQ57" s="3">
        <f t="shared" si="45"/>
        <v>-0.40793277437341929</v>
      </c>
      <c r="AR57" s="8">
        <f t="shared" si="70"/>
        <v>2.0000157999999999</v>
      </c>
      <c r="AS57" s="3">
        <f t="shared" si="71"/>
        <v>1</v>
      </c>
      <c r="AT57" s="9">
        <f t="shared" si="46"/>
        <v>1.002940800436799</v>
      </c>
      <c r="AU57" s="3">
        <f t="shared" si="47"/>
        <v>-0.91623201252347219</v>
      </c>
      <c r="AV57" s="3">
        <f t="shared" si="48"/>
        <v>-0.40793277437341929</v>
      </c>
      <c r="AW57" s="8">
        <f t="shared" si="72"/>
        <v>2.0000157999999999</v>
      </c>
      <c r="AX57" s="4">
        <f t="shared" si="73"/>
        <v>1</v>
      </c>
      <c r="AY57" s="9">
        <f t="shared" si="49"/>
        <v>0.87594080043679901</v>
      </c>
      <c r="AZ57" s="9">
        <f>AY57-'Master Radiusverkleinerung'!G$7/100</f>
        <v>0.83894080043679897</v>
      </c>
      <c r="BA57" s="9">
        <f t="shared" si="50"/>
        <v>0.1049032192538807</v>
      </c>
    </row>
    <row r="58" spans="1:53" x14ac:dyDescent="0.3">
      <c r="A58" s="4"/>
      <c r="C58" s="4"/>
      <c r="D58" s="6"/>
      <c r="E58" s="4"/>
      <c r="G58" s="4"/>
      <c r="H58" s="4"/>
      <c r="I58" s="6"/>
      <c r="J58" s="4"/>
      <c r="K58" s="4"/>
      <c r="L58" s="4"/>
      <c r="M58" s="4"/>
      <c r="N58" s="8"/>
      <c r="P58" s="4"/>
      <c r="Q58" s="4"/>
      <c r="R58" s="4"/>
      <c r="S58" s="6"/>
      <c r="T58" s="4"/>
      <c r="AH58" s="8"/>
      <c r="AM58" s="8"/>
      <c r="AR58" s="8"/>
      <c r="AT58" s="9"/>
      <c r="AW58" s="8"/>
      <c r="AX58" s="4"/>
      <c r="AY58" s="9"/>
      <c r="AZ58" s="9"/>
      <c r="BA58" s="9"/>
    </row>
    <row r="59" spans="1:53" x14ac:dyDescent="0.3">
      <c r="A59" s="4">
        <v>210</v>
      </c>
      <c r="B59" s="3">
        <f t="shared" si="51"/>
        <v>-0.86603224538512846</v>
      </c>
      <c r="C59" s="4">
        <f t="shared" si="52"/>
        <v>-0.50000395000000009</v>
      </c>
      <c r="D59" s="6">
        <f t="shared" si="53"/>
        <v>1.990740109706453</v>
      </c>
      <c r="E59" s="4">
        <f t="shared" si="54"/>
        <v>0.99536219149191374</v>
      </c>
      <c r="F59" s="4">
        <f t="shared" si="55"/>
        <v>1.0046673548059153</v>
      </c>
      <c r="G59" s="4">
        <f t="shared" si="23"/>
        <v>-0.87006745161483667</v>
      </c>
      <c r="H59" s="4">
        <f t="shared" si="24"/>
        <v>-0.50233367740295776</v>
      </c>
      <c r="I59" s="6">
        <f t="shared" si="56"/>
        <v>2.0000566181888937</v>
      </c>
      <c r="J59" s="4">
        <f t="shared" si="57"/>
        <v>1.0000204089332163</v>
      </c>
      <c r="K59" s="4">
        <f t="shared" si="25"/>
        <v>1.0046468510354265</v>
      </c>
      <c r="L59" s="4">
        <f t="shared" si="26"/>
        <v>-0.87004969482871997</v>
      </c>
      <c r="M59" s="4">
        <f t="shared" si="27"/>
        <v>-0.50232342551771336</v>
      </c>
      <c r="N59" s="8">
        <f t="shared" si="58"/>
        <v>2.0000156211647724</v>
      </c>
      <c r="O59" s="3">
        <f t="shared" si="59"/>
        <v>0.99999991058309268</v>
      </c>
      <c r="P59" s="4">
        <f t="shared" si="28"/>
        <v>1.0046469408678489</v>
      </c>
      <c r="Q59" s="4">
        <f t="shared" si="29"/>
        <v>-0.87004977262587979</v>
      </c>
      <c r="R59" s="4">
        <f t="shared" si="30"/>
        <v>-0.50232347043392456</v>
      </c>
      <c r="S59" s="6">
        <f t="shared" si="60"/>
        <v>2.0000158007835394</v>
      </c>
      <c r="T59" s="4">
        <f t="shared" si="61"/>
        <v>1.0000000003917666</v>
      </c>
      <c r="U59" s="3">
        <f t="shared" si="31"/>
        <v>1.0046469404742617</v>
      </c>
      <c r="V59" s="3">
        <f t="shared" si="32"/>
        <v>-0.87004977228502334</v>
      </c>
      <c r="W59" s="3">
        <f t="shared" si="33"/>
        <v>-0.50232347023713098</v>
      </c>
      <c r="X59" s="3">
        <f t="shared" si="62"/>
        <v>2.0000157999965666</v>
      </c>
      <c r="Y59" s="3">
        <f t="shared" si="63"/>
        <v>0.99999999999828337</v>
      </c>
      <c r="Z59" s="3">
        <f t="shared" si="34"/>
        <v>1.0046469404759863</v>
      </c>
      <c r="AA59" s="3">
        <f t="shared" si="35"/>
        <v>-0.87004977228651692</v>
      </c>
      <c r="AB59" s="3">
        <f t="shared" si="36"/>
        <v>-0.50232347023799329</v>
      </c>
      <c r="AC59" s="3">
        <f t="shared" si="64"/>
        <v>2.000015800000015</v>
      </c>
      <c r="AD59" s="3">
        <f t="shared" si="65"/>
        <v>1.0000000000000075</v>
      </c>
      <c r="AE59" s="3">
        <f t="shared" si="37"/>
        <v>1.0046469404759788</v>
      </c>
      <c r="AF59" s="3">
        <f t="shared" si="38"/>
        <v>-0.87004977228651037</v>
      </c>
      <c r="AG59" s="3">
        <f t="shared" si="39"/>
        <v>-0.50232347023798951</v>
      </c>
      <c r="AH59" s="8">
        <f t="shared" si="66"/>
        <v>2.0000157999999999</v>
      </c>
      <c r="AI59" s="3">
        <f t="shared" si="67"/>
        <v>1</v>
      </c>
      <c r="AJ59" s="3">
        <f t="shared" si="40"/>
        <v>1.0046469404759788</v>
      </c>
      <c r="AK59" s="3">
        <f t="shared" si="41"/>
        <v>-0.87004977228651037</v>
      </c>
      <c r="AL59" s="3">
        <f t="shared" si="42"/>
        <v>-0.50232347023798951</v>
      </c>
      <c r="AM59" s="8">
        <f t="shared" si="68"/>
        <v>2.0000157999999999</v>
      </c>
      <c r="AN59" s="3">
        <f t="shared" si="69"/>
        <v>1</v>
      </c>
      <c r="AO59" s="3">
        <f t="shared" si="43"/>
        <v>1.0046469404759788</v>
      </c>
      <c r="AP59" s="3">
        <f t="shared" si="44"/>
        <v>-0.87004977228651037</v>
      </c>
      <c r="AQ59" s="3">
        <f t="shared" si="45"/>
        <v>-0.50232347023798951</v>
      </c>
      <c r="AR59" s="8">
        <f t="shared" si="70"/>
        <v>2.0000157999999999</v>
      </c>
      <c r="AS59" s="3">
        <f t="shared" si="71"/>
        <v>1</v>
      </c>
      <c r="AT59" s="9">
        <f t="shared" si="46"/>
        <v>1.0046469404759788</v>
      </c>
      <c r="AU59" s="3">
        <f t="shared" si="47"/>
        <v>-0.87004977228651037</v>
      </c>
      <c r="AV59" s="3">
        <f t="shared" si="48"/>
        <v>-0.50232347023798951</v>
      </c>
      <c r="AW59" s="8">
        <f t="shared" si="72"/>
        <v>2.0000157999999999</v>
      </c>
      <c r="AX59" s="4">
        <f t="shared" si="73"/>
        <v>1</v>
      </c>
      <c r="AY59" s="9">
        <f t="shared" si="49"/>
        <v>0.8776469404759788</v>
      </c>
      <c r="AZ59" s="9">
        <f>AY59-'Master Radiusverkleinerung'!G$7/100</f>
        <v>0.84064694047597877</v>
      </c>
      <c r="BA59" s="9">
        <f>SQRT((AU59-AU57)^2+(AV59-AV57)^2)</f>
        <v>0.10508283770008425</v>
      </c>
    </row>
    <row r="60" spans="1:53" x14ac:dyDescent="0.3">
      <c r="A60" s="4">
        <v>216</v>
      </c>
      <c r="B60" s="3">
        <f t="shared" si="51"/>
        <v>-0.80902338560920306</v>
      </c>
      <c r="C60" s="4">
        <f t="shared" si="52"/>
        <v>-0.58778989579596608</v>
      </c>
      <c r="D60" s="6">
        <f t="shared" si="53"/>
        <v>1.9874254676242726</v>
      </c>
      <c r="E60" s="4">
        <f t="shared" si="54"/>
        <v>0.99370488354355635</v>
      </c>
      <c r="F60" s="4">
        <f t="shared" si="55"/>
        <v>1.0063429460404452</v>
      </c>
      <c r="G60" s="4">
        <f t="shared" si="23"/>
        <v>-0.81414854551607097</v>
      </c>
      <c r="H60" s="4">
        <f t="shared" si="24"/>
        <v>-0.59151354243113363</v>
      </c>
      <c r="I60" s="6">
        <f t="shared" si="56"/>
        <v>2.0000925207353224</v>
      </c>
      <c r="J60" s="4">
        <f t="shared" si="57"/>
        <v>1.0000383600646168</v>
      </c>
      <c r="K60" s="4">
        <f t="shared" si="25"/>
        <v>1.0063043441407797</v>
      </c>
      <c r="L60" s="4">
        <f t="shared" si="26"/>
        <v>-0.81411731592322645</v>
      </c>
      <c r="M60" s="4">
        <f t="shared" si="27"/>
        <v>-0.59149085280379987</v>
      </c>
      <c r="N60" s="8">
        <f t="shared" si="58"/>
        <v>2.0000153353363119</v>
      </c>
      <c r="O60" s="3">
        <f t="shared" si="59"/>
        <v>0.99999976766999144</v>
      </c>
      <c r="P60" s="4">
        <f t="shared" si="28"/>
        <v>1.0063045779355309</v>
      </c>
      <c r="Q60" s="4">
        <f t="shared" si="29"/>
        <v>-0.8141175050671533</v>
      </c>
      <c r="R60" s="4">
        <f t="shared" si="30"/>
        <v>-0.59149099022490659</v>
      </c>
      <c r="S60" s="6">
        <f t="shared" si="60"/>
        <v>2.0000158028143673</v>
      </c>
      <c r="T60" s="4">
        <f t="shared" si="61"/>
        <v>1.0000000014071726</v>
      </c>
      <c r="U60" s="3">
        <f t="shared" si="31"/>
        <v>1.0063045765194867</v>
      </c>
      <c r="V60" s="3">
        <f t="shared" si="32"/>
        <v>-0.81411750392154958</v>
      </c>
      <c r="W60" s="3">
        <f t="shared" si="33"/>
        <v>-0.59149098939257672</v>
      </c>
      <c r="X60" s="3">
        <f t="shared" si="62"/>
        <v>2.000015799982954</v>
      </c>
      <c r="Y60" s="3">
        <f t="shared" si="63"/>
        <v>0.99999999999147715</v>
      </c>
      <c r="Z60" s="3">
        <f t="shared" si="34"/>
        <v>1.0063045765280632</v>
      </c>
      <c r="AA60" s="3">
        <f t="shared" si="35"/>
        <v>-0.81411750392848803</v>
      </c>
      <c r="AB60" s="3">
        <f t="shared" si="36"/>
        <v>-0.59149098939761779</v>
      </c>
      <c r="AC60" s="3">
        <f t="shared" si="64"/>
        <v>2.0000158000001029</v>
      </c>
      <c r="AD60" s="3">
        <f t="shared" si="65"/>
        <v>1.0000000000000515</v>
      </c>
      <c r="AE60" s="3">
        <f t="shared" si="37"/>
        <v>1.0063045765280114</v>
      </c>
      <c r="AF60" s="3">
        <f t="shared" si="38"/>
        <v>-0.81411750392844617</v>
      </c>
      <c r="AG60" s="3">
        <f t="shared" si="39"/>
        <v>-0.59149098939758737</v>
      </c>
      <c r="AH60" s="8">
        <f t="shared" si="66"/>
        <v>2.000015799999999</v>
      </c>
      <c r="AI60" s="3">
        <f t="shared" si="67"/>
        <v>0.99999999999999956</v>
      </c>
      <c r="AJ60" s="3">
        <f t="shared" si="40"/>
        <v>1.0063045765280119</v>
      </c>
      <c r="AK60" s="3">
        <f t="shared" si="41"/>
        <v>-0.81411750392844651</v>
      </c>
      <c r="AL60" s="3">
        <f t="shared" si="42"/>
        <v>-0.59149098939758771</v>
      </c>
      <c r="AM60" s="8">
        <f t="shared" si="68"/>
        <v>2.0000158000000003</v>
      </c>
      <c r="AN60" s="3">
        <f t="shared" si="69"/>
        <v>1.0000000000000002</v>
      </c>
      <c r="AO60" s="3">
        <f t="shared" si="43"/>
        <v>1.0063045765280116</v>
      </c>
      <c r="AP60" s="3">
        <f t="shared" si="44"/>
        <v>-0.8141175039284464</v>
      </c>
      <c r="AQ60" s="3">
        <f t="shared" si="45"/>
        <v>-0.5914909893975876</v>
      </c>
      <c r="AR60" s="8">
        <f t="shared" si="70"/>
        <v>2.0000157999999999</v>
      </c>
      <c r="AS60" s="3">
        <f t="shared" si="71"/>
        <v>1</v>
      </c>
      <c r="AT60" s="9">
        <f t="shared" si="46"/>
        <v>1.0063045765280116</v>
      </c>
      <c r="AU60" s="3">
        <f t="shared" si="47"/>
        <v>-0.8141175039284464</v>
      </c>
      <c r="AV60" s="3">
        <f t="shared" si="48"/>
        <v>-0.5914909893975876</v>
      </c>
      <c r="AW60" s="8">
        <f t="shared" si="72"/>
        <v>2.0000157999999999</v>
      </c>
      <c r="AX60" s="4">
        <f t="shared" si="73"/>
        <v>1</v>
      </c>
      <c r="AY60" s="9">
        <f t="shared" si="49"/>
        <v>0.87930457652801164</v>
      </c>
      <c r="AZ60" s="9">
        <f>AY60-'Master Radiusverkleinerung'!G$7/100</f>
        <v>0.84230457652801161</v>
      </c>
      <c r="BA60" s="9">
        <f t="shared" si="50"/>
        <v>0.1052580881298714</v>
      </c>
    </row>
    <row r="61" spans="1:53" x14ac:dyDescent="0.3">
      <c r="A61" s="4">
        <v>222</v>
      </c>
      <c r="B61" s="3">
        <f t="shared" si="51"/>
        <v>-0.74315069632151542</v>
      </c>
      <c r="C61" s="4">
        <f t="shared" si="52"/>
        <v>-0.66913589249064842</v>
      </c>
      <c r="D61" s="6">
        <f t="shared" si="53"/>
        <v>1.9842451311181009</v>
      </c>
      <c r="E61" s="4">
        <f t="shared" si="54"/>
        <v>0.9921147278527005</v>
      </c>
      <c r="F61" s="4">
        <f t="shared" si="55"/>
        <v>1.0079559066363053</v>
      </c>
      <c r="G61" s="4">
        <f t="shared" si="23"/>
        <v>-0.74905721632614575</v>
      </c>
      <c r="H61" s="4">
        <f t="shared" si="24"/>
        <v>-0.67445414699054362</v>
      </c>
      <c r="I61" s="6">
        <f t="shared" si="56"/>
        <v>2.0001376869138161</v>
      </c>
      <c r="J61" s="4">
        <f t="shared" si="57"/>
        <v>1.0000609429754586</v>
      </c>
      <c r="K61" s="4">
        <f t="shared" si="25"/>
        <v>1.0078944825475906</v>
      </c>
      <c r="L61" s="4">
        <f t="shared" si="26"/>
        <v>-0.74901156933245783</v>
      </c>
      <c r="M61" s="4">
        <f t="shared" si="27"/>
        <v>-0.67441304625281695</v>
      </c>
      <c r="N61" s="8">
        <f t="shared" si="58"/>
        <v>2.0000148652442338</v>
      </c>
      <c r="O61" s="3">
        <f t="shared" si="59"/>
        <v>0.99999953262580921</v>
      </c>
      <c r="P61" s="4">
        <f t="shared" si="28"/>
        <v>1.007894953611679</v>
      </c>
      <c r="Q61" s="4">
        <f t="shared" si="29"/>
        <v>-0.74901191940129752</v>
      </c>
      <c r="R61" s="4">
        <f t="shared" si="30"/>
        <v>-0.67441336145621611</v>
      </c>
      <c r="S61" s="6">
        <f t="shared" si="60"/>
        <v>2.0000158071691079</v>
      </c>
      <c r="T61" s="4">
        <f t="shared" si="61"/>
        <v>1.0000000035845256</v>
      </c>
      <c r="U61" s="3">
        <f t="shared" si="31"/>
        <v>1.0078949499988539</v>
      </c>
      <c r="V61" s="3">
        <f t="shared" si="32"/>
        <v>-0.74901191671644529</v>
      </c>
      <c r="W61" s="3">
        <f t="shared" si="33"/>
        <v>-0.6744133590387642</v>
      </c>
      <c r="X61" s="3">
        <f t="shared" si="62"/>
        <v>2.0000157999450172</v>
      </c>
      <c r="Y61" s="3">
        <f t="shared" si="63"/>
        <v>0.99999999997250888</v>
      </c>
      <c r="Z61" s="3">
        <f t="shared" si="34"/>
        <v>1.0078949500265619</v>
      </c>
      <c r="AA61" s="3">
        <f t="shared" si="35"/>
        <v>-0.74901191673703638</v>
      </c>
      <c r="AB61" s="3">
        <f t="shared" si="36"/>
        <v>-0.67441335905730448</v>
      </c>
      <c r="AC61" s="3">
        <f t="shared" si="64"/>
        <v>2.0000158000004209</v>
      </c>
      <c r="AD61" s="3">
        <f t="shared" si="65"/>
        <v>1.0000000000002105</v>
      </c>
      <c r="AE61" s="3">
        <f t="shared" si="37"/>
        <v>1.0078949500263499</v>
      </c>
      <c r="AF61" s="3">
        <f t="shared" si="38"/>
        <v>-0.74901191673687872</v>
      </c>
      <c r="AG61" s="3">
        <f t="shared" si="39"/>
        <v>-0.6744133590571626</v>
      </c>
      <c r="AH61" s="8">
        <f t="shared" si="66"/>
        <v>2.0000157999999972</v>
      </c>
      <c r="AI61" s="3">
        <f t="shared" si="67"/>
        <v>0.99999999999999867</v>
      </c>
      <c r="AJ61" s="3">
        <f t="shared" si="40"/>
        <v>1.0078949500263512</v>
      </c>
      <c r="AK61" s="3">
        <f t="shared" si="41"/>
        <v>-0.74901191673687972</v>
      </c>
      <c r="AL61" s="3">
        <f t="shared" si="42"/>
        <v>-0.67441335905716349</v>
      </c>
      <c r="AM61" s="8">
        <f t="shared" si="68"/>
        <v>2.0000157999999999</v>
      </c>
      <c r="AN61" s="3">
        <f t="shared" si="69"/>
        <v>1</v>
      </c>
      <c r="AO61" s="3">
        <f t="shared" si="43"/>
        <v>1.0078949500263512</v>
      </c>
      <c r="AP61" s="3">
        <f t="shared" si="44"/>
        <v>-0.74901191673687972</v>
      </c>
      <c r="AQ61" s="3">
        <f t="shared" si="45"/>
        <v>-0.67441335905716349</v>
      </c>
      <c r="AR61" s="8">
        <f t="shared" si="70"/>
        <v>2.0000157999999999</v>
      </c>
      <c r="AS61" s="3">
        <f t="shared" si="71"/>
        <v>1</v>
      </c>
      <c r="AT61" s="9">
        <f t="shared" si="46"/>
        <v>1.0078949500263512</v>
      </c>
      <c r="AU61" s="3">
        <f t="shared" si="47"/>
        <v>-0.74901191673687972</v>
      </c>
      <c r="AV61" s="3">
        <f t="shared" si="48"/>
        <v>-0.67441335905716349</v>
      </c>
      <c r="AW61" s="8">
        <f t="shared" si="72"/>
        <v>2.0000157999999999</v>
      </c>
      <c r="AX61" s="4">
        <f t="shared" si="73"/>
        <v>1</v>
      </c>
      <c r="AY61" s="9">
        <f t="shared" si="49"/>
        <v>0.88089495002635121</v>
      </c>
      <c r="AZ61" s="9">
        <f>AY61-'Master Radiusverkleinerung'!G$7/100</f>
        <v>0.84389495002635118</v>
      </c>
      <c r="BA61" s="9">
        <f t="shared" si="50"/>
        <v>0.10542702155291139</v>
      </c>
    </row>
    <row r="62" spans="1:53" x14ac:dyDescent="0.3">
      <c r="A62" s="4">
        <v>228</v>
      </c>
      <c r="B62" s="3">
        <f t="shared" si="51"/>
        <v>-0.66913589249064864</v>
      </c>
      <c r="C62" s="4">
        <f t="shared" si="52"/>
        <v>-0.7431506963215152</v>
      </c>
      <c r="D62" s="6">
        <f t="shared" si="53"/>
        <v>1.98123541456527</v>
      </c>
      <c r="E62" s="4">
        <f t="shared" si="54"/>
        <v>0.99060988146457152</v>
      </c>
      <c r="F62" s="4">
        <f t="shared" si="55"/>
        <v>1.0094871035624375</v>
      </c>
      <c r="G62" s="4">
        <f t="shared" si="23"/>
        <v>-0.67547871771818158</v>
      </c>
      <c r="H62" s="4">
        <f t="shared" si="24"/>
        <v>-0.75019511739858757</v>
      </c>
      <c r="I62" s="6">
        <f t="shared" si="56"/>
        <v>2.0001901894563083</v>
      </c>
      <c r="J62" s="4">
        <f t="shared" si="57"/>
        <v>1.0000871940393212</v>
      </c>
      <c r="K62" s="4">
        <f t="shared" si="25"/>
        <v>1.009399089978495</v>
      </c>
      <c r="L62" s="4">
        <f t="shared" si="26"/>
        <v>-0.67541982513539034</v>
      </c>
      <c r="M62" s="4">
        <f t="shared" si="27"/>
        <v>-0.75012971055910904</v>
      </c>
      <c r="N62" s="8">
        <f t="shared" si="58"/>
        <v>2.0000141956937432</v>
      </c>
      <c r="O62" s="3">
        <f t="shared" si="59"/>
        <v>0.99999919785320857</v>
      </c>
      <c r="P62" s="4">
        <f t="shared" si="28"/>
        <v>1.0093998996653859</v>
      </c>
      <c r="Q62" s="4">
        <f t="shared" si="29"/>
        <v>-0.67542036692167051</v>
      </c>
      <c r="R62" s="4">
        <f t="shared" si="30"/>
        <v>-0.75013031227373228</v>
      </c>
      <c r="S62" s="6">
        <f t="shared" si="60"/>
        <v>2.0000158147601832</v>
      </c>
      <c r="T62" s="4">
        <f t="shared" si="61"/>
        <v>1.0000000073800333</v>
      </c>
      <c r="U62" s="3">
        <f t="shared" si="31"/>
        <v>1.009399892215981</v>
      </c>
      <c r="V62" s="3">
        <f t="shared" si="32"/>
        <v>-0.6754203619370458</v>
      </c>
      <c r="W62" s="3">
        <f t="shared" si="33"/>
        <v>-0.75013030673774561</v>
      </c>
      <c r="X62" s="3">
        <f t="shared" si="62"/>
        <v>2.000015799864201</v>
      </c>
      <c r="Y62" s="3">
        <f t="shared" si="63"/>
        <v>0.99999999993210109</v>
      </c>
      <c r="Z62" s="3">
        <f t="shared" si="34"/>
        <v>1.0093998922845182</v>
      </c>
      <c r="AA62" s="3">
        <f t="shared" si="35"/>
        <v>-0.67542036198290611</v>
      </c>
      <c r="AB62" s="3">
        <f t="shared" si="36"/>
        <v>-0.75013030678867865</v>
      </c>
      <c r="AC62" s="3">
        <f t="shared" si="64"/>
        <v>2.0000158000012496</v>
      </c>
      <c r="AD62" s="3">
        <f t="shared" si="65"/>
        <v>1.0000000000006248</v>
      </c>
      <c r="AE62" s="3">
        <f t="shared" si="37"/>
        <v>1.0093998922838876</v>
      </c>
      <c r="AF62" s="3">
        <f t="shared" si="38"/>
        <v>-0.67542036198248412</v>
      </c>
      <c r="AG62" s="3">
        <f t="shared" si="39"/>
        <v>-0.75013030678821002</v>
      </c>
      <c r="AH62" s="8">
        <f t="shared" si="66"/>
        <v>2.0000157999999884</v>
      </c>
      <c r="AI62" s="3">
        <f t="shared" si="67"/>
        <v>0.99999999999999423</v>
      </c>
      <c r="AJ62" s="3">
        <f t="shared" si="40"/>
        <v>1.0093998922838934</v>
      </c>
      <c r="AK62" s="3">
        <f t="shared" si="41"/>
        <v>-0.675420361982488</v>
      </c>
      <c r="AL62" s="3">
        <f t="shared" si="42"/>
        <v>-0.75013030678821424</v>
      </c>
      <c r="AM62" s="8">
        <f t="shared" si="68"/>
        <v>2.0000157999999999</v>
      </c>
      <c r="AN62" s="3">
        <f t="shared" si="69"/>
        <v>1</v>
      </c>
      <c r="AO62" s="3">
        <f t="shared" si="43"/>
        <v>1.0093998922838934</v>
      </c>
      <c r="AP62" s="3">
        <f t="shared" si="44"/>
        <v>-0.675420361982488</v>
      </c>
      <c r="AQ62" s="3">
        <f t="shared" si="45"/>
        <v>-0.75013030678821424</v>
      </c>
      <c r="AR62" s="8">
        <f t="shared" si="70"/>
        <v>2.0000157999999999</v>
      </c>
      <c r="AS62" s="3">
        <f t="shared" si="71"/>
        <v>1</v>
      </c>
      <c r="AT62" s="9">
        <f t="shared" si="46"/>
        <v>1.0093998922838934</v>
      </c>
      <c r="AU62" s="3">
        <f t="shared" si="47"/>
        <v>-0.675420361982488</v>
      </c>
      <c r="AV62" s="3">
        <f t="shared" si="48"/>
        <v>-0.75013030678821424</v>
      </c>
      <c r="AW62" s="8">
        <f t="shared" si="72"/>
        <v>2.0000157999999999</v>
      </c>
      <c r="AX62" s="4">
        <f t="shared" si="73"/>
        <v>1</v>
      </c>
      <c r="AY62" s="9">
        <f t="shared" si="49"/>
        <v>0.88239989228389337</v>
      </c>
      <c r="AZ62" s="9">
        <f>AY62-'Master Radiusverkleinerung'!G$7/100</f>
        <v>0.84539989228389334</v>
      </c>
      <c r="BA62" s="9">
        <f t="shared" si="50"/>
        <v>0.10558775073310023</v>
      </c>
    </row>
    <row r="63" spans="1:53" x14ac:dyDescent="0.3">
      <c r="A63" s="4">
        <v>234</v>
      </c>
      <c r="B63" s="3">
        <f t="shared" si="51"/>
        <v>-0.5877898957959663</v>
      </c>
      <c r="C63" s="4">
        <f t="shared" si="52"/>
        <v>-0.80902338560920284</v>
      </c>
      <c r="D63" s="6">
        <f t="shared" si="53"/>
        <v>1.9784310134236338</v>
      </c>
      <c r="E63" s="4">
        <f t="shared" si="54"/>
        <v>0.98920769197105041</v>
      </c>
      <c r="F63" s="4">
        <f t="shared" si="55"/>
        <v>1.0109180388674794</v>
      </c>
      <c r="G63" s="4">
        <f t="shared" si="23"/>
        <v>-0.59420271452273365</v>
      </c>
      <c r="H63" s="4">
        <f t="shared" si="24"/>
        <v>-0.8178498733639844</v>
      </c>
      <c r="I63" s="6">
        <f t="shared" si="56"/>
        <v>2.000247728985161</v>
      </c>
      <c r="J63" s="4">
        <f t="shared" si="57"/>
        <v>1.0001159635764683</v>
      </c>
      <c r="K63" s="4">
        <f t="shared" si="25"/>
        <v>1.0108008227889718</v>
      </c>
      <c r="L63" s="4">
        <f t="shared" si="26"/>
        <v>-0.59413381664045528</v>
      </c>
      <c r="M63" s="4">
        <f t="shared" si="27"/>
        <v>-0.81775504356445772</v>
      </c>
      <c r="N63" s="8">
        <f t="shared" si="58"/>
        <v>2.0000133346818414</v>
      </c>
      <c r="O63" s="3">
        <f t="shared" si="59"/>
        <v>0.99999876735065862</v>
      </c>
      <c r="P63" s="4">
        <f t="shared" si="28"/>
        <v>1.010802068753476</v>
      </c>
      <c r="Q63" s="4">
        <f t="shared" si="29"/>
        <v>-0.59413454900001583</v>
      </c>
      <c r="R63" s="4">
        <f t="shared" si="30"/>
        <v>-0.81775605157091602</v>
      </c>
      <c r="S63" s="6">
        <f t="shared" si="60"/>
        <v>2.0000158262084318</v>
      </c>
      <c r="T63" s="4">
        <f t="shared" si="61"/>
        <v>1.0000000131041125</v>
      </c>
      <c r="U63" s="3">
        <f t="shared" si="31"/>
        <v>1.0108020555078121</v>
      </c>
      <c r="V63" s="3">
        <f t="shared" si="32"/>
        <v>-0.59413454121440989</v>
      </c>
      <c r="W63" s="3">
        <f t="shared" si="33"/>
        <v>-0.8177560408549488</v>
      </c>
      <c r="X63" s="3">
        <f t="shared" si="62"/>
        <v>2.0000157997213819</v>
      </c>
      <c r="Y63" s="3">
        <f t="shared" si="63"/>
        <v>0.9999999998606921</v>
      </c>
      <c r="Z63" s="3">
        <f t="shared" si="34"/>
        <v>1.0108020556486248</v>
      </c>
      <c r="AA63" s="3">
        <f t="shared" si="35"/>
        <v>-0.59413454129717747</v>
      </c>
      <c r="AB63" s="3">
        <f t="shared" si="36"/>
        <v>-0.81775604096886867</v>
      </c>
      <c r="AC63" s="3">
        <f t="shared" si="64"/>
        <v>2.000015800002962</v>
      </c>
      <c r="AD63" s="3">
        <f t="shared" si="65"/>
        <v>1.000000000001481</v>
      </c>
      <c r="AE63" s="3">
        <f t="shared" si="37"/>
        <v>1.0108020556471278</v>
      </c>
      <c r="AF63" s="3">
        <f t="shared" si="38"/>
        <v>-0.59413454129629761</v>
      </c>
      <c r="AG63" s="3">
        <f t="shared" si="39"/>
        <v>-0.81775604096765753</v>
      </c>
      <c r="AH63" s="8">
        <f t="shared" si="66"/>
        <v>2.0000157999999684</v>
      </c>
      <c r="AI63" s="3">
        <f t="shared" si="67"/>
        <v>0.99999999999998423</v>
      </c>
      <c r="AJ63" s="3">
        <f t="shared" si="40"/>
        <v>1.0108020556471438</v>
      </c>
      <c r="AK63" s="3">
        <f t="shared" si="41"/>
        <v>-0.59413454129630694</v>
      </c>
      <c r="AL63" s="3">
        <f t="shared" si="42"/>
        <v>-0.81775604096767052</v>
      </c>
      <c r="AM63" s="8">
        <f t="shared" si="68"/>
        <v>2.0000158000000003</v>
      </c>
      <c r="AN63" s="3">
        <f t="shared" si="69"/>
        <v>1.0000000000000002</v>
      </c>
      <c r="AO63" s="3">
        <f t="shared" si="43"/>
        <v>1.0108020556471435</v>
      </c>
      <c r="AP63" s="3">
        <f t="shared" si="44"/>
        <v>-0.59413454129630683</v>
      </c>
      <c r="AQ63" s="3">
        <f t="shared" si="45"/>
        <v>-0.81775604096767029</v>
      </c>
      <c r="AR63" s="8">
        <f t="shared" si="70"/>
        <v>2.0000157999999999</v>
      </c>
      <c r="AS63" s="3">
        <f t="shared" si="71"/>
        <v>1</v>
      </c>
      <c r="AT63" s="9">
        <f t="shared" si="46"/>
        <v>1.0108020556471435</v>
      </c>
      <c r="AU63" s="3">
        <f t="shared" si="47"/>
        <v>-0.59413454129630683</v>
      </c>
      <c r="AV63" s="3">
        <f t="shared" si="48"/>
        <v>-0.81775604096767029</v>
      </c>
      <c r="AW63" s="8">
        <f t="shared" si="72"/>
        <v>2.0000157999999999</v>
      </c>
      <c r="AX63" s="4">
        <f t="shared" si="73"/>
        <v>1</v>
      </c>
      <c r="AY63" s="9">
        <f t="shared" si="49"/>
        <v>0.88380205564714354</v>
      </c>
      <c r="AZ63" s="9">
        <f>AY63-'Master Radiusverkleinerung'!G$7/100</f>
        <v>0.8468020556471435</v>
      </c>
      <c r="BA63" s="9">
        <f t="shared" si="50"/>
        <v>0.10573847250616235</v>
      </c>
    </row>
    <row r="64" spans="1:53" x14ac:dyDescent="0.3">
      <c r="A64" s="4" t="s">
        <v>13</v>
      </c>
      <c r="B64" s="4" t="s">
        <v>14</v>
      </c>
      <c r="C64" s="4" t="s">
        <v>15</v>
      </c>
      <c r="D64" s="4" t="s">
        <v>16</v>
      </c>
      <c r="E64" s="4" t="s">
        <v>17</v>
      </c>
      <c r="F64" s="4" t="s">
        <v>18</v>
      </c>
      <c r="G64" s="4" t="s">
        <v>19</v>
      </c>
      <c r="H64" s="4" t="s">
        <v>20</v>
      </c>
      <c r="I64" s="4" t="s">
        <v>16</v>
      </c>
      <c r="J64" s="4" t="s">
        <v>17</v>
      </c>
      <c r="K64" s="4" t="s">
        <v>18</v>
      </c>
      <c r="L64" s="4" t="s">
        <v>21</v>
      </c>
      <c r="M64" s="4" t="s">
        <v>22</v>
      </c>
      <c r="N64" s="4" t="s">
        <v>16</v>
      </c>
      <c r="O64" s="4" t="s">
        <v>17</v>
      </c>
      <c r="P64" s="4" t="s">
        <v>18</v>
      </c>
      <c r="Q64" s="4" t="s">
        <v>23</v>
      </c>
      <c r="R64" s="4" t="s">
        <v>24</v>
      </c>
      <c r="S64" s="4" t="s">
        <v>16</v>
      </c>
      <c r="T64" s="4" t="s">
        <v>17</v>
      </c>
      <c r="U64" s="4" t="s">
        <v>18</v>
      </c>
      <c r="V64" s="4" t="s">
        <v>25</v>
      </c>
      <c r="W64" s="4" t="s">
        <v>26</v>
      </c>
      <c r="X64" s="4" t="s">
        <v>16</v>
      </c>
      <c r="Y64" s="4" t="s">
        <v>17</v>
      </c>
      <c r="Z64" s="4" t="s">
        <v>18</v>
      </c>
      <c r="AA64" s="4" t="s">
        <v>27</v>
      </c>
      <c r="AB64" s="4" t="s">
        <v>28</v>
      </c>
      <c r="AC64" s="4" t="s">
        <v>16</v>
      </c>
      <c r="AD64" s="4" t="s">
        <v>17</v>
      </c>
      <c r="AE64" s="4" t="s">
        <v>18</v>
      </c>
      <c r="AF64" s="4" t="s">
        <v>29</v>
      </c>
      <c r="AG64" s="4" t="s">
        <v>30</v>
      </c>
      <c r="AH64" s="4" t="s">
        <v>16</v>
      </c>
      <c r="AI64" s="4" t="s">
        <v>17</v>
      </c>
      <c r="AJ64" s="4" t="s">
        <v>18</v>
      </c>
      <c r="AK64" s="4" t="s">
        <v>31</v>
      </c>
      <c r="AL64" s="4" t="s">
        <v>32</v>
      </c>
      <c r="AM64" s="4" t="s">
        <v>16</v>
      </c>
      <c r="AN64" s="4" t="s">
        <v>17</v>
      </c>
      <c r="AO64" s="4" t="s">
        <v>18</v>
      </c>
      <c r="AP64" s="4" t="s">
        <v>33</v>
      </c>
      <c r="AQ64" s="4" t="s">
        <v>34</v>
      </c>
      <c r="AR64" s="4" t="s">
        <v>16</v>
      </c>
      <c r="AS64" s="4" t="s">
        <v>17</v>
      </c>
      <c r="AT64" s="4" t="s">
        <v>18</v>
      </c>
      <c r="AU64" s="4" t="s">
        <v>35</v>
      </c>
      <c r="AV64" s="4" t="s">
        <v>36</v>
      </c>
      <c r="AW64" s="4" t="s">
        <v>16</v>
      </c>
      <c r="AX64" s="4" t="s">
        <v>17</v>
      </c>
      <c r="AY64" s="4" t="s">
        <v>101</v>
      </c>
      <c r="AZ64" s="4" t="s">
        <v>103</v>
      </c>
      <c r="BA64" s="4" t="s">
        <v>37</v>
      </c>
    </row>
    <row r="65" spans="1:53" x14ac:dyDescent="0.3">
      <c r="A65" s="4" t="s">
        <v>12</v>
      </c>
      <c r="AT65" s="4" t="s">
        <v>38</v>
      </c>
      <c r="AY65" s="4" t="s">
        <v>38</v>
      </c>
      <c r="AZ65" s="4" t="s">
        <v>38</v>
      </c>
      <c r="BA65" s="4" t="s">
        <v>38</v>
      </c>
    </row>
    <row r="66" spans="1:53" x14ac:dyDescent="0.3">
      <c r="A66" s="4"/>
      <c r="C66" s="4"/>
      <c r="D66" s="6"/>
      <c r="E66" s="4"/>
      <c r="G66" s="4"/>
      <c r="H66" s="4"/>
      <c r="I66" s="6"/>
      <c r="J66" s="4"/>
      <c r="K66" s="4"/>
      <c r="L66" s="4"/>
      <c r="M66" s="4"/>
      <c r="N66" s="8"/>
      <c r="P66" s="4"/>
      <c r="Q66" s="4"/>
      <c r="R66" s="4"/>
      <c r="S66" s="6"/>
      <c r="T66" s="4"/>
      <c r="AH66" s="8"/>
      <c r="AM66" s="8"/>
      <c r="AR66" s="8"/>
      <c r="AT66" s="9"/>
      <c r="AW66" s="8"/>
      <c r="AX66" s="4"/>
      <c r="AY66" s="9"/>
      <c r="AZ66" s="9"/>
      <c r="BA66" s="9"/>
    </row>
    <row r="67" spans="1:53" x14ac:dyDescent="0.3">
      <c r="A67" s="4">
        <v>240</v>
      </c>
      <c r="B67" s="3">
        <f t="shared" si="51"/>
        <v>-0.50000395000000042</v>
      </c>
      <c r="C67" s="4">
        <f t="shared" si="52"/>
        <v>-0.86603224538512824</v>
      </c>
      <c r="D67" s="6">
        <f t="shared" si="53"/>
        <v>1.9758645488970812</v>
      </c>
      <c r="E67" s="4">
        <f t="shared" si="54"/>
        <v>0.98792446984522886</v>
      </c>
      <c r="F67" s="4">
        <f t="shared" si="55"/>
        <v>1.0122311275037696</v>
      </c>
      <c r="G67" s="4">
        <f t="shared" si="23"/>
        <v>-0.50611556375188527</v>
      </c>
      <c r="H67" s="4">
        <f t="shared" si="24"/>
        <v>-0.87661787091962939</v>
      </c>
      <c r="I67" s="6">
        <f t="shared" si="56"/>
        <v>2.0003077339749318</v>
      </c>
      <c r="J67" s="4">
        <f t="shared" si="57"/>
        <v>1.0001459658343359</v>
      </c>
      <c r="K67" s="4">
        <f t="shared" si="25"/>
        <v>1.0120833979061767</v>
      </c>
      <c r="L67" s="4">
        <f t="shared" si="26"/>
        <v>-0.50604169895308881</v>
      </c>
      <c r="M67" s="4">
        <f t="shared" si="27"/>
        <v>-0.87648993333522307</v>
      </c>
      <c r="N67" s="8">
        <f t="shared" si="58"/>
        <v>2.000012313817034</v>
      </c>
      <c r="O67" s="3">
        <f t="shared" si="59"/>
        <v>0.99999825692228739</v>
      </c>
      <c r="P67" s="4">
        <f t="shared" si="28"/>
        <v>1.0120851620492659</v>
      </c>
      <c r="Q67" s="4">
        <f t="shared" si="29"/>
        <v>-0.5060425810246334</v>
      </c>
      <c r="R67" s="4">
        <f t="shared" si="30"/>
        <v>-0.87649146112795429</v>
      </c>
      <c r="S67" s="6">
        <f t="shared" si="60"/>
        <v>2.000015841636972</v>
      </c>
      <c r="T67" s="4">
        <f t="shared" si="61"/>
        <v>1.0000000208183215</v>
      </c>
      <c r="U67" s="3">
        <f t="shared" si="31"/>
        <v>1.0120851409793521</v>
      </c>
      <c r="V67" s="3">
        <f t="shared" si="32"/>
        <v>-0.50604257048967649</v>
      </c>
      <c r="W67" s="3">
        <f t="shared" si="33"/>
        <v>-0.87649144288087366</v>
      </c>
      <c r="X67" s="3">
        <f t="shared" si="62"/>
        <v>2.0000157995027128</v>
      </c>
      <c r="Y67" s="3">
        <f t="shared" si="63"/>
        <v>0.99999999975135845</v>
      </c>
      <c r="Z67" s="3">
        <f t="shared" si="34"/>
        <v>1.0120851412309986</v>
      </c>
      <c r="AA67" s="3">
        <f t="shared" si="35"/>
        <v>-0.50604257061549973</v>
      </c>
      <c r="AB67" s="3">
        <f t="shared" si="36"/>
        <v>-0.87649144309880589</v>
      </c>
      <c r="AC67" s="3">
        <f t="shared" si="64"/>
        <v>2.0000158000059391</v>
      </c>
      <c r="AD67" s="3">
        <f t="shared" si="65"/>
        <v>1.0000000000029696</v>
      </c>
      <c r="AE67" s="3">
        <f t="shared" si="37"/>
        <v>1.012085141227993</v>
      </c>
      <c r="AF67" s="3">
        <f t="shared" si="38"/>
        <v>-0.50604257061399693</v>
      </c>
      <c r="AG67" s="3">
        <f t="shared" si="39"/>
        <v>-0.87649144309620297</v>
      </c>
      <c r="AH67" s="8">
        <f t="shared" si="66"/>
        <v>2.0000157999999288</v>
      </c>
      <c r="AI67" s="3">
        <f t="shared" si="67"/>
        <v>0.99999999999996447</v>
      </c>
      <c r="AJ67" s="3">
        <f t="shared" si="40"/>
        <v>1.012085141228029</v>
      </c>
      <c r="AK67" s="3">
        <f t="shared" si="41"/>
        <v>-0.50604257061401492</v>
      </c>
      <c r="AL67" s="3">
        <f t="shared" si="42"/>
        <v>-0.87649144309623406</v>
      </c>
      <c r="AM67" s="8">
        <f t="shared" si="68"/>
        <v>2.0000158000000008</v>
      </c>
      <c r="AN67" s="3">
        <f t="shared" si="69"/>
        <v>1.0000000000000004</v>
      </c>
      <c r="AO67" s="3">
        <f t="shared" si="43"/>
        <v>1.0120851412280285</v>
      </c>
      <c r="AP67" s="3">
        <f t="shared" si="44"/>
        <v>-0.5060425706140147</v>
      </c>
      <c r="AQ67" s="3">
        <f t="shared" si="45"/>
        <v>-0.87649144309623372</v>
      </c>
      <c r="AR67" s="8">
        <f t="shared" si="70"/>
        <v>2.0000157999999999</v>
      </c>
      <c r="AS67" s="3">
        <f t="shared" si="71"/>
        <v>1</v>
      </c>
      <c r="AT67" s="9">
        <f t="shared" si="46"/>
        <v>1.0120851412280285</v>
      </c>
      <c r="AU67" s="3">
        <f t="shared" si="47"/>
        <v>-0.5060425706140147</v>
      </c>
      <c r="AV67" s="3">
        <f t="shared" si="48"/>
        <v>-0.87649144309623372</v>
      </c>
      <c r="AW67" s="8">
        <f t="shared" si="72"/>
        <v>2.0000157999999999</v>
      </c>
      <c r="AX67" s="4">
        <f t="shared" si="73"/>
        <v>1</v>
      </c>
      <c r="AY67" s="9">
        <f t="shared" si="49"/>
        <v>0.8850851412280285</v>
      </c>
      <c r="AZ67" s="9">
        <f>AY67-'Master Radiusverkleinerung'!G$7/100</f>
        <v>0.84808514122802847</v>
      </c>
      <c r="BA67" s="9">
        <f>SQRT((AU67-AU63)^2+(AV67-AV63)^2)</f>
        <v>0.1058774894011653</v>
      </c>
    </row>
    <row r="68" spans="1:53" x14ac:dyDescent="0.3">
      <c r="A68" s="4">
        <v>246</v>
      </c>
      <c r="B68" s="3">
        <f t="shared" si="51"/>
        <v>-0.40673985629528037</v>
      </c>
      <c r="C68" s="4">
        <f t="shared" si="52"/>
        <v>-0.9135526746517163</v>
      </c>
      <c r="D68" s="6">
        <f t="shared" si="53"/>
        <v>1.973566125344143</v>
      </c>
      <c r="E68" s="4">
        <f t="shared" si="54"/>
        <v>0.98677526714746111</v>
      </c>
      <c r="F68" s="4">
        <f t="shared" si="55"/>
        <v>1.0134099762054143</v>
      </c>
      <c r="G68" s="4">
        <f t="shared" si="23"/>
        <v>-0.41219097178131664</v>
      </c>
      <c r="H68" s="4">
        <f t="shared" si="24"/>
        <v>-0.92579608049215256</v>
      </c>
      <c r="I68" s="6">
        <f t="shared" si="56"/>
        <v>2.0003674780343381</v>
      </c>
      <c r="J68" s="4">
        <f t="shared" si="57"/>
        <v>1.0001758376280518</v>
      </c>
      <c r="K68" s="4">
        <f t="shared" si="25"/>
        <v>1.0132318119269383</v>
      </c>
      <c r="L68" s="4">
        <f t="shared" si="26"/>
        <v>-0.41211850584077331</v>
      </c>
      <c r="M68" s="4">
        <f t="shared" si="27"/>
        <v>-0.92563331932483672</v>
      </c>
      <c r="N68" s="8">
        <f t="shared" si="58"/>
        <v>2.0000111861975407</v>
      </c>
      <c r="O68" s="3">
        <f t="shared" si="59"/>
        <v>0.99999769311699482</v>
      </c>
      <c r="P68" s="4">
        <f t="shared" si="28"/>
        <v>1.0132341493395778</v>
      </c>
      <c r="Q68" s="4">
        <f t="shared" si="29"/>
        <v>-0.41211945655214377</v>
      </c>
      <c r="R68" s="4">
        <f t="shared" si="30"/>
        <v>-0.92563545465753605</v>
      </c>
      <c r="S68" s="6">
        <f t="shared" si="60"/>
        <v>2.0000158605409863</v>
      </c>
      <c r="T68" s="4">
        <f t="shared" si="61"/>
        <v>1.0000000302702541</v>
      </c>
      <c r="U68" s="3">
        <f t="shared" si="31"/>
        <v>1.0132341186687235</v>
      </c>
      <c r="V68" s="3">
        <f t="shared" si="32"/>
        <v>-0.41211944407718348</v>
      </c>
      <c r="W68" s="3">
        <f t="shared" si="33"/>
        <v>-0.92563542663831644</v>
      </c>
      <c r="X68" s="3">
        <f t="shared" si="62"/>
        <v>2.0000157992056002</v>
      </c>
      <c r="Y68" s="3">
        <f t="shared" si="63"/>
        <v>0.99999999960280328</v>
      </c>
      <c r="Z68" s="3">
        <f t="shared" si="34"/>
        <v>1.0132341190711767</v>
      </c>
      <c r="AA68" s="3">
        <f t="shared" si="35"/>
        <v>-0.41211944424087593</v>
      </c>
      <c r="AB68" s="3">
        <f t="shared" si="36"/>
        <v>-0.92563542700597579</v>
      </c>
      <c r="AC68" s="3">
        <f t="shared" si="64"/>
        <v>2.0000158000104236</v>
      </c>
      <c r="AD68" s="3">
        <f t="shared" si="65"/>
        <v>1.0000000000052118</v>
      </c>
      <c r="AE68" s="3">
        <f t="shared" si="37"/>
        <v>1.0132341190658958</v>
      </c>
      <c r="AF68" s="3">
        <f t="shared" si="38"/>
        <v>-0.41211944423872798</v>
      </c>
      <c r="AG68" s="3">
        <f t="shared" si="39"/>
        <v>-0.92563542700115142</v>
      </c>
      <c r="AH68" s="8">
        <f t="shared" si="66"/>
        <v>2.0000157999998631</v>
      </c>
      <c r="AI68" s="3">
        <f t="shared" si="67"/>
        <v>0.99999999999993161</v>
      </c>
      <c r="AJ68" s="3">
        <f t="shared" si="40"/>
        <v>1.0132341190659651</v>
      </c>
      <c r="AK68" s="3">
        <f t="shared" si="41"/>
        <v>-0.41211944423875618</v>
      </c>
      <c r="AL68" s="3">
        <f t="shared" si="42"/>
        <v>-0.92563542700121471</v>
      </c>
      <c r="AM68" s="8">
        <f t="shared" si="68"/>
        <v>2.0000158000000012</v>
      </c>
      <c r="AN68" s="3">
        <f t="shared" si="69"/>
        <v>1.0000000000000007</v>
      </c>
      <c r="AO68" s="3">
        <f t="shared" si="43"/>
        <v>1.0132341190659644</v>
      </c>
      <c r="AP68" s="3">
        <f t="shared" si="44"/>
        <v>-0.41211944423875591</v>
      </c>
      <c r="AQ68" s="3">
        <f t="shared" si="45"/>
        <v>-0.92563542700121404</v>
      </c>
      <c r="AR68" s="8">
        <f t="shared" si="70"/>
        <v>2.0000157999999999</v>
      </c>
      <c r="AS68" s="3">
        <f t="shared" si="71"/>
        <v>1</v>
      </c>
      <c r="AT68" s="9">
        <f t="shared" si="46"/>
        <v>1.0132341190659644</v>
      </c>
      <c r="AU68" s="3">
        <f t="shared" si="47"/>
        <v>-0.41211944423875591</v>
      </c>
      <c r="AV68" s="3">
        <f t="shared" si="48"/>
        <v>-0.92563542700121404</v>
      </c>
      <c r="AW68" s="8">
        <f t="shared" si="72"/>
        <v>2.0000157999999999</v>
      </c>
      <c r="AX68" s="4">
        <f t="shared" si="73"/>
        <v>1</v>
      </c>
      <c r="AY68" s="9">
        <f t="shared" si="49"/>
        <v>0.88623411906596439</v>
      </c>
      <c r="AZ68" s="9">
        <f>AY68-'Master Radiusverkleinerung'!G$7/100</f>
        <v>0.84923411906596435</v>
      </c>
      <c r="BA68" s="9">
        <f t="shared" si="50"/>
        <v>0.1060032302439685</v>
      </c>
    </row>
    <row r="69" spans="1:53" x14ac:dyDescent="0.3">
      <c r="A69" s="4">
        <v>252</v>
      </c>
      <c r="B69" s="3">
        <f t="shared" si="51"/>
        <v>-0.30901943560920309</v>
      </c>
      <c r="C69" s="4">
        <f t="shared" si="52"/>
        <v>-0.95106402964163217</v>
      </c>
      <c r="D69" s="6">
        <f t="shared" si="53"/>
        <v>1.9715629091894518</v>
      </c>
      <c r="E69" s="4">
        <f t="shared" si="54"/>
        <v>0.98577366698275681</v>
      </c>
      <c r="F69" s="4">
        <f t="shared" si="55"/>
        <v>1.0144396563775244</v>
      </c>
      <c r="G69" s="4">
        <f t="shared" si="23"/>
        <v>-0.31347909358853721</v>
      </c>
      <c r="H69" s="4">
        <f t="shared" si="24"/>
        <v>-0.96478944558606106</v>
      </c>
      <c r="I69" s="6">
        <f t="shared" si="56"/>
        <v>2.0004242090340565</v>
      </c>
      <c r="J69" s="4">
        <f t="shared" si="57"/>
        <v>1.0002042029038254</v>
      </c>
      <c r="K69" s="4">
        <f t="shared" si="25"/>
        <v>1.014232547146243</v>
      </c>
      <c r="L69" s="4">
        <f t="shared" si="26"/>
        <v>-0.31341509331637929</v>
      </c>
      <c r="M69" s="4">
        <f t="shared" si="27"/>
        <v>-0.96459247300206596</v>
      </c>
      <c r="N69" s="8">
        <f t="shared" si="58"/>
        <v>2.0000100218706134</v>
      </c>
      <c r="O69" s="3">
        <f t="shared" si="59"/>
        <v>0.99999711095813015</v>
      </c>
      <c r="P69" s="4">
        <f t="shared" si="28"/>
        <v>1.0142354773150029</v>
      </c>
      <c r="Q69" s="4">
        <f t="shared" si="29"/>
        <v>-0.31341599878832249</v>
      </c>
      <c r="R69" s="4">
        <f t="shared" si="30"/>
        <v>-0.96459525975815885</v>
      </c>
      <c r="S69" s="6">
        <f t="shared" si="60"/>
        <v>2.0000158817652229</v>
      </c>
      <c r="T69" s="4">
        <f t="shared" si="61"/>
        <v>1.0000000408822884</v>
      </c>
      <c r="U69" s="3">
        <f t="shared" si="31"/>
        <v>1.0142354358507373</v>
      </c>
      <c r="V69" s="3">
        <f t="shared" si="32"/>
        <v>-0.31341598597515979</v>
      </c>
      <c r="W69" s="3">
        <f t="shared" si="33"/>
        <v>-0.96459522032329881</v>
      </c>
      <c r="X69" s="3">
        <f t="shared" si="62"/>
        <v>2.0000157988429592</v>
      </c>
      <c r="Y69" s="3">
        <f t="shared" si="63"/>
        <v>0.99999999942148421</v>
      </c>
      <c r="Z69" s="3">
        <f t="shared" si="34"/>
        <v>1.0142354364374886</v>
      </c>
      <c r="AA69" s="3">
        <f t="shared" si="35"/>
        <v>-0.31341598615647592</v>
      </c>
      <c r="AB69" s="3">
        <f t="shared" si="36"/>
        <v>-0.96459522088133254</v>
      </c>
      <c r="AC69" s="3">
        <f t="shared" si="64"/>
        <v>2.0000158000163735</v>
      </c>
      <c r="AD69" s="3">
        <f t="shared" si="65"/>
        <v>1.0000000000081868</v>
      </c>
      <c r="AE69" s="3">
        <f t="shared" si="37"/>
        <v>1.0142354364291852</v>
      </c>
      <c r="AF69" s="3">
        <f t="shared" si="38"/>
        <v>-0.31341598615391003</v>
      </c>
      <c r="AG69" s="3">
        <f t="shared" si="39"/>
        <v>-0.96459522087343552</v>
      </c>
      <c r="AH69" s="8">
        <f t="shared" si="66"/>
        <v>2.0000157999997681</v>
      </c>
      <c r="AI69" s="3">
        <f t="shared" si="67"/>
        <v>0.99999999999988409</v>
      </c>
      <c r="AJ69" s="3">
        <f t="shared" si="40"/>
        <v>1.0142354364293027</v>
      </c>
      <c r="AK69" s="3">
        <f t="shared" si="41"/>
        <v>-0.31341598615394634</v>
      </c>
      <c r="AL69" s="3">
        <f t="shared" si="42"/>
        <v>-0.96459522087354732</v>
      </c>
      <c r="AM69" s="8">
        <f t="shared" si="68"/>
        <v>2.000015800000003</v>
      </c>
      <c r="AN69" s="3">
        <f t="shared" si="69"/>
        <v>1.0000000000000016</v>
      </c>
      <c r="AO69" s="3">
        <f t="shared" si="43"/>
        <v>1.0142354364293011</v>
      </c>
      <c r="AP69" s="3">
        <f t="shared" si="44"/>
        <v>-0.31341598615394584</v>
      </c>
      <c r="AQ69" s="3">
        <f t="shared" si="45"/>
        <v>-0.96459522087354577</v>
      </c>
      <c r="AR69" s="8">
        <f t="shared" si="70"/>
        <v>2.0000157999999995</v>
      </c>
      <c r="AS69" s="3">
        <f t="shared" si="71"/>
        <v>0.99999999999999978</v>
      </c>
      <c r="AT69" s="9">
        <f t="shared" si="46"/>
        <v>1.0142354364293014</v>
      </c>
      <c r="AU69" s="3">
        <f t="shared" si="47"/>
        <v>-0.31341598615394589</v>
      </c>
      <c r="AV69" s="3">
        <f t="shared" si="48"/>
        <v>-0.96459522087354599</v>
      </c>
      <c r="AW69" s="8">
        <f t="shared" si="72"/>
        <v>2.0000157999999999</v>
      </c>
      <c r="AX69" s="4">
        <f t="shared" si="73"/>
        <v>1</v>
      </c>
      <c r="AY69" s="9">
        <f t="shared" si="49"/>
        <v>0.88723543642930136</v>
      </c>
      <c r="AZ69" s="9">
        <f>AY69-'Master Radiusverkleinerung'!G$7/100</f>
        <v>0.85023543642930133</v>
      </c>
      <c r="BA69" s="9">
        <f t="shared" si="50"/>
        <v>0.10611426942911326</v>
      </c>
    </row>
    <row r="70" spans="1:53" x14ac:dyDescent="0.3">
      <c r="A70" s="4">
        <v>258</v>
      </c>
      <c r="B70" s="3">
        <f t="shared" si="51"/>
        <v>-0.20791333332011724</v>
      </c>
      <c r="C70" s="4">
        <f t="shared" si="52"/>
        <v>-0.97815532809985128</v>
      </c>
      <c r="D70" s="6">
        <f t="shared" si="53"/>
        <v>1.969878738364184</v>
      </c>
      <c r="E70" s="4">
        <f t="shared" si="54"/>
        <v>0.98493158822254512</v>
      </c>
      <c r="F70" s="4">
        <f t="shared" si="55"/>
        <v>1.0153069634051053</v>
      </c>
      <c r="G70" s="4">
        <f t="shared" si="23"/>
        <v>-0.2110941874606008</v>
      </c>
      <c r="H70" s="4">
        <f t="shared" si="24"/>
        <v>-0.99312007026302951</v>
      </c>
      <c r="I70" s="6">
        <f t="shared" si="56"/>
        <v>2.0004752835084454</v>
      </c>
      <c r="J70" s="4">
        <f t="shared" si="57"/>
        <v>1.0002297399392772</v>
      </c>
      <c r="K70" s="4">
        <f t="shared" si="25"/>
        <v>1.0150737604210243</v>
      </c>
      <c r="L70" s="4">
        <f t="shared" si="26"/>
        <v>-0.21104570183387678</v>
      </c>
      <c r="M70" s="4">
        <f t="shared" si="27"/>
        <v>-0.99289196332366669</v>
      </c>
      <c r="N70" s="8">
        <f t="shared" si="58"/>
        <v>2.000008901280788</v>
      </c>
      <c r="O70" s="3">
        <f t="shared" si="59"/>
        <v>0.99999655066764381</v>
      </c>
      <c r="P70" s="4">
        <f t="shared" si="28"/>
        <v>1.0150772617598673</v>
      </c>
      <c r="Q70" s="4">
        <f t="shared" si="29"/>
        <v>-0.21104642980315577</v>
      </c>
      <c r="R70" s="4">
        <f t="shared" si="30"/>
        <v>-0.99289538814985534</v>
      </c>
      <c r="S70" s="6">
        <f t="shared" si="60"/>
        <v>2.0000159036019478</v>
      </c>
      <c r="T70" s="4">
        <f t="shared" si="61"/>
        <v>1.0000000518005647</v>
      </c>
      <c r="U70" s="3">
        <f t="shared" si="31"/>
        <v>1.0150772091782947</v>
      </c>
      <c r="V70" s="3">
        <f t="shared" si="32"/>
        <v>-0.21104641887083209</v>
      </c>
      <c r="W70" s="3">
        <f t="shared" si="33"/>
        <v>-0.99289533671731622</v>
      </c>
      <c r="X70" s="3">
        <f t="shared" si="62"/>
        <v>2.0000157984441569</v>
      </c>
      <c r="Y70" s="3">
        <f t="shared" si="63"/>
        <v>0.9999999992220846</v>
      </c>
      <c r="Z70" s="3">
        <f t="shared" si="34"/>
        <v>1.0150772099679388</v>
      </c>
      <c r="AA70" s="3">
        <f t="shared" si="35"/>
        <v>-0.21104641903500834</v>
      </c>
      <c r="AB70" s="3">
        <f t="shared" si="36"/>
        <v>-0.99289533748970471</v>
      </c>
      <c r="AC70" s="3">
        <f t="shared" si="64"/>
        <v>2.0000158000233648</v>
      </c>
      <c r="AD70" s="3">
        <f t="shared" si="65"/>
        <v>1.0000000000116824</v>
      </c>
      <c r="AE70" s="3">
        <f t="shared" si="37"/>
        <v>1.0150772099560803</v>
      </c>
      <c r="AF70" s="3">
        <f t="shared" si="38"/>
        <v>-0.21104641903254281</v>
      </c>
      <c r="AG70" s="3">
        <f t="shared" si="39"/>
        <v>-0.99289533747810532</v>
      </c>
      <c r="AH70" s="8">
        <f t="shared" si="66"/>
        <v>2.0000157999996486</v>
      </c>
      <c r="AI70" s="3">
        <f t="shared" si="67"/>
        <v>0.99999999999982436</v>
      </c>
      <c r="AJ70" s="3">
        <f t="shared" si="40"/>
        <v>1.0150772099562586</v>
      </c>
      <c r="AK70" s="3">
        <f t="shared" si="41"/>
        <v>-0.21104641903257987</v>
      </c>
      <c r="AL70" s="3">
        <f t="shared" si="42"/>
        <v>-0.99289533747827974</v>
      </c>
      <c r="AM70" s="8">
        <f t="shared" si="68"/>
        <v>2.0000158000000052</v>
      </c>
      <c r="AN70" s="3">
        <f t="shared" si="69"/>
        <v>1.0000000000000027</v>
      </c>
      <c r="AO70" s="3">
        <f t="shared" si="43"/>
        <v>1.0150772099562559</v>
      </c>
      <c r="AP70" s="3">
        <f t="shared" si="44"/>
        <v>-0.21104641903257931</v>
      </c>
      <c r="AQ70" s="3">
        <f t="shared" si="45"/>
        <v>-0.99289533747827718</v>
      </c>
      <c r="AR70" s="8">
        <f t="shared" si="70"/>
        <v>2.0000157999999999</v>
      </c>
      <c r="AS70" s="3">
        <f t="shared" si="71"/>
        <v>1</v>
      </c>
      <c r="AT70" s="9">
        <f t="shared" si="46"/>
        <v>1.0150772099562559</v>
      </c>
      <c r="AU70" s="3">
        <f t="shared" si="47"/>
        <v>-0.21104641903257931</v>
      </c>
      <c r="AV70" s="3">
        <f t="shared" si="48"/>
        <v>-0.99289533747827718</v>
      </c>
      <c r="AW70" s="8">
        <f t="shared" si="72"/>
        <v>2.0000157999999999</v>
      </c>
      <c r="AX70" s="4">
        <f t="shared" si="73"/>
        <v>1</v>
      </c>
      <c r="AY70" s="9">
        <f t="shared" si="49"/>
        <v>0.88807720995625594</v>
      </c>
      <c r="AZ70" s="9">
        <f>AY70-'Master Radiusverkleinerung'!G$7/100</f>
        <v>0.85107720995625591</v>
      </c>
      <c r="BA70" s="9">
        <f t="shared" si="50"/>
        <v>0.10620934456278958</v>
      </c>
    </row>
    <row r="71" spans="1:53" x14ac:dyDescent="0.3">
      <c r="A71" s="4">
        <v>264</v>
      </c>
      <c r="B71" s="3">
        <f t="shared" si="51"/>
        <v>-0.10452928904251405</v>
      </c>
      <c r="C71" s="4">
        <f t="shared" si="52"/>
        <v>-0.99452975209124661</v>
      </c>
      <c r="D71" s="6">
        <f t="shared" si="53"/>
        <v>1.9685337712382753</v>
      </c>
      <c r="E71" s="4">
        <f t="shared" si="54"/>
        <v>0.98425910997216892</v>
      </c>
      <c r="F71" s="4">
        <f t="shared" si="55"/>
        <v>1.0160006545718194</v>
      </c>
      <c r="G71" s="4">
        <f t="shared" si="23"/>
        <v>-0.10620098710132309</v>
      </c>
      <c r="H71" s="4">
        <f t="shared" si="24"/>
        <v>-1.0104348966801722</v>
      </c>
      <c r="I71" s="6">
        <f t="shared" si="56"/>
        <v>2.0005182990276276</v>
      </c>
      <c r="J71" s="4">
        <f t="shared" si="57"/>
        <v>1.0002512475289584</v>
      </c>
      <c r="K71" s="4">
        <f t="shared" si="25"/>
        <v>1.0157454510371955</v>
      </c>
      <c r="L71" s="4">
        <f t="shared" si="26"/>
        <v>-0.10617431106802837</v>
      </c>
      <c r="M71" s="4">
        <f t="shared" si="27"/>
        <v>-1.0101810911772133</v>
      </c>
      <c r="N71" s="8">
        <f t="shared" si="58"/>
        <v>2.0000079073679076</v>
      </c>
      <c r="O71" s="3">
        <f t="shared" si="59"/>
        <v>0.99999605371512945</v>
      </c>
      <c r="P71" s="4">
        <f t="shared" si="28"/>
        <v>1.0157494594739196</v>
      </c>
      <c r="Q71" s="4">
        <f t="shared" si="29"/>
        <v>-0.10617473006375924</v>
      </c>
      <c r="R71" s="4">
        <f t="shared" si="30"/>
        <v>-1.0101850776553016</v>
      </c>
      <c r="S71" s="6">
        <f t="shared" si="60"/>
        <v>2.0000159239992592</v>
      </c>
      <c r="T71" s="4">
        <f t="shared" si="61"/>
        <v>1.0000000619991398</v>
      </c>
      <c r="U71" s="3">
        <f t="shared" si="31"/>
        <v>1.0157493964983306</v>
      </c>
      <c r="V71" s="3">
        <f t="shared" si="32"/>
        <v>-0.10617472348101771</v>
      </c>
      <c r="W71" s="3">
        <f t="shared" si="33"/>
        <v>-1.0101850150246996</v>
      </c>
      <c r="X71" s="3">
        <f t="shared" si="62"/>
        <v>2.0000157980518849</v>
      </c>
      <c r="Y71" s="3">
        <f t="shared" si="63"/>
        <v>0.99999999902595016</v>
      </c>
      <c r="Z71" s="3">
        <f t="shared" si="34"/>
        <v>1.0157493974877212</v>
      </c>
      <c r="AA71" s="3">
        <f t="shared" si="35"/>
        <v>-0.10617472358443719</v>
      </c>
      <c r="AB71" s="3">
        <f t="shared" si="36"/>
        <v>-1.0101850160086701</v>
      </c>
      <c r="AC71" s="3">
        <f t="shared" si="64"/>
        <v>2.0000158000306061</v>
      </c>
      <c r="AD71" s="3">
        <f t="shared" si="65"/>
        <v>1.0000000000153029</v>
      </c>
      <c r="AE71" s="3">
        <f t="shared" si="37"/>
        <v>1.0157493974721774</v>
      </c>
      <c r="AF71" s="3">
        <f t="shared" si="38"/>
        <v>-0.10617472358281242</v>
      </c>
      <c r="AG71" s="3">
        <f t="shared" si="39"/>
        <v>-1.0101850159932115</v>
      </c>
      <c r="AH71" s="8">
        <f t="shared" si="66"/>
        <v>2.0000157999995194</v>
      </c>
      <c r="AI71" s="3">
        <f t="shared" si="67"/>
        <v>0.99999999999975975</v>
      </c>
      <c r="AJ71" s="3">
        <f t="shared" si="40"/>
        <v>1.0157493974724214</v>
      </c>
      <c r="AK71" s="3">
        <f t="shared" si="41"/>
        <v>-0.10617472358283793</v>
      </c>
      <c r="AL71" s="3">
        <f t="shared" si="42"/>
        <v>-1.0101850159934542</v>
      </c>
      <c r="AM71" s="8">
        <f t="shared" si="68"/>
        <v>2.0000158000000074</v>
      </c>
      <c r="AN71" s="3">
        <f t="shared" si="69"/>
        <v>1.0000000000000038</v>
      </c>
      <c r="AO71" s="3">
        <f t="shared" si="43"/>
        <v>1.0157493974724177</v>
      </c>
      <c r="AP71" s="3">
        <f t="shared" si="44"/>
        <v>-0.10617472358283753</v>
      </c>
      <c r="AQ71" s="3">
        <f t="shared" si="45"/>
        <v>-1.0101850159934505</v>
      </c>
      <c r="AR71" s="8">
        <f t="shared" si="70"/>
        <v>2.0000157999999999</v>
      </c>
      <c r="AS71" s="3">
        <f t="shared" si="71"/>
        <v>1</v>
      </c>
      <c r="AT71" s="9">
        <f t="shared" si="46"/>
        <v>1.0157493974724177</v>
      </c>
      <c r="AU71" s="3">
        <f t="shared" si="47"/>
        <v>-0.10617472358283753</v>
      </c>
      <c r="AV71" s="3">
        <f t="shared" si="48"/>
        <v>-1.0101850159934505</v>
      </c>
      <c r="AW71" s="8">
        <f t="shared" si="72"/>
        <v>2.0000157999999999</v>
      </c>
      <c r="AX71" s="4">
        <f t="shared" si="73"/>
        <v>1</v>
      </c>
      <c r="AY71" s="9">
        <f t="shared" si="49"/>
        <v>0.88874939747241766</v>
      </c>
      <c r="AZ71" s="9">
        <f>AY71-'Master Radiusverkleinerung'!G$7/100</f>
        <v>0.85174939747241762</v>
      </c>
      <c r="BA71" s="9">
        <f t="shared" si="50"/>
        <v>0.10628737220225852</v>
      </c>
    </row>
    <row r="72" spans="1:53" x14ac:dyDescent="0.3">
      <c r="A72" s="4"/>
      <c r="C72" s="4"/>
      <c r="D72" s="6"/>
      <c r="E72" s="4"/>
      <c r="G72" s="4"/>
      <c r="H72" s="4"/>
      <c r="I72" s="6"/>
      <c r="J72" s="4"/>
      <c r="K72" s="4"/>
      <c r="L72" s="4"/>
      <c r="M72" s="4"/>
      <c r="N72" s="8"/>
      <c r="P72" s="4"/>
      <c r="Q72" s="4"/>
      <c r="R72" s="4"/>
      <c r="S72" s="6"/>
      <c r="T72" s="4"/>
      <c r="AH72" s="8"/>
      <c r="AM72" s="8"/>
      <c r="AR72" s="8"/>
      <c r="AT72" s="9"/>
      <c r="AW72" s="8"/>
      <c r="AX72" s="4"/>
      <c r="AY72" s="9"/>
      <c r="AZ72" s="9"/>
      <c r="BA72" s="9"/>
    </row>
    <row r="73" spans="1:53" x14ac:dyDescent="0.3">
      <c r="A73" s="4">
        <v>270</v>
      </c>
      <c r="B73" s="3">
        <f t="shared" si="51"/>
        <v>-1.8377372003721207E-16</v>
      </c>
      <c r="C73" s="4">
        <f t="shared" si="52"/>
        <v>-1.0000078999999999</v>
      </c>
      <c r="D73" s="6">
        <f t="shared" si="53"/>
        <v>1.9675441835777165</v>
      </c>
      <c r="E73" s="4">
        <f t="shared" si="54"/>
        <v>0.98376432005072989</v>
      </c>
      <c r="F73" s="4">
        <f t="shared" si="55"/>
        <v>1.0165116579430655</v>
      </c>
      <c r="G73" s="4">
        <f t="shared" si="23"/>
        <v>-1.8680665306883195E-16</v>
      </c>
      <c r="H73" s="4">
        <f t="shared" si="24"/>
        <v>-1.0165116579430655</v>
      </c>
      <c r="I73" s="6">
        <f t="shared" si="56"/>
        <v>2.0005512169697299</v>
      </c>
      <c r="J73" s="4">
        <f t="shared" si="57"/>
        <v>1.0002677063699847</v>
      </c>
      <c r="K73" s="4">
        <f t="shared" si="25"/>
        <v>1.0162396041276098</v>
      </c>
      <c r="L73" s="4">
        <f t="shared" si="26"/>
        <v>-1.8675665712208333E-16</v>
      </c>
      <c r="M73" s="4">
        <f t="shared" si="27"/>
        <v>-1.0162396041276098</v>
      </c>
      <c r="N73" s="8">
        <f t="shared" si="58"/>
        <v>2.0000071171611942</v>
      </c>
      <c r="O73" s="3">
        <f t="shared" si="59"/>
        <v>0.99999565861489403</v>
      </c>
      <c r="P73" s="4">
        <f t="shared" si="28"/>
        <v>1.016244016034245</v>
      </c>
      <c r="Q73" s="4">
        <f t="shared" si="29"/>
        <v>-1.8675746790817292E-16</v>
      </c>
      <c r="R73" s="4">
        <f t="shared" si="30"/>
        <v>-1.016244016034245</v>
      </c>
      <c r="S73" s="6">
        <f t="shared" si="60"/>
        <v>2.0000159408475744</v>
      </c>
      <c r="T73" s="4">
        <f t="shared" si="61"/>
        <v>1.0000000704232308</v>
      </c>
      <c r="U73" s="3">
        <f t="shared" si="31"/>
        <v>1.016243944467063</v>
      </c>
      <c r="V73" s="3">
        <f t="shared" si="32"/>
        <v>-1.8675745475610954E-16</v>
      </c>
      <c r="W73" s="3">
        <f t="shared" si="33"/>
        <v>-1.016243944467063</v>
      </c>
      <c r="X73" s="3">
        <f t="shared" si="62"/>
        <v>2.0000157977152684</v>
      </c>
      <c r="Y73" s="3">
        <f t="shared" si="63"/>
        <v>0.99999999885764324</v>
      </c>
      <c r="Z73" s="3">
        <f t="shared" si="34"/>
        <v>1.0162439456279762</v>
      </c>
      <c r="AA73" s="3">
        <f t="shared" si="35"/>
        <v>-1.867574549694532E-16</v>
      </c>
      <c r="AB73" s="3">
        <f t="shared" si="36"/>
        <v>-1.0162439456279762</v>
      </c>
      <c r="AC73" s="3">
        <f t="shared" si="64"/>
        <v>2.0000158000370614</v>
      </c>
      <c r="AD73" s="3">
        <f t="shared" si="65"/>
        <v>1.0000000000185305</v>
      </c>
      <c r="AE73" s="3">
        <f t="shared" si="37"/>
        <v>1.0162439456091445</v>
      </c>
      <c r="AF73" s="3">
        <f t="shared" si="38"/>
        <v>-1.8675745496599247E-16</v>
      </c>
      <c r="AG73" s="3">
        <f t="shared" si="39"/>
        <v>-1.0162439456091445</v>
      </c>
      <c r="AH73" s="8">
        <f t="shared" si="66"/>
        <v>2.0000157999993986</v>
      </c>
      <c r="AI73" s="3">
        <f t="shared" si="67"/>
        <v>0.99999999999969935</v>
      </c>
      <c r="AJ73" s="3">
        <f t="shared" si="40"/>
        <v>1.0162439456094501</v>
      </c>
      <c r="AK73" s="3">
        <f t="shared" si="41"/>
        <v>-1.8675745496604863E-16</v>
      </c>
      <c r="AL73" s="3">
        <f t="shared" si="42"/>
        <v>-1.0162439456094501</v>
      </c>
      <c r="AM73" s="8">
        <f t="shared" si="68"/>
        <v>2.0000158000000097</v>
      </c>
      <c r="AN73" s="3">
        <f t="shared" si="69"/>
        <v>1.0000000000000049</v>
      </c>
      <c r="AO73" s="3">
        <f t="shared" si="43"/>
        <v>1.0162439456094452</v>
      </c>
      <c r="AP73" s="3">
        <f t="shared" si="44"/>
        <v>-1.8675745496604771E-16</v>
      </c>
      <c r="AQ73" s="3">
        <f t="shared" si="45"/>
        <v>-1.0162439456094452</v>
      </c>
      <c r="AR73" s="8">
        <f t="shared" si="70"/>
        <v>2.0000157999999999</v>
      </c>
      <c r="AS73" s="3">
        <f t="shared" si="71"/>
        <v>1</v>
      </c>
      <c r="AT73" s="9">
        <f t="shared" si="46"/>
        <v>1.0162439456094452</v>
      </c>
      <c r="AU73" s="3">
        <f t="shared" si="47"/>
        <v>-1.8675745496604771E-16</v>
      </c>
      <c r="AV73" s="3">
        <f t="shared" si="48"/>
        <v>-1.0162439456094452</v>
      </c>
      <c r="AW73" s="8">
        <f t="shared" si="72"/>
        <v>2.0000157999999999</v>
      </c>
      <c r="AX73" s="4">
        <f t="shared" si="73"/>
        <v>1</v>
      </c>
      <c r="AY73" s="9">
        <f t="shared" si="49"/>
        <v>0.8892439456094452</v>
      </c>
      <c r="AZ73" s="9">
        <f>AY73-'Master Radiusverkleinerung'!G$7/100</f>
        <v>0.85224394560944516</v>
      </c>
      <c r="BA73" s="9">
        <f>SQRT((AU73-AU71)^2+(AV73-AV71)^2)</f>
        <v>0.10634746144588264</v>
      </c>
    </row>
    <row r="74" spans="1:53" x14ac:dyDescent="0.3">
      <c r="A74" s="4">
        <v>276</v>
      </c>
      <c r="B74" s="3">
        <f t="shared" si="51"/>
        <v>0.10452928904251368</v>
      </c>
      <c r="C74" s="4">
        <f t="shared" si="52"/>
        <v>-0.99452975209124661</v>
      </c>
      <c r="D74" s="6">
        <f t="shared" si="53"/>
        <v>1.9669219212502833</v>
      </c>
      <c r="E74" s="4">
        <f t="shared" si="54"/>
        <v>0.98345319134493003</v>
      </c>
      <c r="F74" s="4">
        <f t="shared" si="55"/>
        <v>1.0168332451414697</v>
      </c>
      <c r="G74" s="4">
        <f t="shared" si="23"/>
        <v>0.1062880165140994</v>
      </c>
      <c r="H74" s="4">
        <f t="shared" si="24"/>
        <v>-1.0112629262315664</v>
      </c>
      <c r="I74" s="6">
        <f t="shared" si="56"/>
        <v>2.0005724683858421</v>
      </c>
      <c r="J74" s="4">
        <f t="shared" si="57"/>
        <v>1.0002783319940984</v>
      </c>
      <c r="K74" s="4">
        <f t="shared" si="25"/>
        <v>1.0165503066675134</v>
      </c>
      <c r="L74" s="4">
        <f t="shared" si="26"/>
        <v>0.10625844139021746</v>
      </c>
      <c r="M74" s="4">
        <f t="shared" si="27"/>
        <v>-1.0109815377241749</v>
      </c>
      <c r="N74" s="8">
        <f t="shared" si="58"/>
        <v>2.0000065938046347</v>
      </c>
      <c r="O74" s="3">
        <f t="shared" si="59"/>
        <v>0.99999539693868156</v>
      </c>
      <c r="P74" s="4">
        <f t="shared" si="28"/>
        <v>1.0165549859324472</v>
      </c>
      <c r="Q74" s="4">
        <f t="shared" si="29"/>
        <v>0.1062589305065902</v>
      </c>
      <c r="R74" s="4">
        <f t="shared" si="30"/>
        <v>-1.0109861913556057</v>
      </c>
      <c r="S74" s="6">
        <f t="shared" si="60"/>
        <v>2.0000159522953505</v>
      </c>
      <c r="T74" s="4">
        <f t="shared" si="61"/>
        <v>1.0000000761470738</v>
      </c>
      <c r="U74" s="3">
        <f t="shared" si="31"/>
        <v>1.0165549085247656</v>
      </c>
      <c r="V74" s="3">
        <f t="shared" si="32"/>
        <v>0.1062589224152842</v>
      </c>
      <c r="W74" s="3">
        <f t="shared" si="33"/>
        <v>-1.0109861143719716</v>
      </c>
      <c r="X74" s="3">
        <f t="shared" si="62"/>
        <v>2.0000157974806352</v>
      </c>
      <c r="Y74" s="3">
        <f t="shared" si="63"/>
        <v>0.99999999874032763</v>
      </c>
      <c r="Z74" s="3">
        <f t="shared" si="34"/>
        <v>1.0165549098052917</v>
      </c>
      <c r="AA74" s="3">
        <f t="shared" si="35"/>
        <v>0.10625892254913563</v>
      </c>
      <c r="AB74" s="3">
        <f t="shared" si="36"/>
        <v>-1.0109861156454829</v>
      </c>
      <c r="AC74" s="3">
        <f t="shared" si="64"/>
        <v>2.0000158000416768</v>
      </c>
      <c r="AD74" s="3">
        <f t="shared" si="65"/>
        <v>1.0000000000208382</v>
      </c>
      <c r="AE74" s="3">
        <f t="shared" si="37"/>
        <v>1.0165549097841085</v>
      </c>
      <c r="AF74" s="3">
        <f t="shared" si="38"/>
        <v>0.10625892254692137</v>
      </c>
      <c r="AG74" s="3">
        <f t="shared" si="39"/>
        <v>-1.0109861156244155</v>
      </c>
      <c r="AH74" s="8">
        <f t="shared" si="66"/>
        <v>2.0000157999993102</v>
      </c>
      <c r="AI74" s="3">
        <f t="shared" si="67"/>
        <v>0.99999999999965516</v>
      </c>
      <c r="AJ74" s="3">
        <f t="shared" si="40"/>
        <v>1.0165549097844591</v>
      </c>
      <c r="AK74" s="3">
        <f t="shared" si="41"/>
        <v>0.10625892254695803</v>
      </c>
      <c r="AL74" s="3">
        <f t="shared" si="42"/>
        <v>-1.0109861156247644</v>
      </c>
      <c r="AM74" s="8">
        <f t="shared" si="68"/>
        <v>2.0000158000000114</v>
      </c>
      <c r="AN74" s="3">
        <f t="shared" si="69"/>
        <v>1.0000000000000058</v>
      </c>
      <c r="AO74" s="3">
        <f t="shared" si="43"/>
        <v>1.0165549097844533</v>
      </c>
      <c r="AP74" s="3">
        <f t="shared" si="44"/>
        <v>0.10625892254695742</v>
      </c>
      <c r="AQ74" s="3">
        <f t="shared" si="45"/>
        <v>-1.0109861156247586</v>
      </c>
      <c r="AR74" s="8">
        <f t="shared" si="70"/>
        <v>2.0000157999999999</v>
      </c>
      <c r="AS74" s="3">
        <f t="shared" si="71"/>
        <v>1</v>
      </c>
      <c r="AT74" s="9">
        <f t="shared" si="46"/>
        <v>1.0165549097844533</v>
      </c>
      <c r="AU74" s="3">
        <f t="shared" si="47"/>
        <v>0.10625892254695742</v>
      </c>
      <c r="AV74" s="3">
        <f t="shared" si="48"/>
        <v>-1.0109861156247586</v>
      </c>
      <c r="AW74" s="8">
        <f t="shared" si="72"/>
        <v>2.0000157999999999</v>
      </c>
      <c r="AX74" s="4">
        <f t="shared" si="73"/>
        <v>1</v>
      </c>
      <c r="AY74" s="9">
        <f t="shared" si="49"/>
        <v>0.88955490978445328</v>
      </c>
      <c r="AZ74" s="9">
        <f>AY74-'Master Radiusverkleinerung'!G$7/100</f>
        <v>0.85255490978445325</v>
      </c>
      <c r="BA74" s="9">
        <f t="shared" si="50"/>
        <v>0.10638892516135409</v>
      </c>
    </row>
    <row r="75" spans="1:53" x14ac:dyDescent="0.3">
      <c r="A75" s="4">
        <v>282</v>
      </c>
      <c r="B75" s="3">
        <f t="shared" si="51"/>
        <v>0.20791333332011688</v>
      </c>
      <c r="C75" s="4">
        <f t="shared" si="52"/>
        <v>-0.97815532809985128</v>
      </c>
      <c r="D75" s="6">
        <f t="shared" si="53"/>
        <v>1.9666745152244394</v>
      </c>
      <c r="E75" s="4">
        <f t="shared" si="54"/>
        <v>0.98332948930925423</v>
      </c>
      <c r="F75" s="4">
        <f t="shared" si="55"/>
        <v>1.0169611619218921</v>
      </c>
      <c r="G75" s="4">
        <f t="shared" si="23"/>
        <v>0.21143811467117382</v>
      </c>
      <c r="H75" s="4">
        <f t="shared" si="24"/>
        <v>-0.99473812057336197</v>
      </c>
      <c r="I75" s="6">
        <f t="shared" si="56"/>
        <v>2.0005810364598995</v>
      </c>
      <c r="J75" s="4">
        <f t="shared" si="57"/>
        <v>1.0002826159972835</v>
      </c>
      <c r="K75" s="4">
        <f t="shared" si="25"/>
        <v>1.0166738336324881</v>
      </c>
      <c r="L75" s="4">
        <f t="shared" si="26"/>
        <v>0.21137837576070403</v>
      </c>
      <c r="M75" s="4">
        <f t="shared" si="27"/>
        <v>-0.99445707109645842</v>
      </c>
      <c r="N75" s="8">
        <f t="shared" si="58"/>
        <v>2.0000063799245487</v>
      </c>
      <c r="O75" s="3">
        <f t="shared" si="59"/>
        <v>0.99999528999948339</v>
      </c>
      <c r="P75" s="4">
        <f t="shared" si="28"/>
        <v>1.0166786221893238</v>
      </c>
      <c r="Q75" s="4">
        <f t="shared" si="29"/>
        <v>0.21137937135765233</v>
      </c>
      <c r="R75" s="4">
        <f t="shared" si="30"/>
        <v>-0.99446175501183831</v>
      </c>
      <c r="S75" s="6">
        <f t="shared" si="60"/>
        <v>2.0000159570374958</v>
      </c>
      <c r="T75" s="4">
        <f t="shared" si="61"/>
        <v>1.0000000785181276</v>
      </c>
      <c r="U75" s="3">
        <f t="shared" si="31"/>
        <v>1.0166785423616282</v>
      </c>
      <c r="V75" s="3">
        <f t="shared" si="32"/>
        <v>0.21137935476054118</v>
      </c>
      <c r="W75" s="3">
        <f t="shared" si="33"/>
        <v>-0.99446167692856935</v>
      </c>
      <c r="X75" s="3">
        <f t="shared" si="62"/>
        <v>2.0000157973821167</v>
      </c>
      <c r="Y75" s="3">
        <f t="shared" si="63"/>
        <v>0.9999999986910687</v>
      </c>
      <c r="Z75" s="3">
        <f t="shared" si="34"/>
        <v>1.0166785436923906</v>
      </c>
      <c r="AA75" s="3">
        <f t="shared" si="35"/>
        <v>0.21137935503722224</v>
      </c>
      <c r="AB75" s="3">
        <f t="shared" si="36"/>
        <v>-0.99446167823025144</v>
      </c>
      <c r="AC75" s="3">
        <f t="shared" si="64"/>
        <v>2.0000158000436414</v>
      </c>
      <c r="AD75" s="3">
        <f t="shared" si="65"/>
        <v>1.0000000000218205</v>
      </c>
      <c r="AE75" s="3">
        <f t="shared" si="37"/>
        <v>1.0166785436702062</v>
      </c>
      <c r="AF75" s="3">
        <f t="shared" si="38"/>
        <v>0.21137935503260982</v>
      </c>
      <c r="AG75" s="3">
        <f t="shared" si="39"/>
        <v>-0.99446167820855169</v>
      </c>
      <c r="AH75" s="8">
        <f t="shared" si="66"/>
        <v>2.0000157999992725</v>
      </c>
      <c r="AI75" s="3">
        <f t="shared" si="67"/>
        <v>0.99999999999963629</v>
      </c>
      <c r="AJ75" s="3">
        <f t="shared" si="40"/>
        <v>1.0166785436705759</v>
      </c>
      <c r="AK75" s="3">
        <f t="shared" si="41"/>
        <v>0.21137935503268671</v>
      </c>
      <c r="AL75" s="3">
        <f t="shared" si="42"/>
        <v>-0.9944616782089134</v>
      </c>
      <c r="AM75" s="8">
        <f t="shared" si="68"/>
        <v>2.0000158000000119</v>
      </c>
      <c r="AN75" s="3">
        <f t="shared" si="69"/>
        <v>1.000000000000006</v>
      </c>
      <c r="AO75" s="3">
        <f t="shared" si="43"/>
        <v>1.0166785436705699</v>
      </c>
      <c r="AP75" s="3">
        <f t="shared" si="44"/>
        <v>0.21137935503268546</v>
      </c>
      <c r="AQ75" s="3">
        <f t="shared" si="45"/>
        <v>-0.99446167820890752</v>
      </c>
      <c r="AR75" s="8">
        <f t="shared" si="70"/>
        <v>2.0000157999999999</v>
      </c>
      <c r="AS75" s="3">
        <f t="shared" si="71"/>
        <v>1</v>
      </c>
      <c r="AT75" s="9">
        <f t="shared" si="46"/>
        <v>1.0166785436705699</v>
      </c>
      <c r="AU75" s="3">
        <f t="shared" si="47"/>
        <v>0.21137935503268546</v>
      </c>
      <c r="AV75" s="3">
        <f t="shared" si="48"/>
        <v>-0.99446167820890752</v>
      </c>
      <c r="AW75" s="8">
        <f t="shared" si="72"/>
        <v>2.0000157999999999</v>
      </c>
      <c r="AX75" s="4">
        <f t="shared" si="73"/>
        <v>1</v>
      </c>
      <c r="AY75" s="9">
        <f t="shared" si="49"/>
        <v>0.88967854367056987</v>
      </c>
      <c r="AZ75" s="9">
        <f>AY75-'Master Radiusverkleinerung'!G$7/100</f>
        <v>0.85267854367056983</v>
      </c>
      <c r="BA75" s="9">
        <f t="shared" si="50"/>
        <v>0.10641128867698617</v>
      </c>
    </row>
    <row r="76" spans="1:53" x14ac:dyDescent="0.3">
      <c r="A76" s="4">
        <v>288</v>
      </c>
      <c r="B76" s="3">
        <f t="shared" si="51"/>
        <v>0.30901943560920275</v>
      </c>
      <c r="C76" s="4">
        <f t="shared" si="52"/>
        <v>-0.95106402964163228</v>
      </c>
      <c r="D76" s="6">
        <f t="shared" si="53"/>
        <v>1.9668049638983871</v>
      </c>
      <c r="E76" s="4">
        <f t="shared" si="54"/>
        <v>0.98339471313095983</v>
      </c>
      <c r="F76" s="4">
        <f t="shared" si="55"/>
        <v>1.0168937117997581</v>
      </c>
      <c r="G76" s="4">
        <f t="shared" si="23"/>
        <v>0.31423743841914503</v>
      </c>
      <c r="H76" s="4">
        <f t="shared" si="24"/>
        <v>-0.96712339098672584</v>
      </c>
      <c r="I76" s="6">
        <f t="shared" si="56"/>
        <v>2.000576510386618</v>
      </c>
      <c r="J76" s="4">
        <f t="shared" si="57"/>
        <v>1.0002803529785205</v>
      </c>
      <c r="K76" s="4">
        <f t="shared" si="25"/>
        <v>1.0166087025220163</v>
      </c>
      <c r="L76" s="4">
        <f t="shared" si="26"/>
        <v>0.31414936570876834</v>
      </c>
      <c r="M76" s="4">
        <f t="shared" si="27"/>
        <v>-0.96685233105592494</v>
      </c>
      <c r="N76" s="8">
        <f t="shared" si="58"/>
        <v>2.0000064931106953</v>
      </c>
      <c r="O76" s="3">
        <f t="shared" si="59"/>
        <v>0.99999534659210965</v>
      </c>
      <c r="P76" s="4">
        <f t="shared" si="28"/>
        <v>1.016613433238988</v>
      </c>
      <c r="Q76" s="4">
        <f t="shared" si="29"/>
        <v>0.31415082758070817</v>
      </c>
      <c r="R76" s="4">
        <f t="shared" si="30"/>
        <v>-0.9668568302351277</v>
      </c>
      <c r="S76" s="6">
        <f t="shared" si="60"/>
        <v>2.000015954523394</v>
      </c>
      <c r="T76" s="4">
        <f t="shared" si="61"/>
        <v>1.0000000772610866</v>
      </c>
      <c r="U76" s="3">
        <f t="shared" si="31"/>
        <v>1.0166133546943354</v>
      </c>
      <c r="V76" s="3">
        <f t="shared" si="32"/>
        <v>0.31415080330907569</v>
      </c>
      <c r="W76" s="3">
        <f t="shared" si="33"/>
        <v>-0.96685675553472405</v>
      </c>
      <c r="X76" s="3">
        <f t="shared" si="62"/>
        <v>2.0000157974344419</v>
      </c>
      <c r="Y76" s="3">
        <f t="shared" si="63"/>
        <v>0.99999999871723111</v>
      </c>
      <c r="Z76" s="3">
        <f t="shared" si="34"/>
        <v>1.0166133559984154</v>
      </c>
      <c r="AA76" s="3">
        <f t="shared" si="35"/>
        <v>0.31415080371205856</v>
      </c>
      <c r="AB76" s="3">
        <f t="shared" si="36"/>
        <v>-0.96685675677497784</v>
      </c>
      <c r="AC76" s="3">
        <f t="shared" si="64"/>
        <v>2.000015800042596</v>
      </c>
      <c r="AD76" s="3">
        <f t="shared" si="65"/>
        <v>1.0000000000212979</v>
      </c>
      <c r="AE76" s="3">
        <f t="shared" si="37"/>
        <v>1.0166133559767636</v>
      </c>
      <c r="AF76" s="3">
        <f t="shared" si="38"/>
        <v>0.3141508037053678</v>
      </c>
      <c r="AG76" s="3">
        <f t="shared" si="39"/>
        <v>-0.96685675675438576</v>
      </c>
      <c r="AH76" s="8">
        <f t="shared" si="66"/>
        <v>2.0000157999992925</v>
      </c>
      <c r="AI76" s="3">
        <f t="shared" si="67"/>
        <v>0.99999999999964628</v>
      </c>
      <c r="AJ76" s="3">
        <f t="shared" si="40"/>
        <v>1.0166133559771231</v>
      </c>
      <c r="AK76" s="3">
        <f t="shared" si="41"/>
        <v>0.31415080370547888</v>
      </c>
      <c r="AL76" s="3">
        <f t="shared" si="42"/>
        <v>-0.9668567567547276</v>
      </c>
      <c r="AM76" s="8">
        <f t="shared" si="68"/>
        <v>2.0000158000000114</v>
      </c>
      <c r="AN76" s="3">
        <f t="shared" si="69"/>
        <v>1.0000000000000058</v>
      </c>
      <c r="AO76" s="3">
        <f t="shared" si="43"/>
        <v>1.0166133559771173</v>
      </c>
      <c r="AP76" s="3">
        <f t="shared" si="44"/>
        <v>0.3141508037054771</v>
      </c>
      <c r="AQ76" s="3">
        <f t="shared" si="45"/>
        <v>-0.96685675675472216</v>
      </c>
      <c r="AR76" s="8">
        <f t="shared" si="70"/>
        <v>2.0000157999999999</v>
      </c>
      <c r="AS76" s="3">
        <f t="shared" si="71"/>
        <v>1</v>
      </c>
      <c r="AT76" s="9">
        <f t="shared" si="46"/>
        <v>1.0166133559771173</v>
      </c>
      <c r="AU76" s="3">
        <f t="shared" si="47"/>
        <v>0.3141508037054771</v>
      </c>
      <c r="AV76" s="3">
        <f t="shared" si="48"/>
        <v>-0.96685675675472216</v>
      </c>
      <c r="AW76" s="8">
        <f t="shared" si="72"/>
        <v>2.0000157999999999</v>
      </c>
      <c r="AX76" s="4">
        <f t="shared" si="73"/>
        <v>1</v>
      </c>
      <c r="AY76" s="9">
        <f t="shared" si="49"/>
        <v>0.88961335597711733</v>
      </c>
      <c r="AZ76" s="9">
        <f>AY76-'Master Radiusverkleinerung'!G$7/100</f>
        <v>0.85261335597711729</v>
      </c>
      <c r="BA76" s="9">
        <f t="shared" si="50"/>
        <v>0.10641429580087437</v>
      </c>
    </row>
    <row r="77" spans="1:53" x14ac:dyDescent="0.3">
      <c r="A77" s="4">
        <v>294</v>
      </c>
      <c r="B77" s="3">
        <f t="shared" si="51"/>
        <v>0.40673985629528003</v>
      </c>
      <c r="C77" s="4">
        <f t="shared" si="52"/>
        <v>-0.91355267465171641</v>
      </c>
      <c r="D77" s="6">
        <f t="shared" si="53"/>
        <v>1.9673116860253077</v>
      </c>
      <c r="E77" s="4">
        <f t="shared" si="54"/>
        <v>0.98364807219288353</v>
      </c>
      <c r="F77" s="4">
        <f t="shared" si="55"/>
        <v>1.0166317896304569</v>
      </c>
      <c r="G77" s="4">
        <f t="shared" si="23"/>
        <v>0.41350140135843466</v>
      </c>
      <c r="H77" s="4">
        <f t="shared" si="24"/>
        <v>-0.92873935351197223</v>
      </c>
      <c r="I77" s="6">
        <f t="shared" si="56"/>
        <v>2.0005591072335061</v>
      </c>
      <c r="J77" s="4">
        <f t="shared" si="57"/>
        <v>1.0002716514707064</v>
      </c>
      <c r="K77" s="4">
        <f t="shared" si="25"/>
        <v>1.016355695111119</v>
      </c>
      <c r="L77" s="4">
        <f t="shared" si="26"/>
        <v>0.4133891036004676</v>
      </c>
      <c r="M77" s="4">
        <f t="shared" si="27"/>
        <v>-0.92848712861795113</v>
      </c>
      <c r="N77" s="8">
        <f t="shared" si="58"/>
        <v>2.0000069240426477</v>
      </c>
      <c r="O77" s="3">
        <f t="shared" si="59"/>
        <v>0.99999556205638362</v>
      </c>
      <c r="P77" s="4">
        <f t="shared" si="28"/>
        <v>1.0163602056604057</v>
      </c>
      <c r="Q77" s="4">
        <f t="shared" si="29"/>
        <v>0.41339093820614292</v>
      </c>
      <c r="R77" s="4">
        <f t="shared" si="30"/>
        <v>-0.92849124920976356</v>
      </c>
      <c r="S77" s="6">
        <f t="shared" si="60"/>
        <v>2.0000159450456589</v>
      </c>
      <c r="T77" s="4">
        <f t="shared" si="61"/>
        <v>1.0000000725222566</v>
      </c>
      <c r="U77" s="3">
        <f t="shared" si="31"/>
        <v>1.0163601319516755</v>
      </c>
      <c r="V77" s="3">
        <f t="shared" si="32"/>
        <v>0.41339090822610142</v>
      </c>
      <c r="W77" s="3">
        <f t="shared" si="33"/>
        <v>-0.92849118187348789</v>
      </c>
      <c r="X77" s="3">
        <f t="shared" si="62"/>
        <v>2.0000157976297599</v>
      </c>
      <c r="Y77" s="3">
        <f t="shared" si="63"/>
        <v>0.99999999881488932</v>
      </c>
      <c r="Z77" s="3">
        <f t="shared" si="34"/>
        <v>1.0163601331561747</v>
      </c>
      <c r="AA77" s="3">
        <f t="shared" si="35"/>
        <v>0.41339090871601536</v>
      </c>
      <c r="AB77" s="3">
        <f t="shared" si="36"/>
        <v>-0.92849118297385258</v>
      </c>
      <c r="AC77" s="3">
        <f t="shared" si="64"/>
        <v>2.0000158000387329</v>
      </c>
      <c r="AD77" s="3">
        <f t="shared" si="65"/>
        <v>1.0000000000193663</v>
      </c>
      <c r="AE77" s="3">
        <f t="shared" si="37"/>
        <v>1.0163601331364915</v>
      </c>
      <c r="AF77" s="3">
        <f t="shared" si="38"/>
        <v>0.41339090870800949</v>
      </c>
      <c r="AG77" s="3">
        <f t="shared" si="39"/>
        <v>-0.92849118295587119</v>
      </c>
      <c r="AH77" s="8">
        <f t="shared" si="66"/>
        <v>2.0000157999993671</v>
      </c>
      <c r="AI77" s="3">
        <f t="shared" si="67"/>
        <v>0.99999999999968359</v>
      </c>
      <c r="AJ77" s="3">
        <f t="shared" si="40"/>
        <v>1.0163601331368131</v>
      </c>
      <c r="AK77" s="3">
        <f t="shared" si="41"/>
        <v>0.41339090870814027</v>
      </c>
      <c r="AL77" s="3">
        <f t="shared" si="42"/>
        <v>-0.92849118295616484</v>
      </c>
      <c r="AM77" s="8">
        <f t="shared" si="68"/>
        <v>2.0000158000000101</v>
      </c>
      <c r="AN77" s="3">
        <f t="shared" si="69"/>
        <v>1.0000000000000051</v>
      </c>
      <c r="AO77" s="3">
        <f t="shared" si="43"/>
        <v>1.016360133136808</v>
      </c>
      <c r="AP77" s="3">
        <f t="shared" si="44"/>
        <v>0.41339090870813816</v>
      </c>
      <c r="AQ77" s="3">
        <f t="shared" si="45"/>
        <v>-0.92849118295616018</v>
      </c>
      <c r="AR77" s="8">
        <f t="shared" si="70"/>
        <v>2.0000157999999999</v>
      </c>
      <c r="AS77" s="3">
        <f t="shared" si="71"/>
        <v>1</v>
      </c>
      <c r="AT77" s="9">
        <f t="shared" si="46"/>
        <v>1.016360133136808</v>
      </c>
      <c r="AU77" s="3">
        <f t="shared" si="47"/>
        <v>0.41339090870813816</v>
      </c>
      <c r="AV77" s="3">
        <f t="shared" si="48"/>
        <v>-0.92849118295616018</v>
      </c>
      <c r="AW77" s="8">
        <f t="shared" si="72"/>
        <v>2.0000157999999999</v>
      </c>
      <c r="AX77" s="4">
        <f t="shared" si="73"/>
        <v>1</v>
      </c>
      <c r="AY77" s="9">
        <f t="shared" si="49"/>
        <v>0.88936013313680795</v>
      </c>
      <c r="AZ77" s="9">
        <f>AY77-'Master Radiusverkleinerung'!G$7/100</f>
        <v>0.85236013313680792</v>
      </c>
      <c r="BA77" s="9">
        <f t="shared" si="50"/>
        <v>0.1063979120745896</v>
      </c>
    </row>
    <row r="78" spans="1:53" x14ac:dyDescent="0.3">
      <c r="A78" s="4"/>
      <c r="C78" s="4"/>
      <c r="D78" s="6"/>
      <c r="E78" s="4"/>
      <c r="G78" s="4"/>
      <c r="H78" s="4"/>
      <c r="I78" s="6"/>
      <c r="J78" s="4"/>
      <c r="K78" s="4"/>
      <c r="L78" s="4"/>
      <c r="M78" s="4"/>
      <c r="N78" s="8"/>
      <c r="P78" s="4"/>
      <c r="Q78" s="4"/>
      <c r="R78" s="4"/>
      <c r="S78" s="6"/>
      <c r="T78" s="4"/>
      <c r="AH78" s="8"/>
      <c r="AM78" s="8"/>
      <c r="AR78" s="8"/>
      <c r="AT78" s="9"/>
      <c r="AW78" s="8"/>
      <c r="AX78" s="4"/>
      <c r="AY78" s="9"/>
      <c r="AZ78" s="9"/>
      <c r="BA78" s="9"/>
    </row>
    <row r="79" spans="1:53" x14ac:dyDescent="0.3">
      <c r="A79" s="4">
        <v>300</v>
      </c>
      <c r="B79" s="3">
        <f t="shared" si="51"/>
        <v>0.50000395000000009</v>
      </c>
      <c r="C79" s="4">
        <f t="shared" si="52"/>
        <v>-0.86603224538512846</v>
      </c>
      <c r="D79" s="6">
        <f t="shared" si="53"/>
        <v>1.9681885455548764</v>
      </c>
      <c r="E79" s="4">
        <f t="shared" si="54"/>
        <v>0.98408649849410013</v>
      </c>
      <c r="F79" s="4">
        <f t="shared" si="55"/>
        <v>1.0161788638806279</v>
      </c>
      <c r="G79" s="4">
        <f t="shared" si="23"/>
        <v>0.50808943194031408</v>
      </c>
      <c r="H79" s="4">
        <f t="shared" si="24"/>
        <v>-0.88003671090943292</v>
      </c>
      <c r="I79" s="6">
        <f t="shared" si="56"/>
        <v>2.000529660382369</v>
      </c>
      <c r="J79" s="4">
        <f t="shared" si="57"/>
        <v>1.0002569281614522</v>
      </c>
      <c r="K79" s="4">
        <f t="shared" si="25"/>
        <v>1.0159178459762748</v>
      </c>
      <c r="L79" s="4">
        <f t="shared" si="26"/>
        <v>0.5079589229881375</v>
      </c>
      <c r="M79" s="4">
        <f t="shared" si="27"/>
        <v>-0.87981066277342046</v>
      </c>
      <c r="N79" s="8">
        <f t="shared" si="58"/>
        <v>2.0000076374832108</v>
      </c>
      <c r="O79" s="3">
        <f t="shared" si="59"/>
        <v>0.99999591877384708</v>
      </c>
      <c r="P79" s="4">
        <f t="shared" si="28"/>
        <v>1.0159219921836786</v>
      </c>
      <c r="Q79" s="4">
        <f t="shared" si="29"/>
        <v>0.50796099609183942</v>
      </c>
      <c r="R79" s="4">
        <f t="shared" si="30"/>
        <v>-0.8798142534943616</v>
      </c>
      <c r="S79" s="6">
        <f t="shared" si="60"/>
        <v>2.0000159296928999</v>
      </c>
      <c r="T79" s="4">
        <f t="shared" si="61"/>
        <v>1.0000000648459377</v>
      </c>
      <c r="U79" s="3">
        <f t="shared" si="31"/>
        <v>1.0159219263052686</v>
      </c>
      <c r="V79" s="3">
        <f t="shared" si="32"/>
        <v>0.50796096315263439</v>
      </c>
      <c r="W79" s="3">
        <f t="shared" si="33"/>
        <v>-0.87981419644198489</v>
      </c>
      <c r="X79" s="3">
        <f t="shared" si="62"/>
        <v>2.0000157979393389</v>
      </c>
      <c r="Y79" s="3">
        <f t="shared" si="63"/>
        <v>0.99999999896967762</v>
      </c>
      <c r="Z79" s="3">
        <f t="shared" si="34"/>
        <v>1.0159219273519957</v>
      </c>
      <c r="AA79" s="3">
        <f t="shared" si="35"/>
        <v>0.50796096367599797</v>
      </c>
      <c r="AB79" s="3">
        <f t="shared" si="36"/>
        <v>-0.87981419734847721</v>
      </c>
      <c r="AC79" s="3">
        <f t="shared" si="64"/>
        <v>2.0000158000327417</v>
      </c>
      <c r="AD79" s="3">
        <f t="shared" si="65"/>
        <v>1.0000000000163707</v>
      </c>
      <c r="AE79" s="3">
        <f t="shared" si="37"/>
        <v>1.0159219273353643</v>
      </c>
      <c r="AF79" s="3">
        <f t="shared" si="38"/>
        <v>0.50796096366768229</v>
      </c>
      <c r="AG79" s="3">
        <f t="shared" si="39"/>
        <v>-0.87981419733407396</v>
      </c>
      <c r="AH79" s="8">
        <f t="shared" si="66"/>
        <v>2.0000157999994794</v>
      </c>
      <c r="AI79" s="3">
        <f t="shared" si="67"/>
        <v>0.99999999999973976</v>
      </c>
      <c r="AJ79" s="3">
        <f t="shared" si="40"/>
        <v>1.0159219273356288</v>
      </c>
      <c r="AK79" s="3">
        <f t="shared" si="41"/>
        <v>0.50796096366781451</v>
      </c>
      <c r="AL79" s="3">
        <f t="shared" si="42"/>
        <v>-0.87981419733430299</v>
      </c>
      <c r="AM79" s="8">
        <f t="shared" si="68"/>
        <v>2.0000158000000083</v>
      </c>
      <c r="AN79" s="3">
        <f t="shared" si="69"/>
        <v>1.0000000000000042</v>
      </c>
      <c r="AO79" s="3">
        <f t="shared" si="43"/>
        <v>1.0159219273356246</v>
      </c>
      <c r="AP79" s="3">
        <f t="shared" si="44"/>
        <v>0.5079609636678124</v>
      </c>
      <c r="AQ79" s="3">
        <f t="shared" si="45"/>
        <v>-0.87981419733429933</v>
      </c>
      <c r="AR79" s="8">
        <f t="shared" si="70"/>
        <v>2.0000157999999999</v>
      </c>
      <c r="AS79" s="3">
        <f t="shared" si="71"/>
        <v>1</v>
      </c>
      <c r="AT79" s="9">
        <f t="shared" si="46"/>
        <v>1.0159219273356246</v>
      </c>
      <c r="AU79" s="3">
        <f t="shared" si="47"/>
        <v>0.5079609636678124</v>
      </c>
      <c r="AV79" s="3">
        <f t="shared" si="48"/>
        <v>-0.87981419733429933</v>
      </c>
      <c r="AW79" s="8">
        <f t="shared" si="72"/>
        <v>2.0000157999999999</v>
      </c>
      <c r="AX79" s="4">
        <f t="shared" si="73"/>
        <v>1</v>
      </c>
      <c r="AY79" s="9">
        <f t="shared" si="49"/>
        <v>0.88892192733562458</v>
      </c>
      <c r="AZ79" s="9">
        <f>AY79-'Master Radiusverkleinerung'!G$7/100</f>
        <v>0.85192192733562455</v>
      </c>
      <c r="BA79" s="9">
        <f>SQRT((AU79-AU77)^2+(AV79-AV77)^2)</f>
        <v>0.10636232521107582</v>
      </c>
    </row>
    <row r="80" spans="1:53" x14ac:dyDescent="0.3">
      <c r="A80" s="4">
        <v>306</v>
      </c>
      <c r="B80" s="3">
        <f t="shared" si="51"/>
        <v>0.58778989579596597</v>
      </c>
      <c r="C80" s="4">
        <f t="shared" si="52"/>
        <v>-0.80902338560920306</v>
      </c>
      <c r="D80" s="6">
        <f t="shared" si="53"/>
        <v>1.9694249476934784</v>
      </c>
      <c r="E80" s="4">
        <f t="shared" si="54"/>
        <v>0.98470469467965127</v>
      </c>
      <c r="F80" s="4">
        <f t="shared" si="55"/>
        <v>1.0155409082570965</v>
      </c>
      <c r="G80" s="4">
        <f t="shared" si="23"/>
        <v>0.59691996897322452</v>
      </c>
      <c r="H80" s="4">
        <f t="shared" si="24"/>
        <v>-0.82158985326296063</v>
      </c>
      <c r="I80" s="6">
        <f t="shared" si="56"/>
        <v>2.0004895752936993</v>
      </c>
      <c r="J80" s="4">
        <f t="shared" si="57"/>
        <v>1.000236885775452</v>
      </c>
      <c r="K80" s="4">
        <f t="shared" si="25"/>
        <v>1.0153003980349913</v>
      </c>
      <c r="L80" s="4">
        <f t="shared" si="26"/>
        <v>0.59677860061164556</v>
      </c>
      <c r="M80" s="4">
        <f t="shared" si="27"/>
        <v>-0.82139527640595655</v>
      </c>
      <c r="N80" s="8">
        <f t="shared" si="58"/>
        <v>2.0000085760212079</v>
      </c>
      <c r="O80" s="3">
        <f t="shared" si="59"/>
        <v>0.99999638803913848</v>
      </c>
      <c r="P80" s="4">
        <f t="shared" si="28"/>
        <v>1.0153040652735377</v>
      </c>
      <c r="Q80" s="4">
        <f t="shared" si="29"/>
        <v>0.59678075616037973</v>
      </c>
      <c r="R80" s="4">
        <f t="shared" si="30"/>
        <v>-0.82139824326426303</v>
      </c>
      <c r="S80" s="6">
        <f t="shared" si="60"/>
        <v>2.000015910175402</v>
      </c>
      <c r="T80" s="4">
        <f t="shared" si="61"/>
        <v>1.0000000550872659</v>
      </c>
      <c r="U80" s="3">
        <f t="shared" si="31"/>
        <v>1.0153040093432157</v>
      </c>
      <c r="V80" s="3">
        <f t="shared" si="32"/>
        <v>0.59678072328536136</v>
      </c>
      <c r="W80" s="3">
        <f t="shared" si="33"/>
        <v>-0.82139819801568204</v>
      </c>
      <c r="X80" s="3">
        <f t="shared" si="62"/>
        <v>2.0000157983196827</v>
      </c>
      <c r="Y80" s="3">
        <f t="shared" si="63"/>
        <v>0.99999999915984805</v>
      </c>
      <c r="Z80" s="3">
        <f t="shared" si="34"/>
        <v>1.0153040101962254</v>
      </c>
      <c r="AA80" s="3">
        <f t="shared" si="35"/>
        <v>0.59678072378674785</v>
      </c>
      <c r="AB80" s="3">
        <f t="shared" si="36"/>
        <v>-0.82139819870578135</v>
      </c>
      <c r="AC80" s="3">
        <f t="shared" si="64"/>
        <v>2.0000158000256265</v>
      </c>
      <c r="AD80" s="3">
        <f t="shared" si="65"/>
        <v>1.0000000000128133</v>
      </c>
      <c r="AE80" s="3">
        <f t="shared" si="37"/>
        <v>1.015304010183216</v>
      </c>
      <c r="AF80" s="3">
        <f t="shared" si="38"/>
        <v>0.59678072377910107</v>
      </c>
      <c r="AG80" s="3">
        <f t="shared" si="39"/>
        <v>-0.82139819869525654</v>
      </c>
      <c r="AH80" s="8">
        <f t="shared" si="66"/>
        <v>2.0000157999996091</v>
      </c>
      <c r="AI80" s="3">
        <f t="shared" si="67"/>
        <v>0.9999999999998046</v>
      </c>
      <c r="AJ80" s="3">
        <f t="shared" si="40"/>
        <v>1.0153040101834143</v>
      </c>
      <c r="AK80" s="3">
        <f t="shared" si="41"/>
        <v>0.59678072377921765</v>
      </c>
      <c r="AL80" s="3">
        <f t="shared" si="42"/>
        <v>-0.82139819869541697</v>
      </c>
      <c r="AM80" s="8">
        <f t="shared" si="68"/>
        <v>2.0000158000000057</v>
      </c>
      <c r="AN80" s="3">
        <f t="shared" si="69"/>
        <v>1.0000000000000029</v>
      </c>
      <c r="AO80" s="3">
        <f t="shared" si="43"/>
        <v>1.0153040101834114</v>
      </c>
      <c r="AP80" s="3">
        <f t="shared" si="44"/>
        <v>0.59678072377921598</v>
      </c>
      <c r="AQ80" s="3">
        <f t="shared" si="45"/>
        <v>-0.82139819869541464</v>
      </c>
      <c r="AR80" s="8">
        <f t="shared" si="70"/>
        <v>2.0000157999999999</v>
      </c>
      <c r="AS80" s="3">
        <f t="shared" si="71"/>
        <v>1</v>
      </c>
      <c r="AT80" s="9">
        <f t="shared" si="46"/>
        <v>1.0153040101834114</v>
      </c>
      <c r="AU80" s="3">
        <f t="shared" si="47"/>
        <v>0.59678072377921598</v>
      </c>
      <c r="AV80" s="3">
        <f t="shared" si="48"/>
        <v>-0.82139819869541464</v>
      </c>
      <c r="AW80" s="8">
        <f t="shared" si="72"/>
        <v>2.0000157999999999</v>
      </c>
      <c r="AX80" s="4">
        <f t="shared" si="73"/>
        <v>1</v>
      </c>
      <c r="AY80" s="9">
        <f t="shared" si="49"/>
        <v>0.88830401018341143</v>
      </c>
      <c r="AZ80" s="9">
        <f>AY80-'Master Radiusverkleinerung'!G$7/100</f>
        <v>0.8513040101834114</v>
      </c>
      <c r="BA80" s="9">
        <f t="shared" si="50"/>
        <v>0.1063079427099662</v>
      </c>
    </row>
    <row r="81" spans="1:53" x14ac:dyDescent="0.3">
      <c r="A81" s="4">
        <v>312</v>
      </c>
      <c r="B81" s="3">
        <f t="shared" si="51"/>
        <v>0.66913589249064864</v>
      </c>
      <c r="C81" s="4">
        <f t="shared" si="52"/>
        <v>-0.7431506963215152</v>
      </c>
      <c r="D81" s="6">
        <f t="shared" si="53"/>
        <v>1.9710060035058565</v>
      </c>
      <c r="E81" s="4">
        <f t="shared" si="54"/>
        <v>0.98549521634071924</v>
      </c>
      <c r="F81" s="4">
        <f t="shared" si="55"/>
        <v>1.0147262852408034</v>
      </c>
      <c r="G81" s="4">
        <f t="shared" si="23"/>
        <v>0.67898441453145075</v>
      </c>
      <c r="H81" s="4">
        <f t="shared" si="24"/>
        <v>-0.75408858815260127</v>
      </c>
      <c r="I81" s="6">
        <f t="shared" si="56"/>
        <v>2.000440755422479</v>
      </c>
      <c r="J81" s="4">
        <f t="shared" si="57"/>
        <v>1.0002124760326789</v>
      </c>
      <c r="K81" s="4">
        <f t="shared" si="25"/>
        <v>1.0145107260266271</v>
      </c>
      <c r="L81" s="4">
        <f t="shared" si="26"/>
        <v>0.67884017726376267</v>
      </c>
      <c r="M81" s="4">
        <f t="shared" si="27"/>
        <v>-0.75392839643800202</v>
      </c>
      <c r="N81" s="8">
        <f t="shared" si="58"/>
        <v>2.000009666122144</v>
      </c>
      <c r="O81" s="3">
        <f t="shared" si="59"/>
        <v>0.99999693308530069</v>
      </c>
      <c r="P81" s="4">
        <f t="shared" si="28"/>
        <v>1.0145138374540279</v>
      </c>
      <c r="Q81" s="4">
        <f t="shared" si="29"/>
        <v>0.67884225921506602</v>
      </c>
      <c r="R81" s="4">
        <f t="shared" si="30"/>
        <v>-0.75393070867917489</v>
      </c>
      <c r="S81" s="6">
        <f t="shared" si="60"/>
        <v>2.0000158885564154</v>
      </c>
      <c r="T81" s="4">
        <f t="shared" si="61"/>
        <v>1.000000044277858</v>
      </c>
      <c r="U81" s="3">
        <f t="shared" si="31"/>
        <v>1.0145137925335301</v>
      </c>
      <c r="V81" s="3">
        <f t="shared" si="32"/>
        <v>0.67884222915738612</v>
      </c>
      <c r="W81" s="3">
        <f t="shared" si="33"/>
        <v>-0.75393067529673941</v>
      </c>
      <c r="X81" s="3">
        <f t="shared" si="62"/>
        <v>2.000015798721491</v>
      </c>
      <c r="Y81" s="3">
        <f t="shared" si="63"/>
        <v>0.99999999936075057</v>
      </c>
      <c r="Z81" s="3">
        <f t="shared" si="34"/>
        <v>1.0145137931820576</v>
      </c>
      <c r="AA81" s="3">
        <f t="shared" si="35"/>
        <v>0.67884222959133567</v>
      </c>
      <c r="AB81" s="3">
        <f t="shared" si="36"/>
        <v>-0.75393067577868922</v>
      </c>
      <c r="AC81" s="3">
        <f t="shared" si="64"/>
        <v>2.0000158000184585</v>
      </c>
      <c r="AD81" s="3">
        <f t="shared" si="65"/>
        <v>1.0000000000092293</v>
      </c>
      <c r="AE81" s="3">
        <f t="shared" si="37"/>
        <v>1.0145137931726944</v>
      </c>
      <c r="AF81" s="3">
        <f t="shared" si="38"/>
        <v>0.67884222958507057</v>
      </c>
      <c r="AG81" s="3">
        <f t="shared" si="39"/>
        <v>-0.75393067577173101</v>
      </c>
      <c r="AH81" s="8">
        <f t="shared" si="66"/>
        <v>2.0000157999997334</v>
      </c>
      <c r="AI81" s="3">
        <f t="shared" si="67"/>
        <v>0.99999999999986677</v>
      </c>
      <c r="AJ81" s="3">
        <f t="shared" si="40"/>
        <v>1.0145137931728296</v>
      </c>
      <c r="AK81" s="3">
        <f t="shared" si="41"/>
        <v>0.67884222958516105</v>
      </c>
      <c r="AL81" s="3">
        <f t="shared" si="42"/>
        <v>-0.75393067577183148</v>
      </c>
      <c r="AM81" s="8">
        <f t="shared" si="68"/>
        <v>2.0000158000000035</v>
      </c>
      <c r="AN81" s="3">
        <f t="shared" si="69"/>
        <v>1.0000000000000018</v>
      </c>
      <c r="AO81" s="3">
        <f t="shared" si="43"/>
        <v>1.0145137931728279</v>
      </c>
      <c r="AP81" s="3">
        <f t="shared" si="44"/>
        <v>0.67884222958515983</v>
      </c>
      <c r="AQ81" s="3">
        <f t="shared" si="45"/>
        <v>-0.75393067577183015</v>
      </c>
      <c r="AR81" s="8">
        <f t="shared" si="70"/>
        <v>2.0000157999999999</v>
      </c>
      <c r="AS81" s="3">
        <f t="shared" si="71"/>
        <v>1</v>
      </c>
      <c r="AT81" s="9">
        <f t="shared" si="46"/>
        <v>1.0145137931728279</v>
      </c>
      <c r="AU81" s="3">
        <f t="shared" si="47"/>
        <v>0.67884222958515983</v>
      </c>
      <c r="AV81" s="3">
        <f t="shared" si="48"/>
        <v>-0.75393067577183015</v>
      </c>
      <c r="AW81" s="8">
        <f t="shared" si="72"/>
        <v>2.0000157999999999</v>
      </c>
      <c r="AX81" s="4">
        <f t="shared" si="73"/>
        <v>1</v>
      </c>
      <c r="AY81" s="9">
        <f t="shared" si="49"/>
        <v>0.88751379317282786</v>
      </c>
      <c r="AZ81" s="9">
        <f>AY81-'Master Radiusverkleinerung'!G$7/100</f>
        <v>0.85051379317282783</v>
      </c>
      <c r="BA81" s="9">
        <f t="shared" si="50"/>
        <v>0.10623538668722091</v>
      </c>
    </row>
    <row r="82" spans="1:53" x14ac:dyDescent="0.3">
      <c r="A82" s="4">
        <v>318</v>
      </c>
      <c r="B82" s="3">
        <f t="shared" si="51"/>
        <v>0.74315069632151487</v>
      </c>
      <c r="C82" s="4">
        <f t="shared" si="52"/>
        <v>-0.66913589249064898</v>
      </c>
      <c r="D82" s="6">
        <f t="shared" si="53"/>
        <v>1.972912758545462</v>
      </c>
      <c r="E82" s="4">
        <f t="shared" si="54"/>
        <v>0.98644858632889909</v>
      </c>
      <c r="F82" s="4">
        <f t="shared" si="55"/>
        <v>1.0137455857902968</v>
      </c>
      <c r="G82" s="4">
        <f t="shared" si="23"/>
        <v>0.75335978643060841</v>
      </c>
      <c r="H82" s="4">
        <f t="shared" si="24"/>
        <v>-0.67832819851347781</v>
      </c>
      <c r="I82" s="6">
        <f t="shared" si="56"/>
        <v>2.0003855029619011</v>
      </c>
      <c r="J82" s="4">
        <f t="shared" si="57"/>
        <v>1.0001848500206354</v>
      </c>
      <c r="K82" s="4">
        <f t="shared" si="25"/>
        <v>1.0135582295306529</v>
      </c>
      <c r="L82" s="4">
        <f t="shared" si="26"/>
        <v>0.75322055359573314</v>
      </c>
      <c r="M82" s="4">
        <f t="shared" si="27"/>
        <v>-0.67820283270585713</v>
      </c>
      <c r="N82" s="8">
        <f t="shared" si="58"/>
        <v>2.0000108257800799</v>
      </c>
      <c r="O82" s="3">
        <f t="shared" si="59"/>
        <v>0.99999751290968808</v>
      </c>
      <c r="P82" s="4">
        <f t="shared" si="28"/>
        <v>1.0135607503477757</v>
      </c>
      <c r="Q82" s="4">
        <f t="shared" si="29"/>
        <v>0.75322242692793395</v>
      </c>
      <c r="R82" s="4">
        <f t="shared" si="30"/>
        <v>-0.67820451946174709</v>
      </c>
      <c r="S82" s="6">
        <f t="shared" si="60"/>
        <v>2.0000158669387824</v>
      </c>
      <c r="T82" s="4">
        <f t="shared" si="61"/>
        <v>1.0000000334691268</v>
      </c>
      <c r="U82" s="3">
        <f t="shared" si="31"/>
        <v>1.0135607164247835</v>
      </c>
      <c r="V82" s="3">
        <f t="shared" si="32"/>
        <v>0.75322240171823784</v>
      </c>
      <c r="W82" s="3">
        <f t="shared" si="33"/>
        <v>-0.67820449676283467</v>
      </c>
      <c r="X82" s="3">
        <f t="shared" si="62"/>
        <v>2.0000157990991974</v>
      </c>
      <c r="Y82" s="3">
        <f t="shared" si="63"/>
        <v>0.99999999954960228</v>
      </c>
      <c r="Z82" s="3">
        <f t="shared" si="34"/>
        <v>1.013560716881289</v>
      </c>
      <c r="AA82" s="3">
        <f t="shared" si="35"/>
        <v>0.75322240205748758</v>
      </c>
      <c r="AB82" s="3">
        <f t="shared" si="36"/>
        <v>-0.67820449706829655</v>
      </c>
      <c r="AC82" s="3">
        <f t="shared" si="64"/>
        <v>2.0000158000121226</v>
      </c>
      <c r="AD82" s="3">
        <f t="shared" si="65"/>
        <v>1.0000000000060614</v>
      </c>
      <c r="AE82" s="3">
        <f t="shared" si="37"/>
        <v>1.0135607168751455</v>
      </c>
      <c r="AF82" s="3">
        <f t="shared" si="38"/>
        <v>0.75322240205292201</v>
      </c>
      <c r="AG82" s="3">
        <f t="shared" si="39"/>
        <v>-0.67820449706418573</v>
      </c>
      <c r="AH82" s="8">
        <f t="shared" si="66"/>
        <v>2.0000157999998365</v>
      </c>
      <c r="AI82" s="3">
        <f t="shared" si="67"/>
        <v>0.99999999999991829</v>
      </c>
      <c r="AJ82" s="3">
        <f t="shared" si="40"/>
        <v>1.0135607168752283</v>
      </c>
      <c r="AK82" s="3">
        <f t="shared" si="41"/>
        <v>0.75322240205298363</v>
      </c>
      <c r="AL82" s="3">
        <f t="shared" si="42"/>
        <v>-0.67820449706424113</v>
      </c>
      <c r="AM82" s="8">
        <f t="shared" si="68"/>
        <v>2.0000158000000021</v>
      </c>
      <c r="AN82" s="3">
        <f t="shared" si="69"/>
        <v>1.0000000000000011</v>
      </c>
      <c r="AO82" s="3">
        <f t="shared" si="43"/>
        <v>1.0135607168752272</v>
      </c>
      <c r="AP82" s="3">
        <f t="shared" si="44"/>
        <v>0.75322240205298274</v>
      </c>
      <c r="AQ82" s="3">
        <f t="shared" si="45"/>
        <v>-0.67820449706424035</v>
      </c>
      <c r="AR82" s="8">
        <f t="shared" si="70"/>
        <v>2.0000157999999999</v>
      </c>
      <c r="AS82" s="3">
        <f t="shared" si="71"/>
        <v>1</v>
      </c>
      <c r="AT82" s="9">
        <f t="shared" si="46"/>
        <v>1.0135607168752272</v>
      </c>
      <c r="AU82" s="3">
        <f t="shared" si="47"/>
        <v>0.75322240205298274</v>
      </c>
      <c r="AV82" s="3">
        <f t="shared" si="48"/>
        <v>-0.67820449706424035</v>
      </c>
      <c r="AW82" s="8">
        <f t="shared" si="72"/>
        <v>2.0000157999999999</v>
      </c>
      <c r="AX82" s="4">
        <f t="shared" si="73"/>
        <v>1</v>
      </c>
      <c r="AY82" s="9">
        <f t="shared" si="49"/>
        <v>0.88656071687522719</v>
      </c>
      <c r="AZ82" s="9">
        <f>AY82-'Master Radiusverkleinerung'!G$7/100</f>
        <v>0.84956071687522716</v>
      </c>
      <c r="BA82" s="9">
        <f t="shared" si="50"/>
        <v>0.10614548599915546</v>
      </c>
    </row>
    <row r="83" spans="1:53" x14ac:dyDescent="0.3">
      <c r="A83" s="4">
        <v>324</v>
      </c>
      <c r="B83" s="3">
        <f t="shared" si="51"/>
        <v>0.80902338560920284</v>
      </c>
      <c r="C83" s="4">
        <f t="shared" si="52"/>
        <v>-0.58778989579596641</v>
      </c>
      <c r="D83" s="6">
        <f t="shared" si="53"/>
        <v>1.9751224794033011</v>
      </c>
      <c r="E83" s="4">
        <f t="shared" si="54"/>
        <v>0.98755343802949014</v>
      </c>
      <c r="F83" s="4">
        <f t="shared" si="55"/>
        <v>1.0126114309270806</v>
      </c>
      <c r="G83" s="4">
        <f t="shared" si="23"/>
        <v>0.81921985631834138</v>
      </c>
      <c r="H83" s="4">
        <f t="shared" si="24"/>
        <v>-0.59519806540171649</v>
      </c>
      <c r="I83" s="6">
        <f t="shared" si="56"/>
        <v>2.0003264005550601</v>
      </c>
      <c r="J83" s="4">
        <f t="shared" si="57"/>
        <v>1.0001552990506677</v>
      </c>
      <c r="K83" s="4">
        <f t="shared" si="25"/>
        <v>1.0124541977513253</v>
      </c>
      <c r="L83" s="4">
        <f t="shared" si="26"/>
        <v>0.81909265200707571</v>
      </c>
      <c r="M83" s="4">
        <f t="shared" si="27"/>
        <v>-0.5951056460598364</v>
      </c>
      <c r="N83" s="8">
        <f t="shared" si="58"/>
        <v>2.0000119728910954</v>
      </c>
      <c r="O83" s="3">
        <f t="shared" si="59"/>
        <v>0.99999808646066468</v>
      </c>
      <c r="P83" s="4">
        <f t="shared" si="28"/>
        <v>1.0124561351259651</v>
      </c>
      <c r="Q83" s="4">
        <f t="shared" si="29"/>
        <v>0.81909421937608384</v>
      </c>
      <c r="R83" s="4">
        <f t="shared" si="30"/>
        <v>-0.59510678482007795</v>
      </c>
      <c r="S83" s="6">
        <f t="shared" si="60"/>
        <v>2.0000158471636054</v>
      </c>
      <c r="T83" s="4">
        <f t="shared" si="61"/>
        <v>1.0000000235816164</v>
      </c>
      <c r="U83" s="3">
        <f t="shared" si="31"/>
        <v>1.0124561112506134</v>
      </c>
      <c r="V83" s="3">
        <f t="shared" si="32"/>
        <v>0.81909420006051858</v>
      </c>
      <c r="W83" s="3">
        <f t="shared" si="33"/>
        <v>-0.59510677078649832</v>
      </c>
      <c r="X83" s="3">
        <f t="shared" si="62"/>
        <v>2.0000157994187777</v>
      </c>
      <c r="Y83" s="3">
        <f t="shared" si="63"/>
        <v>0.99999999970939124</v>
      </c>
      <c r="Z83" s="3">
        <f t="shared" si="34"/>
        <v>1.0124561115448421</v>
      </c>
      <c r="AA83" s="3">
        <f t="shared" si="35"/>
        <v>0.81909420029855451</v>
      </c>
      <c r="AB83" s="3">
        <f t="shared" si="36"/>
        <v>-0.59510677095944153</v>
      </c>
      <c r="AC83" s="3">
        <f t="shared" si="64"/>
        <v>2.0000158000071622</v>
      </c>
      <c r="AD83" s="3">
        <f t="shared" si="65"/>
        <v>1.0000000000035811</v>
      </c>
      <c r="AE83" s="3">
        <f t="shared" si="37"/>
        <v>1.0124561115412163</v>
      </c>
      <c r="AF83" s="3">
        <f t="shared" si="38"/>
        <v>0.81909420029562119</v>
      </c>
      <c r="AG83" s="3">
        <f t="shared" si="39"/>
        <v>-0.59510677095731035</v>
      </c>
      <c r="AH83" s="8">
        <f t="shared" si="66"/>
        <v>2.0000157999999115</v>
      </c>
      <c r="AI83" s="3">
        <f t="shared" si="67"/>
        <v>0.99999999999995581</v>
      </c>
      <c r="AJ83" s="3">
        <f t="shared" si="40"/>
        <v>1.0124561115412609</v>
      </c>
      <c r="AK83" s="3">
        <f t="shared" si="41"/>
        <v>0.81909420029565738</v>
      </c>
      <c r="AL83" s="3">
        <f t="shared" si="42"/>
        <v>-0.59510677095733655</v>
      </c>
      <c r="AM83" s="8">
        <f t="shared" si="68"/>
        <v>2.0000158000000008</v>
      </c>
      <c r="AN83" s="3">
        <f t="shared" si="69"/>
        <v>1.0000000000000004</v>
      </c>
      <c r="AO83" s="3">
        <f t="shared" si="43"/>
        <v>1.0124561115412605</v>
      </c>
      <c r="AP83" s="3">
        <f t="shared" si="44"/>
        <v>0.81909420029565694</v>
      </c>
      <c r="AQ83" s="3">
        <f t="shared" si="45"/>
        <v>-0.59510677095733633</v>
      </c>
      <c r="AR83" s="8">
        <f t="shared" si="70"/>
        <v>2.0000157999999999</v>
      </c>
      <c r="AS83" s="3">
        <f t="shared" si="71"/>
        <v>1</v>
      </c>
      <c r="AT83" s="9">
        <f t="shared" si="46"/>
        <v>1.0124561115412605</v>
      </c>
      <c r="AU83" s="3">
        <f t="shared" si="47"/>
        <v>0.81909420029565694</v>
      </c>
      <c r="AV83" s="3">
        <f t="shared" si="48"/>
        <v>-0.59510677095733633</v>
      </c>
      <c r="AW83" s="8">
        <f t="shared" si="72"/>
        <v>2.0000157999999999</v>
      </c>
      <c r="AX83" s="4">
        <f t="shared" si="73"/>
        <v>1</v>
      </c>
      <c r="AY83" s="9">
        <f t="shared" si="49"/>
        <v>0.88545611154126047</v>
      </c>
      <c r="AZ83" s="9">
        <f>AY83-'Master Radiusverkleinerung'!G$7/100</f>
        <v>0.84845611154126044</v>
      </c>
      <c r="BA83" s="9">
        <f t="shared" si="50"/>
        <v>0.10603926578330129</v>
      </c>
    </row>
    <row r="84" spans="1:53" x14ac:dyDescent="0.3">
      <c r="A84" s="4"/>
      <c r="C84" s="4"/>
      <c r="D84" s="6"/>
      <c r="E84" s="4"/>
      <c r="G84" s="4"/>
      <c r="H84" s="4"/>
      <c r="I84" s="6"/>
      <c r="J84" s="4"/>
      <c r="K84" s="4"/>
      <c r="L84" s="4"/>
      <c r="M84" s="4"/>
      <c r="N84" s="8"/>
      <c r="P84" s="4"/>
      <c r="Q84" s="4"/>
      <c r="R84" s="4"/>
      <c r="S84" s="6"/>
      <c r="T84" s="4"/>
      <c r="AH84" s="8"/>
      <c r="AM84" s="8"/>
      <c r="AR84" s="8"/>
      <c r="AT84" s="9"/>
      <c r="AW84" s="8"/>
      <c r="AX84" s="4"/>
      <c r="AY84" s="9"/>
      <c r="AZ84" s="9"/>
      <c r="BA84" s="9"/>
    </row>
    <row r="85" spans="1:53" x14ac:dyDescent="0.3">
      <c r="A85" s="4">
        <v>330</v>
      </c>
      <c r="B85" s="3">
        <f t="shared" si="51"/>
        <v>0.86603224538512824</v>
      </c>
      <c r="C85" s="4">
        <f t="shared" si="52"/>
        <v>-0.50000395000000042</v>
      </c>
      <c r="D85" s="6">
        <f t="shared" si="53"/>
        <v>1.9776089907789423</v>
      </c>
      <c r="E85" s="4">
        <f t="shared" si="54"/>
        <v>0.98879668389566844</v>
      </c>
      <c r="F85" s="4">
        <f t="shared" si="55"/>
        <v>1.0113382420136781</v>
      </c>
      <c r="G85" s="4">
        <f t="shared" si="23"/>
        <v>0.87584460940253961</v>
      </c>
      <c r="H85" s="4">
        <f t="shared" si="24"/>
        <v>-0.50566912100683947</v>
      </c>
      <c r="I85" s="6">
        <f t="shared" si="56"/>
        <v>2.0002661810891205</v>
      </c>
      <c r="J85" s="4">
        <f t="shared" si="57"/>
        <v>1.0001251895555627</v>
      </c>
      <c r="K85" s="4">
        <f t="shared" si="25"/>
        <v>1.0112116488767753</v>
      </c>
      <c r="L85" s="4">
        <f t="shared" si="26"/>
        <v>0.87573497653003707</v>
      </c>
      <c r="M85" s="4">
        <f t="shared" si="27"/>
        <v>-0.50560582443838809</v>
      </c>
      <c r="N85" s="8">
        <f t="shared" si="58"/>
        <v>2.0000130334081545</v>
      </c>
      <c r="O85" s="3">
        <f t="shared" si="59"/>
        <v>0.99999861671500523</v>
      </c>
      <c r="P85" s="4">
        <f t="shared" si="28"/>
        <v>1.0112130476726107</v>
      </c>
      <c r="Q85" s="4">
        <f t="shared" si="29"/>
        <v>0.8757361879227652</v>
      </c>
      <c r="R85" s="4">
        <f t="shared" si="30"/>
        <v>-0.50560652383630578</v>
      </c>
      <c r="S85" s="6">
        <f t="shared" si="60"/>
        <v>2.000015830573338</v>
      </c>
      <c r="T85" s="4">
        <f t="shared" si="61"/>
        <v>1.0000000152865482</v>
      </c>
      <c r="U85" s="3">
        <f t="shared" si="31"/>
        <v>1.0112130322146538</v>
      </c>
      <c r="V85" s="3">
        <f t="shared" si="32"/>
        <v>0.87573617453578179</v>
      </c>
      <c r="W85" s="3">
        <f t="shared" si="33"/>
        <v>-0.50560651610732732</v>
      </c>
      <c r="X85" s="3">
        <f t="shared" si="62"/>
        <v>2.0000157996621373</v>
      </c>
      <c r="Y85" s="3">
        <f t="shared" si="63"/>
        <v>0.99999999983107002</v>
      </c>
      <c r="Z85" s="3">
        <f t="shared" si="34"/>
        <v>1.011213032385478</v>
      </c>
      <c r="AA85" s="3">
        <f t="shared" si="35"/>
        <v>0.87573617468371989</v>
      </c>
      <c r="AB85" s="3">
        <f t="shared" si="36"/>
        <v>-0.50560651619273944</v>
      </c>
      <c r="AC85" s="3">
        <f t="shared" si="64"/>
        <v>2.0000158000037338</v>
      </c>
      <c r="AD85" s="3">
        <f t="shared" si="65"/>
        <v>1.000000000001867</v>
      </c>
      <c r="AE85" s="3">
        <f t="shared" si="37"/>
        <v>1.0112130323835902</v>
      </c>
      <c r="AF85" s="3">
        <f t="shared" si="38"/>
        <v>0.87573617468208509</v>
      </c>
      <c r="AG85" s="3">
        <f t="shared" si="39"/>
        <v>-0.50560651619179553</v>
      </c>
      <c r="AH85" s="8">
        <f t="shared" si="66"/>
        <v>2.0000157999999586</v>
      </c>
      <c r="AI85" s="3">
        <f t="shared" si="67"/>
        <v>0.99999999999997935</v>
      </c>
      <c r="AJ85" s="3">
        <f t="shared" si="40"/>
        <v>1.011213032383611</v>
      </c>
      <c r="AK85" s="3">
        <f t="shared" si="41"/>
        <v>0.87573617468210307</v>
      </c>
      <c r="AL85" s="3">
        <f t="shared" si="42"/>
        <v>-0.50560651619180597</v>
      </c>
      <c r="AM85" s="8">
        <f t="shared" si="68"/>
        <v>2.0000158000000003</v>
      </c>
      <c r="AN85" s="3">
        <f t="shared" si="69"/>
        <v>1.0000000000000002</v>
      </c>
      <c r="AO85" s="3">
        <f t="shared" si="43"/>
        <v>1.0112130323836108</v>
      </c>
      <c r="AP85" s="3">
        <f t="shared" si="44"/>
        <v>0.87573617468210296</v>
      </c>
      <c r="AQ85" s="3">
        <f t="shared" si="45"/>
        <v>-0.50560651619180585</v>
      </c>
      <c r="AR85" s="8">
        <f t="shared" si="70"/>
        <v>2.0000157999999999</v>
      </c>
      <c r="AS85" s="3">
        <f t="shared" si="71"/>
        <v>1</v>
      </c>
      <c r="AT85" s="9">
        <f t="shared" si="46"/>
        <v>1.0112130323836108</v>
      </c>
      <c r="AU85" s="3">
        <f t="shared" si="47"/>
        <v>0.87573617468210296</v>
      </c>
      <c r="AV85" s="3">
        <f t="shared" si="48"/>
        <v>-0.50560651619180585</v>
      </c>
      <c r="AW85" s="8">
        <f t="shared" si="72"/>
        <v>2.0000157999999999</v>
      </c>
      <c r="AX85" s="4">
        <f t="shared" si="73"/>
        <v>1</v>
      </c>
      <c r="AY85" s="9">
        <f t="shared" si="49"/>
        <v>0.88421303238361082</v>
      </c>
      <c r="AZ85" s="9">
        <f>AY85-'Master Radiusverkleinerung'!G$7/100</f>
        <v>0.84721303238361079</v>
      </c>
      <c r="BA85" s="9">
        <f>SQRT((AU85-AU83)^2+(AV85-AV83)^2)</f>
        <v>0.10591793457903939</v>
      </c>
    </row>
    <row r="86" spans="1:53" x14ac:dyDescent="0.3">
      <c r="A86" s="4">
        <v>336</v>
      </c>
      <c r="B86" s="3">
        <f t="shared" si="51"/>
        <v>0.9135526746517163</v>
      </c>
      <c r="C86" s="4">
        <f t="shared" si="52"/>
        <v>-0.40673985629528042</v>
      </c>
      <c r="D86" s="6">
        <f t="shared" si="53"/>
        <v>1.9803430547506538</v>
      </c>
      <c r="E86" s="4">
        <f t="shared" si="54"/>
        <v>0.99016370508205676</v>
      </c>
      <c r="F86" s="4">
        <f t="shared" si="55"/>
        <v>1.0099419872364717</v>
      </c>
      <c r="G86" s="4">
        <f t="shared" si="23"/>
        <v>0.92262791492242036</v>
      </c>
      <c r="H86" s="4">
        <f t="shared" si="24"/>
        <v>-0.41078041358986511</v>
      </c>
      <c r="I86" s="6">
        <f t="shared" si="56"/>
        <v>2.0002075931191792</v>
      </c>
      <c r="J86" s="4">
        <f t="shared" si="57"/>
        <v>1.0000958958020127</v>
      </c>
      <c r="K86" s="4">
        <f t="shared" si="25"/>
        <v>1.00984514732616</v>
      </c>
      <c r="L86" s="4">
        <f t="shared" si="26"/>
        <v>0.92253944726223669</v>
      </c>
      <c r="M86" s="4">
        <f t="shared" si="27"/>
        <v>-0.41074102524982919</v>
      </c>
      <c r="N86" s="8">
        <f t="shared" si="58"/>
        <v>2.0000139483921053</v>
      </c>
      <c r="O86" s="3">
        <f t="shared" si="59"/>
        <v>0.99999907420336653</v>
      </c>
      <c r="P86" s="4">
        <f t="shared" si="28"/>
        <v>1.0098460822382633</v>
      </c>
      <c r="Q86" s="4">
        <f t="shared" si="29"/>
        <v>0.92254030134694198</v>
      </c>
      <c r="R86" s="4">
        <f t="shared" si="30"/>
        <v>-0.41074140551283966</v>
      </c>
      <c r="S86" s="6">
        <f t="shared" si="60"/>
        <v>2.000015817877479</v>
      </c>
      <c r="T86" s="4">
        <f t="shared" si="61"/>
        <v>1.0000000089386689</v>
      </c>
      <c r="U86" s="3">
        <f t="shared" si="31"/>
        <v>1.0098460732115837</v>
      </c>
      <c r="V86" s="3">
        <f t="shared" si="32"/>
        <v>0.92254029310065977</v>
      </c>
      <c r="W86" s="3">
        <f t="shared" si="33"/>
        <v>-0.41074140184135827</v>
      </c>
      <c r="X86" s="3">
        <f t="shared" si="62"/>
        <v>2.0000157998273913</v>
      </c>
      <c r="Y86" s="3">
        <f t="shared" si="63"/>
        <v>0.99999999991369637</v>
      </c>
      <c r="Z86" s="3">
        <f t="shared" si="34"/>
        <v>1.0098460732987371</v>
      </c>
      <c r="AA86" s="3">
        <f t="shared" si="35"/>
        <v>0.9225402931802783</v>
      </c>
      <c r="AB86" s="3">
        <f t="shared" si="36"/>
        <v>-0.41074140187680674</v>
      </c>
      <c r="AC86" s="3">
        <f t="shared" si="64"/>
        <v>2.0000158000016661</v>
      </c>
      <c r="AD86" s="3">
        <f t="shared" si="65"/>
        <v>1.0000000000008331</v>
      </c>
      <c r="AE86" s="3">
        <f t="shared" si="37"/>
        <v>1.0098460732978958</v>
      </c>
      <c r="AF86" s="3">
        <f t="shared" si="38"/>
        <v>0.92254029317950981</v>
      </c>
      <c r="AG86" s="3">
        <f t="shared" si="39"/>
        <v>-0.41074140187646457</v>
      </c>
      <c r="AH86" s="8">
        <f t="shared" si="66"/>
        <v>2.0000157999999839</v>
      </c>
      <c r="AI86" s="3">
        <f t="shared" si="67"/>
        <v>0.99999999999999201</v>
      </c>
      <c r="AJ86" s="3">
        <f t="shared" si="40"/>
        <v>1.0098460732979038</v>
      </c>
      <c r="AK86" s="3">
        <f t="shared" si="41"/>
        <v>0.92254029317951702</v>
      </c>
      <c r="AL86" s="3">
        <f t="shared" si="42"/>
        <v>-0.41074140187646779</v>
      </c>
      <c r="AM86" s="8">
        <f t="shared" si="68"/>
        <v>2.0000157999999999</v>
      </c>
      <c r="AN86" s="3">
        <f t="shared" si="69"/>
        <v>1</v>
      </c>
      <c r="AO86" s="3">
        <f t="shared" si="43"/>
        <v>1.0098460732979038</v>
      </c>
      <c r="AP86" s="3">
        <f t="shared" si="44"/>
        <v>0.92254029317951702</v>
      </c>
      <c r="AQ86" s="3">
        <f t="shared" si="45"/>
        <v>-0.41074140187646779</v>
      </c>
      <c r="AR86" s="8">
        <f t="shared" si="70"/>
        <v>2.0000157999999999</v>
      </c>
      <c r="AS86" s="3">
        <f t="shared" si="71"/>
        <v>1</v>
      </c>
      <c r="AT86" s="9">
        <f t="shared" si="46"/>
        <v>1.0098460732979038</v>
      </c>
      <c r="AU86" s="3">
        <f t="shared" si="47"/>
        <v>0.92254029317951702</v>
      </c>
      <c r="AV86" s="3">
        <f t="shared" si="48"/>
        <v>-0.41074140187646779</v>
      </c>
      <c r="AW86" s="8">
        <f t="shared" si="72"/>
        <v>2.0000157999999999</v>
      </c>
      <c r="AX86" s="4">
        <f t="shared" si="73"/>
        <v>1</v>
      </c>
      <c r="AY86" s="9">
        <f t="shared" si="49"/>
        <v>0.88284607329790377</v>
      </c>
      <c r="AZ86" s="9">
        <f>AY86-'Master Radiusverkleinerung'!G$7/100</f>
        <v>0.84584607329790373</v>
      </c>
      <c r="BA86" s="9">
        <f t="shared" si="50"/>
        <v>0.10578286922929503</v>
      </c>
    </row>
    <row r="87" spans="1:53" x14ac:dyDescent="0.3">
      <c r="A87" s="4">
        <v>342</v>
      </c>
      <c r="B87" s="3">
        <f t="shared" si="51"/>
        <v>0.95106402964163217</v>
      </c>
      <c r="C87" s="4">
        <f t="shared" si="52"/>
        <v>-0.30901943560920314</v>
      </c>
      <c r="D87" s="6">
        <f t="shared" si="53"/>
        <v>1.9832927833746394</v>
      </c>
      <c r="E87" s="4">
        <f t="shared" si="54"/>
        <v>0.99163855774271359</v>
      </c>
      <c r="F87" s="4">
        <f t="shared" si="55"/>
        <v>1.0084399120949246</v>
      </c>
      <c r="G87" s="4">
        <f t="shared" si="23"/>
        <v>0.95908334968998976</v>
      </c>
      <c r="H87" s="4">
        <f t="shared" si="24"/>
        <v>-0.31162507064330996</v>
      </c>
      <c r="I87" s="6">
        <f t="shared" si="56"/>
        <v>2.0001532693615047</v>
      </c>
      <c r="J87" s="4">
        <f t="shared" si="57"/>
        <v>1.0000687341377528</v>
      </c>
      <c r="K87" s="4">
        <f t="shared" si="25"/>
        <v>1.0083706026110189</v>
      </c>
      <c r="L87" s="4">
        <f t="shared" si="26"/>
        <v>0.95901743245368021</v>
      </c>
      <c r="M87" s="4">
        <f t="shared" si="27"/>
        <v>-0.31160365283491176</v>
      </c>
      <c r="N87" s="8">
        <f t="shared" si="58"/>
        <v>2.0000146792318141</v>
      </c>
      <c r="O87" s="3">
        <f t="shared" si="59"/>
        <v>0.99999943962033411</v>
      </c>
      <c r="P87" s="4">
        <f t="shared" si="28"/>
        <v>1.0083711676817169</v>
      </c>
      <c r="Q87" s="4">
        <f t="shared" si="29"/>
        <v>0.95901796986784971</v>
      </c>
      <c r="R87" s="4">
        <f t="shared" si="30"/>
        <v>-0.31160382745136045</v>
      </c>
      <c r="S87" s="6">
        <f t="shared" si="60"/>
        <v>2.0000158091380804</v>
      </c>
      <c r="T87" s="4">
        <f t="shared" si="61"/>
        <v>1.0000000045690041</v>
      </c>
      <c r="U87" s="3">
        <f t="shared" si="31"/>
        <v>1.0083711630744649</v>
      </c>
      <c r="V87" s="3">
        <f t="shared" si="32"/>
        <v>0.95901796548609275</v>
      </c>
      <c r="W87" s="3">
        <f t="shared" si="33"/>
        <v>-0.31160382602764131</v>
      </c>
      <c r="X87" s="3">
        <f t="shared" si="62"/>
        <v>2.0000157999254937</v>
      </c>
      <c r="Y87" s="3">
        <f t="shared" si="63"/>
        <v>0.99999999996274724</v>
      </c>
      <c r="Z87" s="3">
        <f t="shared" si="34"/>
        <v>1.0083711631120296</v>
      </c>
      <c r="AA87" s="3">
        <f t="shared" si="35"/>
        <v>0.95901796552181884</v>
      </c>
      <c r="AB87" s="3">
        <f t="shared" si="36"/>
        <v>-0.31160382603924941</v>
      </c>
      <c r="AC87" s="3">
        <f t="shared" si="64"/>
        <v>2.0000158000006074</v>
      </c>
      <c r="AD87" s="3">
        <f t="shared" si="65"/>
        <v>1.0000000000003038</v>
      </c>
      <c r="AE87" s="3">
        <f t="shared" si="37"/>
        <v>1.0083711631117234</v>
      </c>
      <c r="AF87" s="3">
        <f t="shared" si="38"/>
        <v>0.95901796552152763</v>
      </c>
      <c r="AG87" s="3">
        <f t="shared" si="39"/>
        <v>-0.31160382603915482</v>
      </c>
      <c r="AH87" s="8">
        <f t="shared" si="66"/>
        <v>2.000015799999995</v>
      </c>
      <c r="AI87" s="3">
        <f t="shared" si="67"/>
        <v>0.99999999999999756</v>
      </c>
      <c r="AJ87" s="3">
        <f t="shared" si="40"/>
        <v>1.0083711631117258</v>
      </c>
      <c r="AK87" s="3">
        <f t="shared" si="41"/>
        <v>0.95901796552152996</v>
      </c>
      <c r="AL87" s="3">
        <f t="shared" si="42"/>
        <v>-0.31160382603915554</v>
      </c>
      <c r="AM87" s="8">
        <f t="shared" si="68"/>
        <v>2.0000157999999999</v>
      </c>
      <c r="AN87" s="3">
        <f t="shared" si="69"/>
        <v>1</v>
      </c>
      <c r="AO87" s="3">
        <f t="shared" si="43"/>
        <v>1.0083711631117258</v>
      </c>
      <c r="AP87" s="3">
        <f t="shared" si="44"/>
        <v>0.95901796552152996</v>
      </c>
      <c r="AQ87" s="3">
        <f t="shared" si="45"/>
        <v>-0.31160382603915554</v>
      </c>
      <c r="AR87" s="8">
        <f t="shared" si="70"/>
        <v>2.0000157999999999</v>
      </c>
      <c r="AS87" s="3">
        <f t="shared" si="71"/>
        <v>1</v>
      </c>
      <c r="AT87" s="9">
        <f t="shared" si="46"/>
        <v>1.0083711631117258</v>
      </c>
      <c r="AU87" s="3">
        <f t="shared" si="47"/>
        <v>0.95901796552152996</v>
      </c>
      <c r="AV87" s="3">
        <f t="shared" si="48"/>
        <v>-0.31160382603915554</v>
      </c>
      <c r="AW87" s="8">
        <f t="shared" si="72"/>
        <v>2.0000157999999999</v>
      </c>
      <c r="AX87" s="4">
        <f t="shared" si="73"/>
        <v>1</v>
      </c>
      <c r="AY87" s="9">
        <f t="shared" si="49"/>
        <v>0.88137116311172581</v>
      </c>
      <c r="AZ87" s="9">
        <f>AY87-'Master Radiusverkleinerung'!G$7/100</f>
        <v>0.84437116311172578</v>
      </c>
      <c r="BA87" s="9">
        <f t="shared" si="50"/>
        <v>0.10563559779917986</v>
      </c>
    </row>
    <row r="88" spans="1:53" x14ac:dyDescent="0.3">
      <c r="A88" s="4">
        <v>348</v>
      </c>
      <c r="B88" s="3">
        <f t="shared" si="51"/>
        <v>0.97815532809985128</v>
      </c>
      <c r="C88" s="4">
        <f t="shared" si="52"/>
        <v>-0.20791333332011733</v>
      </c>
      <c r="D88" s="6">
        <f t="shared" si="53"/>
        <v>1.9864240755695382</v>
      </c>
      <c r="E88" s="4">
        <f t="shared" si="54"/>
        <v>0.99320419147165651</v>
      </c>
      <c r="F88" s="4">
        <f t="shared" si="55"/>
        <v>1.0068502615945087</v>
      </c>
      <c r="G88" s="4">
        <f t="shared" si="23"/>
        <v>0.98484816767687322</v>
      </c>
      <c r="H88" s="4">
        <f t="shared" si="24"/>
        <v>-0.20933594028841815</v>
      </c>
      <c r="I88" s="6">
        <f t="shared" si="56"/>
        <v>2.0001056050990655</v>
      </c>
      <c r="J88" s="4">
        <f t="shared" si="57"/>
        <v>1.0000449021948055</v>
      </c>
      <c r="K88" s="4">
        <f t="shared" si="25"/>
        <v>1.0068050538378501</v>
      </c>
      <c r="L88" s="4">
        <f t="shared" si="26"/>
        <v>0.98480394781816305</v>
      </c>
      <c r="M88" s="4">
        <f t="shared" si="27"/>
        <v>-0.20932654106729318</v>
      </c>
      <c r="N88" s="8">
        <f t="shared" si="58"/>
        <v>2.000015210542013</v>
      </c>
      <c r="O88" s="3">
        <f t="shared" si="59"/>
        <v>0.99999970527333493</v>
      </c>
      <c r="P88" s="4">
        <f t="shared" si="28"/>
        <v>1.0068053505702335</v>
      </c>
      <c r="Q88" s="4">
        <f t="shared" si="29"/>
        <v>0.98480423806623185</v>
      </c>
      <c r="R88" s="4">
        <f t="shared" si="30"/>
        <v>-0.2093266027614247</v>
      </c>
      <c r="S88" s="6">
        <f t="shared" si="60"/>
        <v>2.0000158038692222</v>
      </c>
      <c r="T88" s="4">
        <f t="shared" si="61"/>
        <v>1.0000000019345958</v>
      </c>
      <c r="U88" s="3">
        <f t="shared" si="31"/>
        <v>1.006805348622472</v>
      </c>
      <c r="V88" s="3">
        <f t="shared" si="32"/>
        <v>0.98480423616103363</v>
      </c>
      <c r="W88" s="3">
        <f t="shared" si="33"/>
        <v>-0.20932660235646233</v>
      </c>
      <c r="X88" s="3">
        <f t="shared" si="62"/>
        <v>2.0000157999746015</v>
      </c>
      <c r="Y88" s="3">
        <f t="shared" si="63"/>
        <v>0.99999999998730094</v>
      </c>
      <c r="Z88" s="3">
        <f t="shared" si="34"/>
        <v>1.0068053486352575</v>
      </c>
      <c r="AA88" s="3">
        <f t="shared" si="35"/>
        <v>0.98480423617353974</v>
      </c>
      <c r="AB88" s="3">
        <f t="shared" si="36"/>
        <v>-0.20932660235912059</v>
      </c>
      <c r="AC88" s="3">
        <f t="shared" si="64"/>
        <v>2.0000158000001669</v>
      </c>
      <c r="AD88" s="3">
        <f t="shared" si="65"/>
        <v>1.0000000000000835</v>
      </c>
      <c r="AE88" s="3">
        <f t="shared" si="37"/>
        <v>1.0068053486351733</v>
      </c>
      <c r="AF88" s="3">
        <f t="shared" si="38"/>
        <v>0.98480423617345747</v>
      </c>
      <c r="AG88" s="3">
        <f t="shared" si="39"/>
        <v>-0.20932660235910311</v>
      </c>
      <c r="AH88" s="8">
        <f t="shared" si="66"/>
        <v>2.000015799999999</v>
      </c>
      <c r="AI88" s="3">
        <f t="shared" si="67"/>
        <v>0.99999999999999956</v>
      </c>
      <c r="AJ88" s="3">
        <f t="shared" si="40"/>
        <v>1.0068053486351738</v>
      </c>
      <c r="AK88" s="3">
        <f t="shared" si="41"/>
        <v>0.98480423617345791</v>
      </c>
      <c r="AL88" s="3">
        <f t="shared" si="42"/>
        <v>-0.20932660235910319</v>
      </c>
      <c r="AM88" s="8">
        <f t="shared" si="68"/>
        <v>2.0000157999999999</v>
      </c>
      <c r="AN88" s="3">
        <f t="shared" si="69"/>
        <v>1</v>
      </c>
      <c r="AO88" s="3">
        <f t="shared" si="43"/>
        <v>1.0068053486351738</v>
      </c>
      <c r="AP88" s="3">
        <f t="shared" si="44"/>
        <v>0.98480423617345791</v>
      </c>
      <c r="AQ88" s="3">
        <f t="shared" si="45"/>
        <v>-0.20932660235910319</v>
      </c>
      <c r="AR88" s="8">
        <f t="shared" si="70"/>
        <v>2.0000157999999999</v>
      </c>
      <c r="AS88" s="3">
        <f t="shared" si="71"/>
        <v>1</v>
      </c>
      <c r="AT88" s="9">
        <f t="shared" si="46"/>
        <v>1.0068053486351738</v>
      </c>
      <c r="AU88" s="3">
        <f t="shared" si="47"/>
        <v>0.98480423617345791</v>
      </c>
      <c r="AV88" s="3">
        <f t="shared" si="48"/>
        <v>-0.20932660235910319</v>
      </c>
      <c r="AW88" s="8">
        <f t="shared" si="72"/>
        <v>2.0000157999999999</v>
      </c>
      <c r="AX88" s="4">
        <f t="shared" si="73"/>
        <v>1</v>
      </c>
      <c r="AY88" s="9">
        <f t="shared" si="49"/>
        <v>0.87980534863517379</v>
      </c>
      <c r="AZ88" s="9">
        <f>AY88-'Master Radiusverkleinerung'!G$7/100</f>
        <v>0.84280534863517376</v>
      </c>
      <c r="BA88" s="9">
        <f t="shared" si="50"/>
        <v>0.10547778077791523</v>
      </c>
    </row>
    <row r="89" spans="1:53" x14ac:dyDescent="0.3">
      <c r="A89" s="4">
        <v>354</v>
      </c>
      <c r="B89" s="3">
        <f t="shared" si="51"/>
        <v>0.99452975209124661</v>
      </c>
      <c r="C89" s="4">
        <f t="shared" si="52"/>
        <v>-0.10452928904251411</v>
      </c>
      <c r="D89" s="6">
        <f t="shared" si="53"/>
        <v>1.989701069411574</v>
      </c>
      <c r="E89" s="4">
        <f t="shared" si="54"/>
        <v>0.99484267544865101</v>
      </c>
      <c r="F89" s="4">
        <f t="shared" si="55"/>
        <v>1.0051920013875757</v>
      </c>
      <c r="G89" s="4">
        <f t="shared" si="23"/>
        <v>0.99968545442899981</v>
      </c>
      <c r="H89" s="4">
        <f t="shared" si="24"/>
        <v>-0.10507117519398113</v>
      </c>
      <c r="I89" s="6">
        <f t="shared" si="56"/>
        <v>2.0000666523458666</v>
      </c>
      <c r="J89" s="4">
        <f t="shared" si="57"/>
        <v>1.0000254259720682</v>
      </c>
      <c r="K89" s="4">
        <f t="shared" si="25"/>
        <v>1.0051664440536452</v>
      </c>
      <c r="L89" s="4">
        <f t="shared" si="26"/>
        <v>0.99966003710081863</v>
      </c>
      <c r="M89" s="4">
        <f t="shared" si="27"/>
        <v>-0.10506850372514015</v>
      </c>
      <c r="N89" s="8">
        <f t="shared" si="58"/>
        <v>2.0000155505267219</v>
      </c>
      <c r="O89" s="3">
        <f t="shared" si="59"/>
        <v>0.99999987526434642</v>
      </c>
      <c r="P89" s="4">
        <f t="shared" si="28"/>
        <v>1.0051665694337542</v>
      </c>
      <c r="Q89" s="4">
        <f t="shared" si="29"/>
        <v>0.99966016179408224</v>
      </c>
      <c r="R89" s="4">
        <f t="shared" si="30"/>
        <v>-0.10506851683093026</v>
      </c>
      <c r="S89" s="6">
        <f t="shared" si="60"/>
        <v>2.0000158012239044</v>
      </c>
      <c r="T89" s="4">
        <f t="shared" si="61"/>
        <v>1.0000000006119474</v>
      </c>
      <c r="U89" s="3">
        <f t="shared" si="31"/>
        <v>1.0051665688186451</v>
      </c>
      <c r="V89" s="3">
        <f t="shared" si="32"/>
        <v>0.9996601611823428</v>
      </c>
      <c r="W89" s="3">
        <f t="shared" si="33"/>
        <v>-0.10506851676663385</v>
      </c>
      <c r="X89" s="3">
        <f t="shared" si="62"/>
        <v>2.0000157999939958</v>
      </c>
      <c r="Y89" s="3">
        <f t="shared" si="63"/>
        <v>0.99999999999699796</v>
      </c>
      <c r="Z89" s="3">
        <f t="shared" si="34"/>
        <v>1.0051665688216627</v>
      </c>
      <c r="AA89" s="3">
        <f t="shared" si="35"/>
        <v>0.99966016118534384</v>
      </c>
      <c r="AB89" s="3">
        <f t="shared" si="36"/>
        <v>-0.10506851676694928</v>
      </c>
      <c r="AC89" s="3">
        <f t="shared" si="64"/>
        <v>2.0000158000000292</v>
      </c>
      <c r="AD89" s="3">
        <f t="shared" si="65"/>
        <v>1.0000000000000147</v>
      </c>
      <c r="AE89" s="3">
        <f t="shared" si="37"/>
        <v>1.005166568821648</v>
      </c>
      <c r="AF89" s="3">
        <f t="shared" si="38"/>
        <v>0.9996601611853293</v>
      </c>
      <c r="AG89" s="3">
        <f t="shared" si="39"/>
        <v>-0.10506851676694774</v>
      </c>
      <c r="AH89" s="8">
        <f t="shared" si="66"/>
        <v>2.0000157999999999</v>
      </c>
      <c r="AI89" s="3">
        <f t="shared" si="67"/>
        <v>1</v>
      </c>
      <c r="AJ89" s="3">
        <f t="shared" si="40"/>
        <v>1.005166568821648</v>
      </c>
      <c r="AK89" s="3">
        <f t="shared" si="41"/>
        <v>0.9996601611853293</v>
      </c>
      <c r="AL89" s="3">
        <f t="shared" si="42"/>
        <v>-0.10506851676694774</v>
      </c>
      <c r="AM89" s="8">
        <f t="shared" si="68"/>
        <v>2.0000157999999999</v>
      </c>
      <c r="AN89" s="3">
        <f t="shared" si="69"/>
        <v>1</v>
      </c>
      <c r="AO89" s="3">
        <f t="shared" si="43"/>
        <v>1.005166568821648</v>
      </c>
      <c r="AP89" s="3">
        <f t="shared" si="44"/>
        <v>0.9996601611853293</v>
      </c>
      <c r="AQ89" s="3">
        <f t="shared" si="45"/>
        <v>-0.10506851676694774</v>
      </c>
      <c r="AR89" s="8">
        <f t="shared" si="70"/>
        <v>2.0000157999999999</v>
      </c>
      <c r="AS89" s="3">
        <f t="shared" si="71"/>
        <v>1</v>
      </c>
      <c r="AT89" s="9">
        <f t="shared" si="46"/>
        <v>1.005166568821648</v>
      </c>
      <c r="AU89" s="3">
        <f t="shared" si="47"/>
        <v>0.9996601611853293</v>
      </c>
      <c r="AV89" s="3">
        <f t="shared" si="48"/>
        <v>-0.10506851676694774</v>
      </c>
      <c r="AW89" s="8">
        <f t="shared" si="72"/>
        <v>2.0000157999999999</v>
      </c>
      <c r="AX89" s="4">
        <f t="shared" si="73"/>
        <v>1</v>
      </c>
      <c r="AY89" s="9">
        <f t="shared" si="49"/>
        <v>0.87816656882164801</v>
      </c>
      <c r="AZ89" s="9">
        <f>AY89-'Master Radiusverkleinerung'!G$7/100</f>
        <v>0.84116656882164798</v>
      </c>
      <c r="BA89" s="9">
        <f t="shared" si="50"/>
        <v>0.10531119085500627</v>
      </c>
    </row>
    <row r="90" spans="1:53" x14ac:dyDescent="0.3">
      <c r="A90" s="4"/>
      <c r="C90" s="4"/>
      <c r="D90" s="6"/>
      <c r="E90" s="4"/>
      <c r="G90" s="4"/>
      <c r="H90" s="4"/>
      <c r="I90" s="6"/>
      <c r="J90" s="4"/>
      <c r="K90" s="4"/>
      <c r="L90" s="4"/>
      <c r="M90" s="4"/>
      <c r="N90" s="8"/>
      <c r="P90" s="4"/>
      <c r="Q90" s="4"/>
      <c r="R90" s="4"/>
      <c r="S90" s="6"/>
      <c r="T90" s="4"/>
      <c r="AH90" s="8"/>
      <c r="AM90" s="8"/>
      <c r="AR90" s="8"/>
      <c r="AT90" s="9"/>
      <c r="AW90" s="8"/>
      <c r="AX90" s="4"/>
      <c r="AY90" s="9"/>
      <c r="AZ90" s="9"/>
      <c r="BA90" s="9"/>
    </row>
    <row r="91" spans="1:53" x14ac:dyDescent="0.3">
      <c r="A91" s="4">
        <v>360</v>
      </c>
      <c r="B91" s="3">
        <f t="shared" si="51"/>
        <v>1.0000078999999999</v>
      </c>
      <c r="C91" s="4">
        <f t="shared" si="52"/>
        <v>-2.4503162671628273E-16</v>
      </c>
      <c r="D91" s="6">
        <f t="shared" si="53"/>
        <v>1.9930866014295723</v>
      </c>
      <c r="E91" s="4">
        <f t="shared" si="54"/>
        <v>0.99653542808490436</v>
      </c>
      <c r="F91" s="4">
        <f t="shared" si="55"/>
        <v>1.0034845443696556</v>
      </c>
      <c r="G91" s="4">
        <f t="shared" si="23"/>
        <v>1.0034845443696556</v>
      </c>
      <c r="H91" s="4">
        <f t="shared" si="24"/>
        <v>-2.4588350781183284E-16</v>
      </c>
      <c r="I91" s="6">
        <f t="shared" si="56"/>
        <v>2.0000380343356898</v>
      </c>
      <c r="J91" s="4">
        <f t="shared" si="57"/>
        <v>1.0000111170800201</v>
      </c>
      <c r="K91" s="4">
        <f t="shared" si="25"/>
        <v>1.0034733886756957</v>
      </c>
      <c r="L91" s="4">
        <f t="shared" si="26"/>
        <v>1.0034733886756957</v>
      </c>
      <c r="M91" s="4">
        <f t="shared" si="27"/>
        <v>-2.4588077433558912E-16</v>
      </c>
      <c r="N91" s="8">
        <f t="shared" si="58"/>
        <v>2.0000157288819782</v>
      </c>
      <c r="O91" s="3">
        <f t="shared" si="59"/>
        <v>0.99999996444127004</v>
      </c>
      <c r="P91" s="4">
        <f t="shared" si="28"/>
        <v>1.0034734243579362</v>
      </c>
      <c r="Q91" s="4">
        <f t="shared" si="29"/>
        <v>1.0034734243579362</v>
      </c>
      <c r="R91" s="4">
        <f t="shared" si="30"/>
        <v>-2.4588078307879752E-16</v>
      </c>
      <c r="S91" s="6">
        <f t="shared" si="60"/>
        <v>2.0000158002274779</v>
      </c>
      <c r="T91" s="4">
        <f t="shared" si="61"/>
        <v>1.0000000001137381</v>
      </c>
      <c r="U91" s="3">
        <f t="shared" si="31"/>
        <v>1.003473424243803</v>
      </c>
      <c r="V91" s="3">
        <f t="shared" si="32"/>
        <v>1.003473424243803</v>
      </c>
      <c r="W91" s="3">
        <f t="shared" si="33"/>
        <v>-2.4588078305083147E-16</v>
      </c>
      <c r="X91" s="3">
        <f t="shared" si="62"/>
        <v>2.0000157999992725</v>
      </c>
      <c r="Y91" s="3">
        <f t="shared" si="63"/>
        <v>0.99999999999963629</v>
      </c>
      <c r="Z91" s="3">
        <f t="shared" si="34"/>
        <v>1.0034734242441681</v>
      </c>
      <c r="AA91" s="3">
        <f t="shared" si="35"/>
        <v>1.0034734242441681</v>
      </c>
      <c r="AB91" s="3">
        <f t="shared" si="36"/>
        <v>-2.4588078305092095E-16</v>
      </c>
      <c r="AC91" s="3">
        <f t="shared" si="64"/>
        <v>2.0000158000000026</v>
      </c>
      <c r="AD91" s="3">
        <f t="shared" si="65"/>
        <v>1.0000000000000013</v>
      </c>
      <c r="AE91" s="3">
        <f t="shared" si="37"/>
        <v>1.0034734242441667</v>
      </c>
      <c r="AF91" s="3">
        <f t="shared" si="38"/>
        <v>1.0034734242441667</v>
      </c>
      <c r="AG91" s="3">
        <f t="shared" si="39"/>
        <v>-2.4588078305092061E-16</v>
      </c>
      <c r="AH91" s="8">
        <f t="shared" si="66"/>
        <v>2.0000157999999999</v>
      </c>
      <c r="AI91" s="3">
        <f t="shared" si="67"/>
        <v>1</v>
      </c>
      <c r="AJ91" s="3">
        <f t="shared" si="40"/>
        <v>1.0034734242441667</v>
      </c>
      <c r="AK91" s="3">
        <f t="shared" si="41"/>
        <v>1.0034734242441667</v>
      </c>
      <c r="AL91" s="3">
        <f t="shared" si="42"/>
        <v>-2.4588078305092061E-16</v>
      </c>
      <c r="AM91" s="8">
        <f t="shared" si="68"/>
        <v>2.0000157999999999</v>
      </c>
      <c r="AN91" s="3">
        <f t="shared" si="69"/>
        <v>1</v>
      </c>
      <c r="AO91" s="3">
        <f t="shared" si="43"/>
        <v>1.0034734242441667</v>
      </c>
      <c r="AP91" s="3">
        <f t="shared" si="44"/>
        <v>1.0034734242441667</v>
      </c>
      <c r="AQ91" s="3">
        <f t="shared" si="45"/>
        <v>-2.4588078305092061E-16</v>
      </c>
      <c r="AR91" s="8">
        <f t="shared" si="70"/>
        <v>2.0000157999999999</v>
      </c>
      <c r="AS91" s="3">
        <f t="shared" si="71"/>
        <v>1</v>
      </c>
      <c r="AT91" s="9">
        <f t="shared" si="46"/>
        <v>1.0034734242441667</v>
      </c>
      <c r="AU91" s="3">
        <f t="shared" si="47"/>
        <v>1.0034734242441667</v>
      </c>
      <c r="AV91" s="3">
        <f t="shared" si="48"/>
        <v>-2.4588078305092061E-16</v>
      </c>
      <c r="AW91" s="8">
        <f t="shared" si="72"/>
        <v>2.0000157999999999</v>
      </c>
      <c r="AX91" s="4">
        <f t="shared" si="73"/>
        <v>1</v>
      </c>
      <c r="AY91" s="9">
        <f t="shared" si="49"/>
        <v>0.87647342424416674</v>
      </c>
      <c r="AZ91" s="9">
        <f>AY91-'Master Radiusverkleinerung'!G$7/100</f>
        <v>0.83947342424416671</v>
      </c>
      <c r="BA91" s="9">
        <f>SQRT((AU91-AU89)^2+(AV91-AV89)^2)</f>
        <v>0.10513769157995728</v>
      </c>
    </row>
    <row r="92" spans="1:53" x14ac:dyDescent="0.3">
      <c r="A92" s="4"/>
      <c r="C92" s="4"/>
      <c r="D92" s="6"/>
      <c r="E92" s="4"/>
      <c r="G92" s="4"/>
      <c r="H92" s="4"/>
      <c r="I92" s="6"/>
      <c r="J92" s="4"/>
      <c r="K92" s="4"/>
      <c r="L92" s="4"/>
      <c r="M92" s="4"/>
      <c r="N92" s="8"/>
      <c r="P92" s="4"/>
      <c r="Q92" s="4"/>
      <c r="R92" s="4"/>
      <c r="S92" s="6"/>
      <c r="T92" s="4"/>
      <c r="AH92" s="8"/>
      <c r="AM92" s="8"/>
      <c r="AR92" s="8"/>
      <c r="AT92" s="9"/>
      <c r="AW92" s="8"/>
      <c r="AX92" s="4"/>
      <c r="AY92" s="4"/>
      <c r="AZ92" s="4"/>
      <c r="BA92" s="9"/>
    </row>
    <row r="93" spans="1:53" x14ac:dyDescent="0.3">
      <c r="A93" s="4"/>
      <c r="C93" s="4"/>
      <c r="D93" s="6"/>
      <c r="E93" s="4"/>
      <c r="G93" s="4"/>
      <c r="H93" s="4"/>
      <c r="I93" s="6"/>
      <c r="J93" s="4"/>
      <c r="K93" s="4"/>
      <c r="L93" s="4"/>
      <c r="M93" s="4"/>
      <c r="N93" s="8"/>
      <c r="P93" s="4"/>
      <c r="Q93" s="4"/>
      <c r="R93" s="4"/>
      <c r="S93" s="6"/>
      <c r="T93" s="4"/>
      <c r="AH93" s="8"/>
      <c r="AM93" s="8"/>
      <c r="AR93" s="8"/>
      <c r="AT93" s="9"/>
      <c r="AW93" s="8"/>
      <c r="AX93" s="4"/>
      <c r="AY93" s="4"/>
      <c r="AZ93" s="4"/>
      <c r="BA93" s="9"/>
    </row>
    <row r="94" spans="1:53" x14ac:dyDescent="0.3">
      <c r="A94" s="4"/>
      <c r="C94" s="4"/>
      <c r="D94" s="6"/>
      <c r="E94" s="4"/>
      <c r="G94" s="4"/>
      <c r="H94" s="4"/>
      <c r="I94" s="6"/>
      <c r="J94" s="4"/>
      <c r="K94" s="4"/>
      <c r="L94" s="4"/>
      <c r="M94" s="4"/>
      <c r="N94" s="8"/>
      <c r="P94" s="4"/>
      <c r="Q94" s="4"/>
      <c r="R94" s="4"/>
      <c r="S94" s="6"/>
      <c r="T94" s="4"/>
      <c r="AH94" s="8"/>
      <c r="AM94" s="8"/>
      <c r="AR94" s="8"/>
      <c r="AT94" s="9"/>
      <c r="AW94" s="8"/>
      <c r="AX94" s="4"/>
      <c r="AY94" s="4"/>
      <c r="AZ94" s="4"/>
      <c r="BA94" s="9"/>
    </row>
    <row r="95" spans="1:53" x14ac:dyDescent="0.3">
      <c r="A95" s="4"/>
      <c r="C95" s="4"/>
      <c r="D95" s="6"/>
      <c r="E95" s="4"/>
      <c r="G95" s="4"/>
      <c r="H95" s="4"/>
      <c r="I95" s="6"/>
      <c r="J95" s="4"/>
      <c r="K95" s="4"/>
      <c r="L95" s="4"/>
      <c r="M95" s="4"/>
      <c r="N95" s="8"/>
      <c r="P95" s="4"/>
      <c r="Q95" s="4"/>
      <c r="R95" s="4"/>
      <c r="S95" s="6"/>
      <c r="T95" s="4"/>
      <c r="AH95" s="8"/>
      <c r="AM95" s="8"/>
      <c r="AR95" s="8"/>
      <c r="AT95" s="9"/>
      <c r="AW95" s="8"/>
      <c r="AX95" s="4"/>
      <c r="AY95" s="4"/>
      <c r="AZ95" s="4"/>
      <c r="BA95" s="9"/>
    </row>
    <row r="96" spans="1:53" x14ac:dyDescent="0.3">
      <c r="A96" s="4"/>
      <c r="C96" s="4"/>
      <c r="D96" s="6"/>
      <c r="E96" s="4"/>
      <c r="G96" s="4"/>
      <c r="H96" s="4"/>
      <c r="I96" s="6"/>
      <c r="J96" s="4"/>
      <c r="K96" s="4"/>
      <c r="L96" s="4"/>
      <c r="M96" s="4"/>
      <c r="N96" s="8"/>
      <c r="P96" s="4"/>
      <c r="Q96" s="4"/>
      <c r="R96" s="4"/>
      <c r="S96" s="6"/>
      <c r="T96" s="4"/>
      <c r="AH96" s="8"/>
      <c r="AM96" s="8"/>
      <c r="AR96" s="8"/>
      <c r="AT96" s="9"/>
      <c r="AW96" s="8"/>
      <c r="AX96" s="4"/>
      <c r="AY96" s="4"/>
      <c r="AZ96" s="4"/>
      <c r="BA96" s="9"/>
    </row>
    <row r="97" spans="1:53" x14ac:dyDescent="0.3">
      <c r="A97" s="4"/>
      <c r="C97" s="4"/>
      <c r="D97" s="6"/>
      <c r="E97" s="4"/>
      <c r="G97" s="4"/>
      <c r="H97" s="4"/>
      <c r="I97" s="6"/>
      <c r="J97" s="4"/>
      <c r="K97" s="4"/>
      <c r="L97" s="4"/>
      <c r="M97" s="4"/>
      <c r="N97" s="8"/>
      <c r="P97" s="4"/>
      <c r="Q97" s="4"/>
      <c r="R97" s="4"/>
      <c r="S97" s="6"/>
      <c r="T97" s="4"/>
      <c r="AH97" s="8"/>
      <c r="AM97" s="8"/>
      <c r="AR97" s="8"/>
      <c r="AT97" s="9"/>
      <c r="AW97" s="8"/>
      <c r="AX97" s="4"/>
      <c r="AY97" s="4"/>
      <c r="AZ97" s="4"/>
      <c r="BA97" s="9"/>
    </row>
    <row r="98" spans="1:53" x14ac:dyDescent="0.3">
      <c r="A98" s="4"/>
      <c r="C98" s="4"/>
      <c r="D98" s="6"/>
      <c r="E98" s="4"/>
      <c r="G98" s="4"/>
      <c r="H98" s="4"/>
      <c r="I98" s="6"/>
      <c r="J98" s="4"/>
      <c r="K98" s="4"/>
      <c r="L98" s="4"/>
      <c r="M98" s="4"/>
      <c r="N98" s="8"/>
      <c r="P98" s="4"/>
      <c r="Q98" s="4"/>
      <c r="R98" s="4"/>
      <c r="S98" s="6"/>
      <c r="T98" s="4"/>
      <c r="AH98" s="8"/>
      <c r="AM98" s="8"/>
      <c r="AR98" s="8"/>
      <c r="AT98" s="9"/>
      <c r="AW98" s="8"/>
      <c r="AX98" s="4"/>
      <c r="AY98" s="4"/>
      <c r="AZ98" s="4"/>
      <c r="BA98" s="9"/>
    </row>
    <row r="99" spans="1:53" x14ac:dyDescent="0.3">
      <c r="A99" s="4"/>
      <c r="C99" s="4"/>
      <c r="D99" s="6"/>
      <c r="E99" s="4"/>
      <c r="G99" s="4"/>
      <c r="H99" s="4"/>
      <c r="I99" s="6"/>
      <c r="J99" s="4"/>
      <c r="K99" s="4"/>
      <c r="L99" s="4"/>
      <c r="M99" s="4"/>
      <c r="N99" s="8"/>
      <c r="P99" s="4"/>
      <c r="Q99" s="4"/>
      <c r="R99" s="4"/>
      <c r="S99" s="6"/>
      <c r="T99" s="4"/>
      <c r="AH99" s="8"/>
      <c r="AM99" s="8"/>
      <c r="AR99" s="8"/>
      <c r="AT99" s="9"/>
      <c r="AW99" s="8"/>
      <c r="AX99" s="4"/>
      <c r="AY99" s="4"/>
      <c r="AZ99" s="4"/>
      <c r="BA99" s="9"/>
    </row>
    <row r="100" spans="1:53" x14ac:dyDescent="0.3">
      <c r="A100" s="4"/>
      <c r="C100" s="4"/>
      <c r="D100" s="6"/>
      <c r="E100" s="4"/>
      <c r="G100" s="4"/>
      <c r="H100" s="4"/>
      <c r="I100" s="6"/>
      <c r="J100" s="4"/>
      <c r="K100" s="4"/>
      <c r="L100" s="4"/>
      <c r="M100" s="4"/>
      <c r="N100" s="8"/>
      <c r="P100" s="4"/>
      <c r="Q100" s="4"/>
      <c r="R100" s="4"/>
      <c r="S100" s="6"/>
      <c r="T100" s="4"/>
      <c r="AH100" s="8"/>
      <c r="AM100" s="8"/>
      <c r="AR100" s="8"/>
      <c r="AT100" s="9"/>
      <c r="AW100" s="8"/>
      <c r="AX100" s="4"/>
      <c r="AY100" s="4"/>
      <c r="AZ100" s="4"/>
      <c r="BA100" s="9"/>
    </row>
    <row r="101" spans="1:53" x14ac:dyDescent="0.3">
      <c r="A101" s="4"/>
      <c r="C101" s="4"/>
      <c r="D101" s="6"/>
      <c r="E101" s="4"/>
      <c r="G101" s="4"/>
      <c r="H101" s="4"/>
      <c r="I101" s="6"/>
      <c r="J101" s="4"/>
      <c r="K101" s="4"/>
      <c r="L101" s="4"/>
      <c r="M101" s="4"/>
      <c r="N101" s="8"/>
      <c r="P101" s="4"/>
      <c r="Q101" s="4"/>
      <c r="R101" s="4"/>
      <c r="S101" s="6"/>
      <c r="T101" s="4"/>
      <c r="AH101" s="8"/>
      <c r="AM101" s="8"/>
      <c r="AR101" s="8"/>
      <c r="AT101" s="9"/>
      <c r="AW101" s="8"/>
      <c r="AX101" s="4"/>
      <c r="AY101" s="4"/>
      <c r="AZ101" s="4"/>
      <c r="BA101" s="9"/>
    </row>
    <row r="102" spans="1:53" x14ac:dyDescent="0.3">
      <c r="A102" s="4"/>
      <c r="C102" s="4"/>
      <c r="D102" s="6"/>
      <c r="E102" s="4"/>
      <c r="G102" s="4"/>
      <c r="H102" s="4"/>
      <c r="I102" s="6"/>
      <c r="J102" s="4"/>
      <c r="K102" s="4"/>
      <c r="L102" s="4"/>
      <c r="M102" s="4"/>
      <c r="N102" s="8"/>
      <c r="P102" s="4"/>
      <c r="Q102" s="4"/>
      <c r="R102" s="4"/>
      <c r="S102" s="6"/>
      <c r="T102" s="4"/>
      <c r="AH102" s="8"/>
      <c r="AM102" s="8"/>
      <c r="AR102" s="8"/>
      <c r="AT102" s="9"/>
      <c r="AW102" s="8"/>
      <c r="AX102" s="4"/>
      <c r="AY102" s="4"/>
      <c r="AZ102" s="4"/>
      <c r="BA102" s="9"/>
    </row>
    <row r="103" spans="1:53" x14ac:dyDescent="0.3">
      <c r="A103" s="4"/>
      <c r="C103" s="4"/>
      <c r="D103" s="6"/>
      <c r="E103" s="4"/>
      <c r="G103" s="4"/>
      <c r="H103" s="4"/>
      <c r="I103" s="6"/>
      <c r="J103" s="4"/>
      <c r="K103" s="4"/>
      <c r="L103" s="4"/>
      <c r="M103" s="4"/>
      <c r="N103" s="8"/>
      <c r="P103" s="4"/>
      <c r="Q103" s="4"/>
      <c r="R103" s="4"/>
      <c r="S103" s="6"/>
      <c r="T103" s="4"/>
      <c r="AH103" s="8"/>
      <c r="AM103" s="8"/>
      <c r="AR103" s="8"/>
      <c r="AT103" s="9"/>
      <c r="AW103" s="8"/>
      <c r="AX103" s="4"/>
      <c r="AY103" s="4"/>
      <c r="AZ103" s="4"/>
      <c r="BA103" s="9"/>
    </row>
  </sheetData>
  <pageMargins left="0.70866141732283472" right="0.31496062992125984" top="0.59055118110236227" bottom="0.39370078740157483" header="0.31496062992125984" footer="0.31496062992125984"/>
  <pageSetup paperSize="9" scale="83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103"/>
  <sheetViews>
    <sheetView workbookViewId="0">
      <selection activeCell="BC6" activeCellId="2" sqref="BC3 BC4 BC6"/>
    </sheetView>
  </sheetViews>
  <sheetFormatPr baseColWidth="10" defaultColWidth="11.44140625" defaultRowHeight="14.4" x14ac:dyDescent="0.3"/>
  <cols>
    <col min="1" max="1" width="10.6640625" style="3" customWidth="1"/>
    <col min="2" max="5" width="10.6640625" style="3" hidden="1" customWidth="1"/>
    <col min="6" max="6" width="10.6640625" style="4" hidden="1" customWidth="1"/>
    <col min="7" max="13" width="10.6640625" style="3" hidden="1" customWidth="1"/>
    <col min="14" max="46" width="11.44140625" style="3" hidden="1" customWidth="1"/>
    <col min="47" max="51" width="0" style="3" hidden="1" customWidth="1"/>
    <col min="52" max="52" width="11.44140625" style="3"/>
    <col min="53" max="53" width="8.5546875" style="3" customWidth="1"/>
    <col min="54" max="16384" width="11.44140625" style="3"/>
  </cols>
  <sheetData>
    <row r="1" spans="1:56" x14ac:dyDescent="0.3">
      <c r="A1" s="1" t="s">
        <v>41</v>
      </c>
    </row>
    <row r="3" spans="1:56" x14ac:dyDescent="0.3">
      <c r="A3" s="3" t="s">
        <v>1</v>
      </c>
      <c r="BC3" s="18">
        <v>1.5237396999999999</v>
      </c>
      <c r="BD3" s="7" t="s">
        <v>111</v>
      </c>
    </row>
    <row r="4" spans="1:56" x14ac:dyDescent="0.3">
      <c r="A4" s="3" t="s">
        <v>2</v>
      </c>
      <c r="BC4" s="21">
        <v>9.3315419999999996E-2</v>
      </c>
      <c r="BD4" s="4"/>
    </row>
    <row r="5" spans="1:56" x14ac:dyDescent="0.3">
      <c r="A5" s="3" t="s">
        <v>3</v>
      </c>
      <c r="BC5" s="5">
        <f>BC4*BC3*2</f>
        <v>0.284376820152348</v>
      </c>
      <c r="BD5" s="4"/>
    </row>
    <row r="6" spans="1:56" x14ac:dyDescent="0.3">
      <c r="A6" s="3" t="s">
        <v>11</v>
      </c>
      <c r="BC6" s="19">
        <v>336.12079999999997</v>
      </c>
      <c r="BD6" s="7" t="s">
        <v>10</v>
      </c>
    </row>
    <row r="7" spans="1:56" x14ac:dyDescent="0.3">
      <c r="BC7" s="4"/>
      <c r="BD7" s="4"/>
    </row>
    <row r="8" spans="1:56" x14ac:dyDescent="0.3">
      <c r="G8" s="4"/>
      <c r="BC8" s="4" t="s">
        <v>4</v>
      </c>
      <c r="BD8" s="4" t="s">
        <v>5</v>
      </c>
    </row>
    <row r="9" spans="1:56" x14ac:dyDescent="0.3">
      <c r="A9" s="3" t="s">
        <v>7</v>
      </c>
      <c r="G9" s="4"/>
      <c r="BC9" s="4">
        <v>0</v>
      </c>
      <c r="BD9" s="4">
        <v>0</v>
      </c>
    </row>
    <row r="10" spans="1:56" ht="15.6" x14ac:dyDescent="0.35">
      <c r="A10" s="3" t="s">
        <v>8</v>
      </c>
      <c r="G10" s="5"/>
      <c r="BC10" s="6">
        <f>BC5*COS((BC6+180)/180*PI())</f>
        <v>-0.26003444102395284</v>
      </c>
      <c r="BD10" s="6">
        <f>BC5*SIN((BC6+180)/180*PI())</f>
        <v>0.11511848383870102</v>
      </c>
    </row>
    <row r="11" spans="1:56" x14ac:dyDescent="0.3">
      <c r="G11" s="5"/>
      <c r="BC11" s="6"/>
      <c r="BD11" s="6"/>
    </row>
    <row r="12" spans="1:56" ht="15.6" x14ac:dyDescent="0.35">
      <c r="A12" s="3" t="s">
        <v>109</v>
      </c>
      <c r="G12" s="5"/>
      <c r="BA12" s="3">
        <f>'Master Radiusverkleinerung'!G7</f>
        <v>3.7</v>
      </c>
      <c r="BB12" s="3" t="s">
        <v>107</v>
      </c>
      <c r="BC12" s="17" t="s">
        <v>110</v>
      </c>
      <c r="BD12" s="6"/>
    </row>
    <row r="14" spans="1:56" x14ac:dyDescent="0.3">
      <c r="A14" s="4" t="s">
        <v>13</v>
      </c>
      <c r="B14" s="4" t="s">
        <v>14</v>
      </c>
      <c r="C14" s="4" t="s">
        <v>15</v>
      </c>
      <c r="D14" s="4" t="s">
        <v>16</v>
      </c>
      <c r="E14" s="4" t="s">
        <v>17</v>
      </c>
      <c r="F14" s="4" t="s">
        <v>18</v>
      </c>
      <c r="G14" s="4" t="s">
        <v>19</v>
      </c>
      <c r="H14" s="4" t="s">
        <v>20</v>
      </c>
      <c r="I14" s="4" t="s">
        <v>16</v>
      </c>
      <c r="J14" s="4" t="s">
        <v>17</v>
      </c>
      <c r="K14" s="4" t="s">
        <v>18</v>
      </c>
      <c r="L14" s="4" t="s">
        <v>21</v>
      </c>
      <c r="M14" s="4" t="s">
        <v>22</v>
      </c>
      <c r="N14" s="4" t="s">
        <v>16</v>
      </c>
      <c r="O14" s="4" t="s">
        <v>17</v>
      </c>
      <c r="P14" s="4" t="s">
        <v>18</v>
      </c>
      <c r="Q14" s="4" t="s">
        <v>23</v>
      </c>
      <c r="R14" s="4" t="s">
        <v>24</v>
      </c>
      <c r="S14" s="4" t="s">
        <v>16</v>
      </c>
      <c r="T14" s="4" t="s">
        <v>17</v>
      </c>
      <c r="U14" s="4" t="s">
        <v>18</v>
      </c>
      <c r="V14" s="4" t="s">
        <v>25</v>
      </c>
      <c r="W14" s="4" t="s">
        <v>26</v>
      </c>
      <c r="X14" s="4" t="s">
        <v>16</v>
      </c>
      <c r="Y14" s="4" t="s">
        <v>17</v>
      </c>
      <c r="Z14" s="4" t="s">
        <v>18</v>
      </c>
      <c r="AA14" s="4" t="s">
        <v>27</v>
      </c>
      <c r="AB14" s="4" t="s">
        <v>28</v>
      </c>
      <c r="AC14" s="4" t="s">
        <v>16</v>
      </c>
      <c r="AD14" s="4" t="s">
        <v>17</v>
      </c>
      <c r="AE14" s="4" t="s">
        <v>18</v>
      </c>
      <c r="AF14" s="4" t="s">
        <v>29</v>
      </c>
      <c r="AG14" s="4" t="s">
        <v>30</v>
      </c>
      <c r="AH14" s="4" t="s">
        <v>16</v>
      </c>
      <c r="AI14" s="4" t="s">
        <v>17</v>
      </c>
      <c r="AJ14" s="4" t="s">
        <v>18</v>
      </c>
      <c r="AK14" s="4" t="s">
        <v>31</v>
      </c>
      <c r="AL14" s="4" t="s">
        <v>32</v>
      </c>
      <c r="AM14" s="4" t="s">
        <v>16</v>
      </c>
      <c r="AN14" s="4" t="s">
        <v>17</v>
      </c>
      <c r="AO14" s="4" t="s">
        <v>18</v>
      </c>
      <c r="AP14" s="4" t="s">
        <v>33</v>
      </c>
      <c r="AQ14" s="4" t="s">
        <v>34</v>
      </c>
      <c r="AR14" s="4" t="s">
        <v>16</v>
      </c>
      <c r="AS14" s="4" t="s">
        <v>17</v>
      </c>
      <c r="AT14" s="4" t="s">
        <v>18</v>
      </c>
      <c r="AU14" s="4" t="s">
        <v>35</v>
      </c>
      <c r="AV14" s="4" t="s">
        <v>36</v>
      </c>
      <c r="AW14" s="4" t="s">
        <v>16</v>
      </c>
      <c r="AX14" s="4" t="s">
        <v>17</v>
      </c>
      <c r="AY14" s="4" t="s">
        <v>101</v>
      </c>
      <c r="AZ14" s="4" t="s">
        <v>103</v>
      </c>
      <c r="BA14" s="4" t="s">
        <v>37</v>
      </c>
      <c r="BC14" s="7" t="s">
        <v>102</v>
      </c>
    </row>
    <row r="15" spans="1:56" x14ac:dyDescent="0.3">
      <c r="A15" s="4" t="s">
        <v>12</v>
      </c>
      <c r="AT15" s="4" t="s">
        <v>38</v>
      </c>
      <c r="AY15" s="4" t="s">
        <v>38</v>
      </c>
      <c r="AZ15" s="4" t="s">
        <v>38</v>
      </c>
      <c r="BA15" s="4" t="s">
        <v>38</v>
      </c>
      <c r="BC15" s="3" t="s">
        <v>113</v>
      </c>
    </row>
    <row r="16" spans="1:56" x14ac:dyDescent="0.3">
      <c r="A16" s="4"/>
      <c r="AT16" s="4"/>
      <c r="AY16" s="4"/>
      <c r="AZ16" s="4"/>
      <c r="BA16" s="4"/>
      <c r="BC16" s="3" t="s">
        <v>112</v>
      </c>
    </row>
    <row r="17" spans="1:53" x14ac:dyDescent="0.3">
      <c r="A17" s="4">
        <v>0</v>
      </c>
      <c r="B17" s="3">
        <f t="shared" ref="B17:B54" si="0">BC$3*COS(A17/180*PI())</f>
        <v>1.5237396999999999</v>
      </c>
      <c r="C17" s="4">
        <f t="shared" ref="C17:C54" si="1">BC$3*SIN(A17/180*PI())</f>
        <v>0</v>
      </c>
      <c r="D17" s="6">
        <f t="shared" ref="D17:D54" si="2">SQRT(B17^2+C17^2)+SQRT((B17-$BC$10)^2+(C17-$BD$10)^2)</f>
        <v>3.3112246514071613</v>
      </c>
      <c r="E17" s="4">
        <f t="shared" ref="E17:E54" si="3">D17/(2*$BC$3)</f>
        <v>1.0865453762893891</v>
      </c>
      <c r="F17" s="4">
        <f t="shared" ref="F17:F54" si="4">$BC$3/E17</f>
        <v>1.4023709761700454</v>
      </c>
      <c r="G17" s="4">
        <f>F17*COS(A17/180*PI())</f>
        <v>1.4023709761700454</v>
      </c>
      <c r="H17" s="4">
        <f>F17*SIN(A17/180*PI())</f>
        <v>0</v>
      </c>
      <c r="I17" s="6">
        <f t="shared" ref="I17:I54" si="5">SQRT(G17^2+H17^2)+SQRT((G17-$BC$10)^2+(H17-$BD$10)^2)</f>
        <v>3.0687574968900351</v>
      </c>
      <c r="J17" s="4">
        <f t="shared" ref="J17:J54" si="6">I17/(2*$BC$3)</f>
        <v>1.0069821954793312</v>
      </c>
      <c r="K17" s="4">
        <f>F17/J17</f>
        <v>1.3926472409003281</v>
      </c>
      <c r="L17" s="4">
        <f>K17*COS(A17/180*PI())</f>
        <v>1.3926472409003281</v>
      </c>
      <c r="M17" s="4">
        <f>K17*SIN(A17/180*PI())</f>
        <v>0</v>
      </c>
      <c r="N17" s="8">
        <f t="shared" ref="N17:N54" si="7">SQRT(L17^2+M17^2)+SQRT((L17-$BC$10)^2+(M17-$BD$10)^2)</f>
        <v>3.049333393160131</v>
      </c>
      <c r="O17" s="3">
        <f t="shared" ref="O17:O54" si="8">N17/(2*$BC$3)</f>
        <v>1.0006083693822938</v>
      </c>
      <c r="P17" s="4">
        <f>K17/O17</f>
        <v>1.3918005120825163</v>
      </c>
      <c r="Q17" s="4">
        <f>P17*COS(A17/180*PI())</f>
        <v>1.3918005120825163</v>
      </c>
      <c r="R17" s="4">
        <f>P17*SIN(A17/180*PI())</f>
        <v>0</v>
      </c>
      <c r="S17" s="6">
        <f t="shared" ref="S17:S54" si="9">SQRT(Q17^2+R17^2)+SQRT((Q17-$BC$10)^2+(R17-$BD$10)^2)</f>
        <v>3.0476419832462183</v>
      </c>
      <c r="T17" s="4">
        <f t="shared" ref="T17:T54" si="10">S17/(2*$BC$3)</f>
        <v>1.0000533500722657</v>
      </c>
      <c r="U17" s="3">
        <f>P17/T17</f>
        <v>1.3917262633857905</v>
      </c>
      <c r="V17" s="3">
        <f>U17*COS(A17/180*PI())</f>
        <v>1.3917262633857905</v>
      </c>
      <c r="W17" s="3">
        <f>U17*SIN(A17/180*PI())</f>
        <v>0</v>
      </c>
      <c r="X17" s="3">
        <f t="shared" ref="X17:X54" si="11">SQRT(V17^2+W17^2)+SQRT((V17-$BC$10)^2+(W17-$BD$10)^2)</f>
        <v>3.0474936655149341</v>
      </c>
      <c r="Y17" s="3">
        <f t="shared" ref="Y17:Y54" si="12">X17/(2*$BC$3)</f>
        <v>1.0000046810865839</v>
      </c>
      <c r="Z17" s="3">
        <f>U17/Y17</f>
        <v>1.3917197486251467</v>
      </c>
      <c r="AA17" s="3">
        <f>Z17*COS(A17/180*PI())</f>
        <v>1.3917197486251467</v>
      </c>
      <c r="AB17" s="3">
        <f>Z17*SIN(A17/180*PI())</f>
        <v>0</v>
      </c>
      <c r="AC17" s="3">
        <f t="shared" ref="AC17:AC54" si="13">SQRT(AA17^2+AB17^2)+SQRT((AA17-$BC$10)^2+(AB17-$BD$10)^2)</f>
        <v>3.0474806517584083</v>
      </c>
      <c r="AD17" s="3">
        <f t="shared" ref="AD17:AD54" si="14">AC17/(2*$BC$3)</f>
        <v>1.0000004107520493</v>
      </c>
      <c r="AE17" s="3">
        <f>Z17/AD17</f>
        <v>1.3917191769736428</v>
      </c>
      <c r="AF17" s="3">
        <f>AE17*COS(A17/180*PI())</f>
        <v>1.3917191769736428</v>
      </c>
      <c r="AG17" s="3">
        <f>AE17*SIN(A17/180*PI())</f>
        <v>0</v>
      </c>
      <c r="AH17" s="8">
        <f t="shared" ref="AH17:AH54" si="15">SQRT(AF17^2+AG17^2)+SQRT((AF17-$BC$10)^2+(AG17-$BD$10)^2)</f>
        <v>3.0474795098387188</v>
      </c>
      <c r="AI17" s="3">
        <f t="shared" ref="AI17:AI54" si="16">AH17/(2*$BC$3)</f>
        <v>1.0000000360424812</v>
      </c>
      <c r="AJ17" s="3">
        <f>AE17/AI17</f>
        <v>1.3917191268126323</v>
      </c>
      <c r="AK17" s="3">
        <f>AJ17*COS(A17/180*PI())</f>
        <v>1.3917191268126323</v>
      </c>
      <c r="AL17" s="3">
        <f>AJ17*SIN(A17/180*PI())</f>
        <v>0</v>
      </c>
      <c r="AM17" s="8">
        <f t="shared" ref="AM17:AM54" si="17">SQRT(AK17^2+AL17^2)+SQRT((AK17-$BC$10)^2+(AL17-$BD$10)^2)</f>
        <v>3.0474794096380808</v>
      </c>
      <c r="AN17" s="3">
        <f t="shared" ref="AN17:AN54" si="18">AM17/(2*$BC$3)</f>
        <v>1.0000000031626401</v>
      </c>
      <c r="AO17" s="3">
        <f>AJ17/AN17</f>
        <v>1.3917191224111256</v>
      </c>
      <c r="AP17" s="3">
        <f>AO17*COS(A17/180*PI())</f>
        <v>1.3917191224111256</v>
      </c>
      <c r="AQ17" s="3">
        <f>AO17*SIN(A17/180*PI())</f>
        <v>0</v>
      </c>
      <c r="AR17" s="8">
        <f t="shared" ref="AR17:AR54" si="19">SQRT(AP17^2+AQ17^2)+SQRT((AP17-$BC$10)^2+(AQ17-$BD$10)^2)</f>
        <v>3.0474794008457184</v>
      </c>
      <c r="AS17" s="3">
        <f t="shared" ref="AS17:AS54" si="20">AR17/(2*$BC$3)</f>
        <v>1.0000000002775142</v>
      </c>
      <c r="AT17" s="9">
        <f>AO17/AS17</f>
        <v>1.3917191220249037</v>
      </c>
      <c r="AU17" s="3">
        <f>AT17*COS(A17/180*PI())</f>
        <v>1.3917191220249037</v>
      </c>
      <c r="AV17" s="3">
        <f>AT17*SIN(A17/180*PI())</f>
        <v>0</v>
      </c>
      <c r="AW17" s="8">
        <f t="shared" ref="AW17:AW54" si="21">SQRT(AU17^2+AV17^2)+SQRT((AU17-$BC$10)^2+(AV17-$BD$10)^2)</f>
        <v>3.0474794000742094</v>
      </c>
      <c r="AX17" s="4">
        <f t="shared" ref="AX17:AX54" si="22">AW17/(2*$BC$3)</f>
        <v>1.0000000000243512</v>
      </c>
      <c r="AY17" s="9">
        <f>AT17-0.127</f>
        <v>1.2647191220249037</v>
      </c>
      <c r="AZ17" s="9">
        <f>AY17-'Master Radiusverkleinerung'!G$7/100</f>
        <v>1.2277191220249037</v>
      </c>
      <c r="BA17" s="9"/>
    </row>
    <row r="18" spans="1:53" x14ac:dyDescent="0.3">
      <c r="A18" s="4">
        <v>6</v>
      </c>
      <c r="B18" s="3">
        <f t="shared" si="0"/>
        <v>1.515392494491884</v>
      </c>
      <c r="C18" s="4">
        <f t="shared" si="1"/>
        <v>0.15927416926091528</v>
      </c>
      <c r="D18" s="6">
        <f t="shared" si="2"/>
        <v>3.2997156367486538</v>
      </c>
      <c r="E18" s="4">
        <f t="shared" si="3"/>
        <v>1.0827688078051172</v>
      </c>
      <c r="F18" s="4">
        <f t="shared" si="4"/>
        <v>1.4072622789058504</v>
      </c>
      <c r="G18" s="4">
        <f t="shared" ref="G18:G91" si="23">F18*COS(A18/180*PI())</f>
        <v>1.399553148897722</v>
      </c>
      <c r="H18" s="4">
        <f t="shared" ref="H18:H91" si="24">F18*SIN(A18/180*PI())</f>
        <v>0.14709896342856449</v>
      </c>
      <c r="I18" s="6">
        <f t="shared" si="5"/>
        <v>3.0671579743327744</v>
      </c>
      <c r="J18" s="4">
        <f t="shared" si="6"/>
        <v>1.0064573280898221</v>
      </c>
      <c r="K18" s="4">
        <f t="shared" ref="K18:K91" si="25">F18/J18</f>
        <v>1.3982334269220584</v>
      </c>
      <c r="L18" s="4">
        <f t="shared" ref="L18:L91" si="26">K18*COS(A18/180*PI())</f>
        <v>1.3905737579098016</v>
      </c>
      <c r="M18" s="4">
        <f t="shared" ref="M18:M91" si="27">K18*SIN(A18/180*PI())</f>
        <v>0.1461551914056276</v>
      </c>
      <c r="N18" s="8">
        <f t="shared" si="7"/>
        <v>3.0491333946984005</v>
      </c>
      <c r="O18" s="3">
        <f t="shared" si="8"/>
        <v>1.0005427418798634</v>
      </c>
      <c r="P18" s="4">
        <f t="shared" ref="P18:P91" si="28">K18/O18</f>
        <v>1.3974749587358921</v>
      </c>
      <c r="Q18" s="4">
        <f t="shared" ref="Q18:Q91" si="29">P18*COS(A18/180*PI())</f>
        <v>1.3898194446917189</v>
      </c>
      <c r="R18" s="4">
        <f t="shared" ref="R18:R91" si="30">P18*SIN(A18/180*PI())</f>
        <v>0.14607590989169023</v>
      </c>
      <c r="S18" s="6">
        <f t="shared" si="9"/>
        <v>3.0476192574076557</v>
      </c>
      <c r="T18" s="4">
        <f t="shared" si="10"/>
        <v>1.000045892814782</v>
      </c>
      <c r="U18" s="3">
        <f t="shared" ref="U18:U91" si="31">P18/T18</f>
        <v>1.3974108276196058</v>
      </c>
      <c r="V18" s="3">
        <f t="shared" ref="V18:V91" si="32">U18*COS(A18/180*PI())</f>
        <v>1.3897556648923977</v>
      </c>
      <c r="W18" s="3">
        <f t="shared" ref="W18:W91" si="33">U18*SIN(A18/180*PI())</f>
        <v>0.14606920636465717</v>
      </c>
      <c r="X18" s="3">
        <f t="shared" si="11"/>
        <v>3.0474912319649095</v>
      </c>
      <c r="Y18" s="3">
        <f t="shared" si="12"/>
        <v>1.0000038825413913</v>
      </c>
      <c r="Z18" s="3">
        <f t="shared" ref="Z18:Z91" si="34">U18/Y18</f>
        <v>1.3974054021352915</v>
      </c>
      <c r="AA18" s="3">
        <f t="shared" ref="AA18:AA91" si="35">Z18*COS(A18/180*PI())</f>
        <v>1.3897502691294543</v>
      </c>
      <c r="AB18" s="3">
        <f t="shared" ref="AB18:AB91" si="36">Z18*SIN(A18/180*PI())</f>
        <v>0.14606863924711933</v>
      </c>
      <c r="AC18" s="3">
        <f t="shared" si="13"/>
        <v>3.0474804010295138</v>
      </c>
      <c r="AD18" s="3">
        <f t="shared" si="14"/>
        <v>1.0000003284778607</v>
      </c>
      <c r="AE18" s="3">
        <f t="shared" ref="AE18:AE91" si="37">Z18/AD18</f>
        <v>1.3974049431187052</v>
      </c>
      <c r="AF18" s="3">
        <f t="shared" ref="AF18:AF91" si="38">AE18*COS(A18/180*PI())</f>
        <v>1.3897498126274088</v>
      </c>
      <c r="AG18" s="3">
        <f t="shared" ref="AG18:AG91" si="39">AE18*SIN(A18/180*PI())</f>
        <v>0.14606859126682095</v>
      </c>
      <c r="AH18" s="8">
        <f t="shared" si="15"/>
        <v>3.0474794846912348</v>
      </c>
      <c r="AI18" s="3">
        <f t="shared" si="16"/>
        <v>1.0000000277905849</v>
      </c>
      <c r="AJ18" s="3">
        <f t="shared" ref="AJ18:AJ91" si="40">AE18/AI18</f>
        <v>1.3974049042840055</v>
      </c>
      <c r="AK18" s="3">
        <f t="shared" ref="AK18:AK91" si="41">AJ18*COS(A18/180*PI())</f>
        <v>1.3897497740054496</v>
      </c>
      <c r="AL18" s="3">
        <f t="shared" ref="AL18:AL91" si="42">AJ18*SIN(A18/180*PI())</f>
        <v>0.14606858720748947</v>
      </c>
      <c r="AM18" s="8">
        <f t="shared" si="17"/>
        <v>3.0474794071652296</v>
      </c>
      <c r="AN18" s="3">
        <f t="shared" si="18"/>
        <v>1.0000000023511988</v>
      </c>
      <c r="AO18" s="3">
        <f t="shared" ref="AO18:AO91" si="43">AJ18/AN18</f>
        <v>1.3974049009984288</v>
      </c>
      <c r="AP18" s="3">
        <f t="shared" ref="AP18:AP91" si="44">AO18*COS(A18/180*PI())</f>
        <v>1.3897497707378716</v>
      </c>
      <c r="AQ18" s="3">
        <f t="shared" ref="AQ18:AQ91" si="45">AO18*SIN(A18/180*PI())</f>
        <v>0.14606858686405319</v>
      </c>
      <c r="AR18" s="8">
        <f t="shared" si="19"/>
        <v>3.0474794006062083</v>
      </c>
      <c r="AS18" s="3">
        <f t="shared" si="20"/>
        <v>1.0000000001989213</v>
      </c>
      <c r="AT18" s="9">
        <f t="shared" ref="AT18:AT91" si="46">AO18/AS18</f>
        <v>1.3974049007204552</v>
      </c>
      <c r="AU18" s="3">
        <f t="shared" ref="AU18:AU91" si="47">AT18*COS(A18/180*PI())</f>
        <v>1.3897497704614208</v>
      </c>
      <c r="AV18" s="3">
        <f t="shared" ref="AV18:AV91" si="48">AT18*SIN(A18/180*PI())</f>
        <v>0.14606858683499702</v>
      </c>
      <c r="AW18" s="8">
        <f t="shared" si="21"/>
        <v>3.0474794000512873</v>
      </c>
      <c r="AX18" s="4">
        <f t="shared" si="22"/>
        <v>1.0000000000168294</v>
      </c>
      <c r="AY18" s="9">
        <f>AT18-0.127</f>
        <v>1.2704049007204552</v>
      </c>
      <c r="AZ18" s="9">
        <f>AY18-'Master Radiusverkleinerung'!G$7/100</f>
        <v>1.2334049007204553</v>
      </c>
      <c r="BA18" s="9">
        <f>SQRT((AU18-AU17)^2+(AV18-AV17)^2)</f>
        <v>0.14608186200057027</v>
      </c>
    </row>
    <row r="19" spans="1:53" x14ac:dyDescent="0.3">
      <c r="A19" s="4">
        <v>12</v>
      </c>
      <c r="B19" s="3">
        <f t="shared" si="0"/>
        <v>1.4904423316978488</v>
      </c>
      <c r="C19" s="4">
        <f t="shared" si="1"/>
        <v>0.31680329739314533</v>
      </c>
      <c r="D19" s="6">
        <f t="shared" si="2"/>
        <v>3.2857969339901518</v>
      </c>
      <c r="E19" s="4">
        <f t="shared" si="3"/>
        <v>1.0782015241809844</v>
      </c>
      <c r="F19" s="4">
        <f t="shared" si="4"/>
        <v>1.4132234705914111</v>
      </c>
      <c r="G19" s="4">
        <f t="shared" si="23"/>
        <v>1.3823411470596907</v>
      </c>
      <c r="H19" s="4">
        <f t="shared" si="24"/>
        <v>0.29382568127400222</v>
      </c>
      <c r="I19" s="6">
        <f t="shared" si="5"/>
        <v>3.0652930317020424</v>
      </c>
      <c r="J19" s="4">
        <f t="shared" si="6"/>
        <v>1.0058453657478514</v>
      </c>
      <c r="K19" s="4">
        <f t="shared" si="25"/>
        <v>1.4050106693494302</v>
      </c>
      <c r="L19" s="4">
        <f t="shared" si="26"/>
        <v>1.3743078152295436</v>
      </c>
      <c r="M19" s="4">
        <f t="shared" si="27"/>
        <v>0.29211814388143181</v>
      </c>
      <c r="N19" s="8">
        <f t="shared" si="7"/>
        <v>3.0489095379636195</v>
      </c>
      <c r="O19" s="3">
        <f t="shared" si="8"/>
        <v>1.0004692855228552</v>
      </c>
      <c r="P19" s="4">
        <f t="shared" si="28"/>
        <v>1.4043516274616643</v>
      </c>
      <c r="Q19" s="4">
        <f t="shared" si="29"/>
        <v>1.3736631749882422</v>
      </c>
      <c r="R19" s="4">
        <f t="shared" si="30"/>
        <v>0.29198112136822668</v>
      </c>
      <c r="S19" s="6">
        <f t="shared" si="9"/>
        <v>3.0475948514299942</v>
      </c>
      <c r="T19" s="4">
        <f t="shared" si="10"/>
        <v>1.0000378842363937</v>
      </c>
      <c r="U19" s="3">
        <f t="shared" si="31"/>
        <v>1.4042984266881002</v>
      </c>
      <c r="V19" s="3">
        <f t="shared" si="32"/>
        <v>1.3736111367792234</v>
      </c>
      <c r="W19" s="3">
        <f t="shared" si="33"/>
        <v>0.29197006030544215</v>
      </c>
      <c r="X19" s="3">
        <f t="shared" si="11"/>
        <v>3.0474887242418092</v>
      </c>
      <c r="Y19" s="3">
        <f t="shared" si="12"/>
        <v>1.0000030596570428</v>
      </c>
      <c r="Z19" s="3">
        <f t="shared" si="34"/>
        <v>1.4042941300296752</v>
      </c>
      <c r="AA19" s="3">
        <f t="shared" si="35"/>
        <v>1.3736069340130936</v>
      </c>
      <c r="AB19" s="3">
        <f t="shared" si="36"/>
        <v>0.29196916697992414</v>
      </c>
      <c r="AC19" s="3">
        <f t="shared" si="13"/>
        <v>3.0474801530838054</v>
      </c>
      <c r="AD19" s="3">
        <f t="shared" si="14"/>
        <v>1.0000002471169471</v>
      </c>
      <c r="AE19" s="3">
        <f t="shared" si="37"/>
        <v>1.4042937830048827</v>
      </c>
      <c r="AF19" s="3">
        <f t="shared" si="38"/>
        <v>1.3736065945716256</v>
      </c>
      <c r="AG19" s="3">
        <f t="shared" si="39"/>
        <v>0.29196909482941275</v>
      </c>
      <c r="AH19" s="8">
        <f t="shared" si="15"/>
        <v>3.047479460823912</v>
      </c>
      <c r="AI19" s="3">
        <f t="shared" si="16"/>
        <v>1.0000000199587606</v>
      </c>
      <c r="AJ19" s="3">
        <f t="shared" si="40"/>
        <v>1.4042937549769199</v>
      </c>
      <c r="AK19" s="3">
        <f t="shared" si="41"/>
        <v>1.373606567156141</v>
      </c>
      <c r="AL19" s="3">
        <f t="shared" si="42"/>
        <v>0.29196908900207164</v>
      </c>
      <c r="AM19" s="8">
        <f t="shared" si="17"/>
        <v>3.0474794049125338</v>
      </c>
      <c r="AN19" s="3">
        <f t="shared" si="18"/>
        <v>1.000000001611999</v>
      </c>
      <c r="AO19" s="3">
        <f t="shared" si="43"/>
        <v>1.4042937527131998</v>
      </c>
      <c r="AP19" s="3">
        <f t="shared" si="44"/>
        <v>1.3736065649418887</v>
      </c>
      <c r="AQ19" s="3">
        <f t="shared" si="45"/>
        <v>0.29196908853141773</v>
      </c>
      <c r="AR19" s="8">
        <f t="shared" si="19"/>
        <v>3.0474794003967678</v>
      </c>
      <c r="AS19" s="3">
        <f t="shared" si="20"/>
        <v>1.0000000001301954</v>
      </c>
      <c r="AT19" s="9">
        <f t="shared" si="46"/>
        <v>1.4042937525303671</v>
      </c>
      <c r="AU19" s="3">
        <f t="shared" si="47"/>
        <v>1.3736065647630513</v>
      </c>
      <c r="AV19" s="3">
        <f t="shared" si="48"/>
        <v>0.29196908849340469</v>
      </c>
      <c r="AW19" s="8">
        <f t="shared" si="21"/>
        <v>3.0474794000320453</v>
      </c>
      <c r="AX19" s="4">
        <f t="shared" si="22"/>
        <v>1.0000000000105154</v>
      </c>
      <c r="AY19" s="9">
        <f t="shared" ref="AY19:AY91" si="49">AT19-0.127</f>
        <v>1.2772937525303671</v>
      </c>
      <c r="AZ19" s="9">
        <f>AY19-'Master Radiusverkleinerung'!G$7/100</f>
        <v>1.2402937525303672</v>
      </c>
      <c r="BA19" s="9">
        <f t="shared" ref="BA19:BA89" si="50">SQRT((AU19-AU18)^2+(AV19-AV18)^2)</f>
        <v>0.14679086986047493</v>
      </c>
    </row>
    <row r="20" spans="1:53" x14ac:dyDescent="0.3">
      <c r="A20" s="4">
        <v>18</v>
      </c>
      <c r="B20" s="3">
        <f t="shared" si="0"/>
        <v>1.4491625708226223</v>
      </c>
      <c r="C20" s="4">
        <f t="shared" si="1"/>
        <v>0.47086146230378401</v>
      </c>
      <c r="D20" s="6">
        <f t="shared" si="2"/>
        <v>3.2695654335806656</v>
      </c>
      <c r="E20" s="4">
        <f t="shared" si="3"/>
        <v>1.0728753190524163</v>
      </c>
      <c r="F20" s="4">
        <f t="shared" si="4"/>
        <v>1.4202393073463517</v>
      </c>
      <c r="G20" s="4">
        <f t="shared" si="23"/>
        <v>1.3507278479502631</v>
      </c>
      <c r="H20" s="4">
        <f t="shared" si="24"/>
        <v>0.43887808204932677</v>
      </c>
      <c r="I20" s="6">
        <f t="shared" si="5"/>
        <v>3.0632169179713293</v>
      </c>
      <c r="J20" s="4">
        <f t="shared" si="6"/>
        <v>1.0051641097135322</v>
      </c>
      <c r="K20" s="4">
        <f t="shared" si="25"/>
        <v>1.412942716141262</v>
      </c>
      <c r="L20" s="4">
        <f t="shared" si="26"/>
        <v>1.3437883773379207</v>
      </c>
      <c r="M20" s="4">
        <f t="shared" si="27"/>
        <v>0.43662331136594723</v>
      </c>
      <c r="N20" s="8">
        <f t="shared" si="7"/>
        <v>3.0486728243258447</v>
      </c>
      <c r="O20" s="3">
        <f t="shared" si="8"/>
        <v>1.000391610301236</v>
      </c>
      <c r="P20" s="4">
        <f t="shared" si="28"/>
        <v>1.4123896098206974</v>
      </c>
      <c r="Q20" s="4">
        <f t="shared" si="29"/>
        <v>1.3432623419675436</v>
      </c>
      <c r="R20" s="4">
        <f t="shared" si="30"/>
        <v>0.43645239211319659</v>
      </c>
      <c r="S20" s="6">
        <f t="shared" si="9"/>
        <v>3.047570350582355</v>
      </c>
      <c r="T20" s="4">
        <f t="shared" si="10"/>
        <v>1.0000298445273674</v>
      </c>
      <c r="U20" s="3">
        <f t="shared" si="31"/>
        <v>1.4123474589783056</v>
      </c>
      <c r="V20" s="3">
        <f t="shared" si="32"/>
        <v>1.3432222541342196</v>
      </c>
      <c r="W20" s="3">
        <f t="shared" si="33"/>
        <v>0.4364393667865703</v>
      </c>
      <c r="X20" s="3">
        <f t="shared" si="11"/>
        <v>3.0474863339329388</v>
      </c>
      <c r="Y20" s="3">
        <f t="shared" si="12"/>
        <v>1.0000022753010041</v>
      </c>
      <c r="Z20" s="3">
        <f t="shared" si="34"/>
        <v>1.4123442454700259</v>
      </c>
      <c r="AA20" s="3">
        <f t="shared" si="35"/>
        <v>1.34321919790623</v>
      </c>
      <c r="AB20" s="3">
        <f t="shared" si="36"/>
        <v>0.43643837375790034</v>
      </c>
      <c r="AC20" s="3">
        <f t="shared" si="13"/>
        <v>3.04747992864759</v>
      </c>
      <c r="AD20" s="3">
        <f t="shared" si="14"/>
        <v>1.0000001734704393</v>
      </c>
      <c r="AE20" s="3">
        <f t="shared" si="37"/>
        <v>1.4123440004700916</v>
      </c>
      <c r="AF20" s="3">
        <f t="shared" si="38"/>
        <v>1.343218964897446</v>
      </c>
      <c r="AG20" s="3">
        <f t="shared" si="39"/>
        <v>0.436438298048757</v>
      </c>
      <c r="AH20" s="8">
        <f t="shared" si="15"/>
        <v>3.0474794403045262</v>
      </c>
      <c r="AI20" s="3">
        <f t="shared" si="16"/>
        <v>1.0000000132255287</v>
      </c>
      <c r="AJ20" s="3">
        <f t="shared" si="40"/>
        <v>1.4123439817910957</v>
      </c>
      <c r="AK20" s="3">
        <f t="shared" si="41"/>
        <v>1.3432189471326652</v>
      </c>
      <c r="AL20" s="3">
        <f t="shared" si="42"/>
        <v>0.43643829227662984</v>
      </c>
      <c r="AM20" s="8">
        <f t="shared" si="17"/>
        <v>3.0474794030728507</v>
      </c>
      <c r="AN20" s="3">
        <f t="shared" si="18"/>
        <v>1.0000000010083254</v>
      </c>
      <c r="AO20" s="3">
        <f t="shared" si="43"/>
        <v>1.4123439803669933</v>
      </c>
      <c r="AP20" s="3">
        <f t="shared" si="44"/>
        <v>1.3432189457782633</v>
      </c>
      <c r="AQ20" s="3">
        <f t="shared" si="45"/>
        <v>0.43643829183655797</v>
      </c>
      <c r="AR20" s="8">
        <f t="shared" si="19"/>
        <v>3.047479400234276</v>
      </c>
      <c r="AS20" s="3">
        <f t="shared" si="20"/>
        <v>1.0000000000768754</v>
      </c>
      <c r="AT20" s="9">
        <f t="shared" si="46"/>
        <v>1.4123439802584188</v>
      </c>
      <c r="AU20" s="3">
        <f t="shared" si="47"/>
        <v>1.3432189456750028</v>
      </c>
      <c r="AV20" s="3">
        <f t="shared" si="48"/>
        <v>0.43643829180300664</v>
      </c>
      <c r="AW20" s="8">
        <f t="shared" si="21"/>
        <v>3.0474794000178611</v>
      </c>
      <c r="AX20" s="4">
        <f t="shared" si="22"/>
        <v>1.0000000000058611</v>
      </c>
      <c r="AY20" s="9">
        <f t="shared" si="49"/>
        <v>1.2853439802584188</v>
      </c>
      <c r="AZ20" s="9">
        <f>AY20-'Master Radiusverkleinerung'!G$7/100</f>
        <v>1.2483439802584189</v>
      </c>
      <c r="BA20" s="9">
        <f t="shared" si="50"/>
        <v>0.14763047821758024</v>
      </c>
    </row>
    <row r="21" spans="1:53" x14ac:dyDescent="0.3">
      <c r="A21" s="4">
        <v>24</v>
      </c>
      <c r="B21" s="3">
        <f t="shared" si="0"/>
        <v>1.3920054815646994</v>
      </c>
      <c r="C21" s="4">
        <f t="shared" si="1"/>
        <v>0.61976077049932676</v>
      </c>
      <c r="D21" s="6">
        <f t="shared" si="2"/>
        <v>3.2511365111909853</v>
      </c>
      <c r="E21" s="4">
        <f t="shared" si="3"/>
        <v>1.0668280517961781</v>
      </c>
      <c r="F21" s="4">
        <f t="shared" si="4"/>
        <v>1.4282898705508698</v>
      </c>
      <c r="G21" s="4">
        <f t="shared" si="23"/>
        <v>1.3048077234386855</v>
      </c>
      <c r="H21" s="4">
        <f t="shared" si="24"/>
        <v>0.58093782728702992</v>
      </c>
      <c r="I21" s="6">
        <f t="shared" si="5"/>
        <v>3.0609927401541377</v>
      </c>
      <c r="J21" s="4">
        <f t="shared" si="6"/>
        <v>1.004434267924547</v>
      </c>
      <c r="K21" s="4">
        <f t="shared" si="25"/>
        <v>1.421984410689344</v>
      </c>
      <c r="L21" s="4">
        <f t="shared" si="26"/>
        <v>1.2990473992238409</v>
      </c>
      <c r="M21" s="4">
        <f t="shared" si="27"/>
        <v>0.57837316570990371</v>
      </c>
      <c r="N21" s="8">
        <f t="shared" si="7"/>
        <v>3.0484348663952767</v>
      </c>
      <c r="O21" s="3">
        <f t="shared" si="8"/>
        <v>1.0003135267773351</v>
      </c>
      <c r="P21" s="4">
        <f t="shared" si="28"/>
        <v>1.4215387202355314</v>
      </c>
      <c r="Q21" s="4">
        <f t="shared" si="29"/>
        <v>1.2986402407342457</v>
      </c>
      <c r="R21" s="4">
        <f t="shared" si="30"/>
        <v>0.5781918870708691</v>
      </c>
      <c r="S21" s="6">
        <f t="shared" si="9"/>
        <v>3.0475472504514842</v>
      </c>
      <c r="T21" s="4">
        <f t="shared" si="10"/>
        <v>1.0000222644495922</v>
      </c>
      <c r="U21" s="3">
        <f t="shared" si="31"/>
        <v>1.4215070711630005</v>
      </c>
      <c r="V21" s="3">
        <f t="shared" si="32"/>
        <v>1.2986113278677964</v>
      </c>
      <c r="W21" s="3">
        <f t="shared" si="33"/>
        <v>0.57817901423335138</v>
      </c>
      <c r="X21" s="3">
        <f t="shared" si="11"/>
        <v>3.047484219739673</v>
      </c>
      <c r="Y21" s="3">
        <f t="shared" si="12"/>
        <v>1.0000015815495498</v>
      </c>
      <c r="Z21" s="3">
        <f t="shared" si="34"/>
        <v>1.4215048229826877</v>
      </c>
      <c r="AA21" s="3">
        <f t="shared" si="35"/>
        <v>1.2986092740528836</v>
      </c>
      <c r="AB21" s="3">
        <f t="shared" si="36"/>
        <v>0.57817809981603796</v>
      </c>
      <c r="AC21" s="3">
        <f t="shared" si="13"/>
        <v>3.0474797423764648</v>
      </c>
      <c r="AD21" s="3">
        <f t="shared" si="14"/>
        <v>1.0000001123474256</v>
      </c>
      <c r="AE21" s="3">
        <f t="shared" si="37"/>
        <v>1.4215046632802983</v>
      </c>
      <c r="AF21" s="3">
        <f t="shared" si="38"/>
        <v>1.2986091281574914</v>
      </c>
      <c r="AG21" s="3">
        <f t="shared" si="39"/>
        <v>0.57817803485922414</v>
      </c>
      <c r="AH21" s="8">
        <f t="shared" si="15"/>
        <v>3.0474794243211942</v>
      </c>
      <c r="AI21" s="3">
        <f t="shared" si="16"/>
        <v>1.0000000079807576</v>
      </c>
      <c r="AJ21" s="3">
        <f t="shared" si="40"/>
        <v>1.4215046519356143</v>
      </c>
      <c r="AK21" s="3">
        <f t="shared" si="41"/>
        <v>1.2986091177936068</v>
      </c>
      <c r="AL21" s="3">
        <f t="shared" si="42"/>
        <v>0.57817803024492542</v>
      </c>
      <c r="AM21" s="8">
        <f t="shared" si="17"/>
        <v>3.0474794017276903</v>
      </c>
      <c r="AN21" s="3">
        <f t="shared" si="18"/>
        <v>1.0000000005669245</v>
      </c>
      <c r="AO21" s="3">
        <f t="shared" si="43"/>
        <v>1.4215046511297285</v>
      </c>
      <c r="AP21" s="3">
        <f t="shared" si="44"/>
        <v>1.2986091170573935</v>
      </c>
      <c r="AQ21" s="3">
        <f t="shared" si="45"/>
        <v>0.57817802991714218</v>
      </c>
      <c r="AR21" s="8">
        <f t="shared" si="19"/>
        <v>3.0474794001227288</v>
      </c>
      <c r="AS21" s="3">
        <f t="shared" si="20"/>
        <v>1.0000000000402722</v>
      </c>
      <c r="AT21" s="9">
        <f t="shared" si="46"/>
        <v>1.4215046510724814</v>
      </c>
      <c r="AU21" s="3">
        <f t="shared" si="47"/>
        <v>1.2986091170050957</v>
      </c>
      <c r="AV21" s="3">
        <f t="shared" si="48"/>
        <v>0.57817802989385769</v>
      </c>
      <c r="AW21" s="8">
        <f t="shared" si="21"/>
        <v>3.0474794000087186</v>
      </c>
      <c r="AX21" s="4">
        <f t="shared" si="22"/>
        <v>1.000000000002861</v>
      </c>
      <c r="AY21" s="9">
        <f t="shared" si="49"/>
        <v>1.2945046510724814</v>
      </c>
      <c r="AZ21" s="9">
        <f>AY21-'Master Radiusverkleinerung'!G$7/100</f>
        <v>1.2575046510724814</v>
      </c>
      <c r="BA21" s="9">
        <f t="shared" si="50"/>
        <v>0.14859404486055797</v>
      </c>
    </row>
    <row r="22" spans="1:53" x14ac:dyDescent="0.3">
      <c r="A22" s="4"/>
      <c r="C22" s="4"/>
      <c r="D22" s="6"/>
      <c r="E22" s="4"/>
      <c r="G22" s="4"/>
      <c r="H22" s="4"/>
      <c r="I22" s="6"/>
      <c r="J22" s="4"/>
      <c r="K22" s="4"/>
      <c r="L22" s="4"/>
      <c r="M22" s="4"/>
      <c r="N22" s="8"/>
      <c r="P22" s="4"/>
      <c r="Q22" s="4"/>
      <c r="R22" s="4"/>
      <c r="S22" s="6"/>
      <c r="T22" s="4"/>
      <c r="AH22" s="8"/>
      <c r="AM22" s="8"/>
      <c r="AR22" s="8"/>
      <c r="AT22" s="9"/>
      <c r="AW22" s="8"/>
      <c r="AX22" s="4"/>
      <c r="AY22" s="9"/>
      <c r="AZ22" s="9"/>
      <c r="BA22" s="9"/>
    </row>
    <row r="23" spans="1:53" x14ac:dyDescent="0.3">
      <c r="A23" s="4">
        <v>30</v>
      </c>
      <c r="B23" s="3">
        <f t="shared" si="0"/>
        <v>1.3195972889548795</v>
      </c>
      <c r="C23" s="4">
        <f t="shared" si="1"/>
        <v>0.76186984999999985</v>
      </c>
      <c r="D23" s="6">
        <f t="shared" si="2"/>
        <v>3.2306444225863031</v>
      </c>
      <c r="E23" s="4">
        <f t="shared" si="3"/>
        <v>1.0601037771038924</v>
      </c>
      <c r="F23" s="4">
        <f t="shared" si="4"/>
        <v>1.4373495622878725</v>
      </c>
      <c r="G23" s="4">
        <f t="shared" si="23"/>
        <v>1.2447812350597409</v>
      </c>
      <c r="H23" s="4">
        <f t="shared" si="24"/>
        <v>0.71867478114393613</v>
      </c>
      <c r="I23" s="6">
        <f t="shared" si="5"/>
        <v>3.0586917294456963</v>
      </c>
      <c r="J23" s="4">
        <f t="shared" si="6"/>
        <v>1.0036792141878619</v>
      </c>
      <c r="K23" s="4">
        <f t="shared" si="25"/>
        <v>1.4320806309124572</v>
      </c>
      <c r="L23" s="4">
        <f t="shared" si="26"/>
        <v>1.2402182066378344</v>
      </c>
      <c r="M23" s="4">
        <f t="shared" si="27"/>
        <v>0.71604031545622848</v>
      </c>
      <c r="N23" s="8">
        <f t="shared" si="7"/>
        <v>3.0482071898584966</v>
      </c>
      <c r="O23" s="3">
        <f t="shared" si="8"/>
        <v>1.0002388169903615</v>
      </c>
      <c r="P23" s="4">
        <f t="shared" si="28"/>
        <v>1.4317387073833758</v>
      </c>
      <c r="Q23" s="4">
        <f t="shared" si="29"/>
        <v>1.2399220921754983</v>
      </c>
      <c r="R23" s="4">
        <f t="shared" si="30"/>
        <v>0.7158693536916878</v>
      </c>
      <c r="S23" s="6">
        <f t="shared" si="9"/>
        <v>3.0475268151242503</v>
      </c>
      <c r="T23" s="4">
        <f t="shared" si="10"/>
        <v>1.0000155588005781</v>
      </c>
      <c r="U23" s="3">
        <f t="shared" si="31"/>
        <v>1.4317164315929323</v>
      </c>
      <c r="V23" s="3">
        <f t="shared" si="32"/>
        <v>1.239902800775085</v>
      </c>
      <c r="W23" s="3">
        <f t="shared" si="33"/>
        <v>0.71585821579646602</v>
      </c>
      <c r="X23" s="3">
        <f t="shared" si="11"/>
        <v>3.047482489810641</v>
      </c>
      <c r="Y23" s="3">
        <f t="shared" si="12"/>
        <v>1.0000010138905751</v>
      </c>
      <c r="Z23" s="3">
        <f t="shared" si="34"/>
        <v>1.4317149799906079</v>
      </c>
      <c r="AA23" s="3">
        <f t="shared" si="35"/>
        <v>1.2399015436505958</v>
      </c>
      <c r="AB23" s="3">
        <f t="shared" si="36"/>
        <v>0.71585748999530385</v>
      </c>
      <c r="AC23" s="3">
        <f t="shared" si="13"/>
        <v>3.0474796013509193</v>
      </c>
      <c r="AD23" s="3">
        <f t="shared" si="14"/>
        <v>1.000000066071298</v>
      </c>
      <c r="AE23" s="3">
        <f t="shared" si="37"/>
        <v>1.4317148853953472</v>
      </c>
      <c r="AF23" s="3">
        <f t="shared" si="38"/>
        <v>1.239901461728697</v>
      </c>
      <c r="AG23" s="3">
        <f t="shared" si="39"/>
        <v>0.71585744269767349</v>
      </c>
      <c r="AH23" s="8">
        <f t="shared" si="15"/>
        <v>3.0474794131212684</v>
      </c>
      <c r="AI23" s="3">
        <f t="shared" si="16"/>
        <v>1.0000000043056134</v>
      </c>
      <c r="AJ23" s="3">
        <f t="shared" si="40"/>
        <v>1.4317148792309364</v>
      </c>
      <c r="AK23" s="3">
        <f t="shared" si="41"/>
        <v>1.2399014563901607</v>
      </c>
      <c r="AL23" s="3">
        <f t="shared" si="42"/>
        <v>0.71585743961546811</v>
      </c>
      <c r="AM23" s="8">
        <f t="shared" si="17"/>
        <v>3.047479400855063</v>
      </c>
      <c r="AN23" s="3">
        <f t="shared" si="18"/>
        <v>1.0000000002805804</v>
      </c>
      <c r="AO23" s="3">
        <f t="shared" si="43"/>
        <v>1.4317148788292253</v>
      </c>
      <c r="AP23" s="3">
        <f t="shared" si="44"/>
        <v>1.2399014560422685</v>
      </c>
      <c r="AQ23" s="3">
        <f t="shared" si="45"/>
        <v>0.71585743941461255</v>
      </c>
      <c r="AR23" s="8">
        <f t="shared" si="19"/>
        <v>3.047479400055721</v>
      </c>
      <c r="AS23" s="3">
        <f t="shared" si="20"/>
        <v>1.0000000000182843</v>
      </c>
      <c r="AT23" s="9">
        <f t="shared" si="46"/>
        <v>1.4317148788030474</v>
      </c>
      <c r="AU23" s="3">
        <f t="shared" si="47"/>
        <v>1.2399014560195978</v>
      </c>
      <c r="AV23" s="3">
        <f t="shared" si="48"/>
        <v>0.71585743940152358</v>
      </c>
      <c r="AW23" s="8">
        <f t="shared" si="21"/>
        <v>3.0474794000036312</v>
      </c>
      <c r="AX23" s="4">
        <f t="shared" si="22"/>
        <v>1.0000000000011915</v>
      </c>
      <c r="AY23" s="9">
        <f t="shared" si="49"/>
        <v>1.3047148788030474</v>
      </c>
      <c r="AZ23" s="9">
        <f>AY23-'Master Radiusverkleinerung'!G$7/100</f>
        <v>1.2677148788030475</v>
      </c>
      <c r="BA23" s="9">
        <f>SQRT((AU23-AU21)^2+(AV23-AV21)^2)</f>
        <v>0.14967367591118927</v>
      </c>
    </row>
    <row r="24" spans="1:53" x14ac:dyDescent="0.3">
      <c r="A24" s="4">
        <v>36</v>
      </c>
      <c r="B24" s="3">
        <f t="shared" si="0"/>
        <v>1.232731312303784</v>
      </c>
      <c r="C24" s="4">
        <f t="shared" si="1"/>
        <v>0.8956317239925573</v>
      </c>
      <c r="D24" s="6">
        <f t="shared" si="2"/>
        <v>3.2082427461128873</v>
      </c>
      <c r="E24" s="4">
        <f t="shared" si="3"/>
        <v>1.0527528901796308</v>
      </c>
      <c r="F24" s="4">
        <f t="shared" si="4"/>
        <v>1.447385910040109</v>
      </c>
      <c r="G24" s="4">
        <f t="shared" si="23"/>
        <v>1.170959798641297</v>
      </c>
      <c r="H24" s="4">
        <f t="shared" si="24"/>
        <v>0.85075209229749627</v>
      </c>
      <c r="I24" s="6">
        <f t="shared" si="5"/>
        <v>3.0563922244619119</v>
      </c>
      <c r="J24" s="4">
        <f t="shared" si="6"/>
        <v>1.0029246545397197</v>
      </c>
      <c r="K24" s="4">
        <f t="shared" si="25"/>
        <v>1.4431651505310432</v>
      </c>
      <c r="L24" s="4">
        <f t="shared" si="26"/>
        <v>1.1675451324692931</v>
      </c>
      <c r="M24" s="4">
        <f t="shared" si="27"/>
        <v>0.84827119210459423</v>
      </c>
      <c r="N24" s="8">
        <f t="shared" si="7"/>
        <v>3.048000448090507</v>
      </c>
      <c r="O24" s="3">
        <f t="shared" si="8"/>
        <v>1.0001709767391724</v>
      </c>
      <c r="P24" s="4">
        <f t="shared" si="28"/>
        <v>1.4429184450404184</v>
      </c>
      <c r="Q24" s="4">
        <f t="shared" si="29"/>
        <v>1.1673455435347722</v>
      </c>
      <c r="R24" s="4">
        <f t="shared" si="30"/>
        <v>0.84812618225554537</v>
      </c>
      <c r="S24" s="6">
        <f t="shared" si="9"/>
        <v>3.0475099526389178</v>
      </c>
      <c r="T24" s="4">
        <f t="shared" si="10"/>
        <v>1.0000100255440341</v>
      </c>
      <c r="U24" s="3">
        <f t="shared" si="31"/>
        <v>1.4429039791430387</v>
      </c>
      <c r="V24" s="3">
        <f t="shared" si="32"/>
        <v>1.167333840377953</v>
      </c>
      <c r="W24" s="3">
        <f t="shared" si="33"/>
        <v>0.84811767941440441</v>
      </c>
      <c r="X24" s="3">
        <f t="shared" si="11"/>
        <v>3.0474811918276945</v>
      </c>
      <c r="Y24" s="3">
        <f t="shared" si="12"/>
        <v>1.0000005879704041</v>
      </c>
      <c r="Z24" s="3">
        <f t="shared" si="34"/>
        <v>1.4429031307587017</v>
      </c>
      <c r="AA24" s="3">
        <f t="shared" si="35"/>
        <v>1.1673331540206067</v>
      </c>
      <c r="AB24" s="3">
        <f t="shared" si="36"/>
        <v>0.84811718074660281</v>
      </c>
      <c r="AC24" s="3">
        <f t="shared" si="13"/>
        <v>3.0474795050868204</v>
      </c>
      <c r="AD24" s="3">
        <f t="shared" si="14"/>
        <v>1.0000000344831932</v>
      </c>
      <c r="AE24" s="3">
        <f t="shared" si="37"/>
        <v>1.4429030810027961</v>
      </c>
      <c r="AF24" s="3">
        <f t="shared" si="38"/>
        <v>1.1673331137672334</v>
      </c>
      <c r="AG24" s="3">
        <f t="shared" si="39"/>
        <v>0.84811715150081535</v>
      </c>
      <c r="AH24" s="8">
        <f t="shared" si="15"/>
        <v>3.0474794061631183</v>
      </c>
      <c r="AI24" s="3">
        <f t="shared" si="16"/>
        <v>1.0000000020223658</v>
      </c>
      <c r="AJ24" s="3">
        <f t="shared" si="40"/>
        <v>1.4429030780847183</v>
      </c>
      <c r="AK24" s="3">
        <f t="shared" si="41"/>
        <v>1.1673331114064589</v>
      </c>
      <c r="AL24" s="3">
        <f t="shared" si="42"/>
        <v>0.84811714978561226</v>
      </c>
      <c r="AM24" s="8">
        <f t="shared" si="17"/>
        <v>3.0474794003614543</v>
      </c>
      <c r="AN24" s="3">
        <f t="shared" si="18"/>
        <v>1.0000000001186076</v>
      </c>
      <c r="AO24" s="3">
        <f t="shared" si="43"/>
        <v>1.442903077913579</v>
      </c>
      <c r="AP24" s="3">
        <f t="shared" si="44"/>
        <v>1.1673331112680043</v>
      </c>
      <c r="AQ24" s="3">
        <f t="shared" si="45"/>
        <v>0.84811714968501906</v>
      </c>
      <c r="AR24" s="8">
        <f t="shared" si="19"/>
        <v>3.0474794000211984</v>
      </c>
      <c r="AS24" s="3">
        <f t="shared" si="20"/>
        <v>1.0000000000069562</v>
      </c>
      <c r="AT24" s="9">
        <f t="shared" si="46"/>
        <v>1.4429030779035419</v>
      </c>
      <c r="AU24" s="3">
        <f t="shared" si="47"/>
        <v>1.1673331112598841</v>
      </c>
      <c r="AV24" s="3">
        <f t="shared" si="48"/>
        <v>0.84811714967911944</v>
      </c>
      <c r="AW24" s="8">
        <f t="shared" si="21"/>
        <v>3.0474794000012433</v>
      </c>
      <c r="AX24" s="4">
        <f t="shared" si="22"/>
        <v>1.0000000000004081</v>
      </c>
      <c r="AY24" s="9">
        <f t="shared" si="49"/>
        <v>1.3159030779035419</v>
      </c>
      <c r="AZ24" s="9">
        <f>AY24-'Master Radiusverkleinerung'!G$7/100</f>
        <v>1.278903077903542</v>
      </c>
      <c r="BA24" s="9">
        <f t="shared" si="50"/>
        <v>0.15086018568157158</v>
      </c>
    </row>
    <row r="25" spans="1:53" x14ac:dyDescent="0.3">
      <c r="A25" s="4">
        <v>42</v>
      </c>
      <c r="B25" s="3">
        <f t="shared" si="0"/>
        <v>1.132359273429477</v>
      </c>
      <c r="C25" s="4">
        <f t="shared" si="1"/>
        <v>1.0195808693940647</v>
      </c>
      <c r="D25" s="6">
        <f t="shared" si="2"/>
        <v>3.1841048595157968</v>
      </c>
      <c r="E25" s="4">
        <f t="shared" si="3"/>
        <v>1.0448322832028978</v>
      </c>
      <c r="F25" s="4">
        <f t="shared" si="4"/>
        <v>1.4583581733606352</v>
      </c>
      <c r="G25" s="4">
        <f t="shared" si="23"/>
        <v>1.0837713302256207</v>
      </c>
      <c r="H25" s="4">
        <f t="shared" si="24"/>
        <v>0.9758320888291987</v>
      </c>
      <c r="I25" s="6">
        <f t="shared" si="5"/>
        <v>3.0541782950095007</v>
      </c>
      <c r="J25" s="4">
        <f t="shared" si="6"/>
        <v>1.0021981756495224</v>
      </c>
      <c r="K25" s="4">
        <f t="shared" si="25"/>
        <v>1.455159477231613</v>
      </c>
      <c r="L25" s="4">
        <f t="shared" si="26"/>
        <v>1.0813942357490633</v>
      </c>
      <c r="M25" s="4">
        <f t="shared" si="27"/>
        <v>0.97369174334882835</v>
      </c>
      <c r="N25" s="8">
        <f t="shared" si="7"/>
        <v>3.0478235776667453</v>
      </c>
      <c r="O25" s="3">
        <f t="shared" si="8"/>
        <v>1.0001129384719534</v>
      </c>
      <c r="P25" s="4">
        <f t="shared" si="28"/>
        <v>1.4549951523024125</v>
      </c>
      <c r="Q25" s="4">
        <f t="shared" si="29"/>
        <v>1.081272118528231</v>
      </c>
      <c r="R25" s="4">
        <f t="shared" si="30"/>
        <v>0.97358178850931254</v>
      </c>
      <c r="S25" s="6">
        <f t="shared" si="9"/>
        <v>3.0474971247230758</v>
      </c>
      <c r="T25" s="4">
        <f t="shared" si="10"/>
        <v>1.0000058161912682</v>
      </c>
      <c r="U25" s="3">
        <f t="shared" si="31"/>
        <v>1.4549866898215318</v>
      </c>
      <c r="V25" s="3">
        <f t="shared" si="32"/>
        <v>1.0812658296793538</v>
      </c>
      <c r="W25" s="3">
        <f t="shared" si="33"/>
        <v>0.97357612600434951</v>
      </c>
      <c r="X25" s="3">
        <f t="shared" si="11"/>
        <v>3.0474803129112344</v>
      </c>
      <c r="Y25" s="3">
        <f t="shared" si="12"/>
        <v>1.0000002995627253</v>
      </c>
      <c r="Z25" s="3">
        <f t="shared" si="34"/>
        <v>1.4549862539618843</v>
      </c>
      <c r="AA25" s="3">
        <f t="shared" si="35"/>
        <v>1.0812655057725122</v>
      </c>
      <c r="AB25" s="3">
        <f t="shared" si="36"/>
        <v>0.97357583435731931</v>
      </c>
      <c r="AC25" s="3">
        <f t="shared" si="13"/>
        <v>3.0474794470197528</v>
      </c>
      <c r="AD25" s="3">
        <f t="shared" si="14"/>
        <v>1.0000000154290634</v>
      </c>
      <c r="AE25" s="3">
        <f t="shared" si="37"/>
        <v>1.4549862315128095</v>
      </c>
      <c r="AF25" s="3">
        <f t="shared" si="38"/>
        <v>1.0812654890895983</v>
      </c>
      <c r="AG25" s="3">
        <f t="shared" si="39"/>
        <v>0.97357581933595627</v>
      </c>
      <c r="AH25" s="8">
        <f t="shared" si="15"/>
        <v>3.0474794024217662</v>
      </c>
      <c r="AI25" s="3">
        <f t="shared" si="16"/>
        <v>1.0000000007946785</v>
      </c>
      <c r="AJ25" s="3">
        <f t="shared" si="40"/>
        <v>1.454986230356563</v>
      </c>
      <c r="AK25" s="3">
        <f t="shared" si="41"/>
        <v>1.0812654882303399</v>
      </c>
      <c r="AL25" s="3">
        <f t="shared" si="42"/>
        <v>0.97357581856227637</v>
      </c>
      <c r="AM25" s="8">
        <f t="shared" si="17"/>
        <v>3.0474794001247334</v>
      </c>
      <c r="AN25" s="3">
        <f t="shared" si="18"/>
        <v>1.0000000000409301</v>
      </c>
      <c r="AO25" s="3">
        <f t="shared" si="43"/>
        <v>1.4549862302970102</v>
      </c>
      <c r="AP25" s="3">
        <f t="shared" si="44"/>
        <v>1.0812654881860835</v>
      </c>
      <c r="AQ25" s="3">
        <f t="shared" si="45"/>
        <v>0.9735758185224278</v>
      </c>
      <c r="AR25" s="8">
        <f t="shared" si="19"/>
        <v>3.0474794000064245</v>
      </c>
      <c r="AS25" s="3">
        <f t="shared" si="20"/>
        <v>1.0000000000021081</v>
      </c>
      <c r="AT25" s="9">
        <f t="shared" si="46"/>
        <v>1.4549862302939429</v>
      </c>
      <c r="AU25" s="3">
        <f t="shared" si="47"/>
        <v>1.081265488183804</v>
      </c>
      <c r="AV25" s="3">
        <f t="shared" si="48"/>
        <v>0.97357581852037534</v>
      </c>
      <c r="AW25" s="8">
        <f t="shared" si="21"/>
        <v>3.0474794000003307</v>
      </c>
      <c r="AX25" s="4">
        <f t="shared" si="22"/>
        <v>1.0000000000001086</v>
      </c>
      <c r="AY25" s="9">
        <f t="shared" si="49"/>
        <v>1.3279862302939429</v>
      </c>
      <c r="AZ25" s="9">
        <f>AY25-'Master Radiusverkleinerung'!G$7/100</f>
        <v>1.290986230293943</v>
      </c>
      <c r="BA25" s="9">
        <f t="shared" si="50"/>
        <v>0.15214306862090735</v>
      </c>
    </row>
    <row r="26" spans="1:53" x14ac:dyDescent="0.3">
      <c r="A26" s="4">
        <v>48</v>
      </c>
      <c r="B26" s="3">
        <f t="shared" si="0"/>
        <v>1.0195808693940647</v>
      </c>
      <c r="C26" s="4">
        <f t="shared" si="1"/>
        <v>1.1323592734294767</v>
      </c>
      <c r="D26" s="6">
        <f t="shared" si="2"/>
        <v>3.158424430051475</v>
      </c>
      <c r="E26" s="4">
        <f t="shared" si="3"/>
        <v>1.0364055061541926</v>
      </c>
      <c r="F26" s="4">
        <f t="shared" si="4"/>
        <v>1.47021575141391</v>
      </c>
      <c r="G26" s="4">
        <f t="shared" si="23"/>
        <v>0.98376635722193406</v>
      </c>
      <c r="H26" s="4">
        <f t="shared" si="24"/>
        <v>1.0925832279986061</v>
      </c>
      <c r="I26" s="6">
        <f t="shared" si="5"/>
        <v>3.0521379213681383</v>
      </c>
      <c r="J26" s="4">
        <f t="shared" si="6"/>
        <v>1.0015286473694092</v>
      </c>
      <c r="K26" s="4">
        <f t="shared" si="25"/>
        <v>1.4679717402747721</v>
      </c>
      <c r="L26" s="4">
        <f t="shared" si="26"/>
        <v>0.98226482068772658</v>
      </c>
      <c r="M26" s="4">
        <f t="shared" si="27"/>
        <v>1.090915602732242</v>
      </c>
      <c r="N26" s="8">
        <f t="shared" si="7"/>
        <v>3.0476829394787019</v>
      </c>
      <c r="O26" s="3">
        <f t="shared" si="8"/>
        <v>1.0000667894518671</v>
      </c>
      <c r="P26" s="4">
        <f t="shared" si="28"/>
        <v>1.4678737017948191</v>
      </c>
      <c r="Q26" s="4">
        <f t="shared" si="29"/>
        <v>0.98219922014018923</v>
      </c>
      <c r="R26" s="4">
        <f t="shared" si="30"/>
        <v>1.0908427459431673</v>
      </c>
      <c r="S26" s="6">
        <f t="shared" si="9"/>
        <v>3.0474883081430173</v>
      </c>
      <c r="T26" s="4">
        <f t="shared" si="10"/>
        <v>1.0000029231183705</v>
      </c>
      <c r="U26" s="3">
        <f t="shared" si="31"/>
        <v>1.4678694110387782</v>
      </c>
      <c r="V26" s="3">
        <f t="shared" si="32"/>
        <v>0.98219634906399778</v>
      </c>
      <c r="W26" s="3">
        <f t="shared" si="33"/>
        <v>1.0908395572900182</v>
      </c>
      <c r="X26" s="3">
        <f t="shared" si="11"/>
        <v>3.0474797899042518</v>
      </c>
      <c r="Y26" s="3">
        <f t="shared" si="12"/>
        <v>1.0000001279431954</v>
      </c>
      <c r="Z26" s="3">
        <f t="shared" si="34"/>
        <v>1.4678692232348993</v>
      </c>
      <c r="AA26" s="3">
        <f t="shared" si="35"/>
        <v>0.98219622339867441</v>
      </c>
      <c r="AB26" s="3">
        <f t="shared" si="36"/>
        <v>1.0908394177245373</v>
      </c>
      <c r="AC26" s="3">
        <f t="shared" si="13"/>
        <v>3.0474794170659374</v>
      </c>
      <c r="AD26" s="3">
        <f t="shared" si="14"/>
        <v>1.0000000056000173</v>
      </c>
      <c r="AE26" s="3">
        <f t="shared" si="37"/>
        <v>1.4678692150148063</v>
      </c>
      <c r="AF26" s="3">
        <f t="shared" si="38"/>
        <v>0.98219621789835854</v>
      </c>
      <c r="AG26" s="3">
        <f t="shared" si="39"/>
        <v>1.0908394116158178</v>
      </c>
      <c r="AH26" s="8">
        <f t="shared" si="15"/>
        <v>3.047479400746969</v>
      </c>
      <c r="AI26" s="3">
        <f t="shared" si="16"/>
        <v>1.0000000002451104</v>
      </c>
      <c r="AJ26" s="3">
        <f t="shared" si="40"/>
        <v>1.4678692146550163</v>
      </c>
      <c r="AK26" s="3">
        <f t="shared" si="41"/>
        <v>0.98219621765761211</v>
      </c>
      <c r="AL26" s="3">
        <f t="shared" si="42"/>
        <v>1.0908394113484416</v>
      </c>
      <c r="AM26" s="8">
        <f t="shared" si="17"/>
        <v>3.0474794000326946</v>
      </c>
      <c r="AN26" s="3">
        <f t="shared" si="18"/>
        <v>1.0000000000107285</v>
      </c>
      <c r="AO26" s="3">
        <f t="shared" si="43"/>
        <v>1.4678692146392682</v>
      </c>
      <c r="AP26" s="3">
        <f t="shared" si="44"/>
        <v>0.98219621764707454</v>
      </c>
      <c r="AQ26" s="3">
        <f t="shared" si="45"/>
        <v>1.0908394113367386</v>
      </c>
      <c r="AR26" s="8">
        <f t="shared" si="19"/>
        <v>3.0474794000014302</v>
      </c>
      <c r="AS26" s="3">
        <f t="shared" si="20"/>
        <v>1.0000000000004694</v>
      </c>
      <c r="AT26" s="9">
        <f t="shared" si="46"/>
        <v>1.4678692146385792</v>
      </c>
      <c r="AU26" s="3">
        <f t="shared" si="47"/>
        <v>0.98219621764661358</v>
      </c>
      <c r="AV26" s="3">
        <f t="shared" si="48"/>
        <v>1.0908394113362265</v>
      </c>
      <c r="AW26" s="8">
        <f t="shared" si="21"/>
        <v>3.0474794000000629</v>
      </c>
      <c r="AX26" s="4">
        <f t="shared" si="22"/>
        <v>1.0000000000000207</v>
      </c>
      <c r="AY26" s="9">
        <f t="shared" si="49"/>
        <v>1.3408692146385792</v>
      </c>
      <c r="AZ26" s="9">
        <f>AY26-'Master Radiusverkleinerung'!G$7/100</f>
        <v>1.3038692146385793</v>
      </c>
      <c r="BA26" s="9">
        <f t="shared" si="50"/>
        <v>0.15351049008081749</v>
      </c>
    </row>
    <row r="27" spans="1:53" x14ac:dyDescent="0.3">
      <c r="A27" s="4">
        <v>54</v>
      </c>
      <c r="B27" s="3">
        <f t="shared" si="0"/>
        <v>0.8956317239925573</v>
      </c>
      <c r="C27" s="4">
        <f t="shared" si="1"/>
        <v>1.232731312303784</v>
      </c>
      <c r="D27" s="6">
        <f t="shared" si="2"/>
        <v>3.1314158860877614</v>
      </c>
      <c r="E27" s="4">
        <f t="shared" si="3"/>
        <v>1.0275429215658558</v>
      </c>
      <c r="F27" s="4">
        <f t="shared" si="4"/>
        <v>1.4828964007440175</v>
      </c>
      <c r="G27" s="4">
        <f t="shared" si="23"/>
        <v>0.87162463503492271</v>
      </c>
      <c r="H27" s="4">
        <f t="shared" si="24"/>
        <v>1.1996883890993526</v>
      </c>
      <c r="I27" s="6">
        <f t="shared" si="5"/>
        <v>3.0503606407901906</v>
      </c>
      <c r="J27" s="4">
        <f t="shared" si="6"/>
        <v>1.000945450456594</v>
      </c>
      <c r="K27" s="4">
        <f t="shared" si="25"/>
        <v>1.481495719939159</v>
      </c>
      <c r="L27" s="4">
        <f t="shared" si="26"/>
        <v>0.87080133551465766</v>
      </c>
      <c r="M27" s="4">
        <f t="shared" si="27"/>
        <v>1.1985552145245273</v>
      </c>
      <c r="N27" s="8">
        <f t="shared" si="7"/>
        <v>3.0475815103411006</v>
      </c>
      <c r="O27" s="3">
        <f t="shared" si="8"/>
        <v>1.000033506491004</v>
      </c>
      <c r="P27" s="4">
        <f t="shared" si="28"/>
        <v>1.4814460818793436</v>
      </c>
      <c r="Q27" s="4">
        <f t="shared" si="29"/>
        <v>0.87077215899514582</v>
      </c>
      <c r="R27" s="4">
        <f t="shared" si="30"/>
        <v>1.1985150564905689</v>
      </c>
      <c r="S27" s="6">
        <f t="shared" si="9"/>
        <v>3.0474830227848155</v>
      </c>
      <c r="T27" s="4">
        <f t="shared" si="10"/>
        <v>1.0000011887807398</v>
      </c>
      <c r="U27" s="3">
        <f t="shared" si="31"/>
        <v>1.4814443207668679</v>
      </c>
      <c r="V27" s="3">
        <f t="shared" si="32"/>
        <v>0.87077112383920496</v>
      </c>
      <c r="W27" s="3">
        <f t="shared" si="33"/>
        <v>1.1985136317206471</v>
      </c>
      <c r="X27" s="3">
        <f t="shared" si="11"/>
        <v>3.0474795285382736</v>
      </c>
      <c r="Y27" s="3">
        <f t="shared" si="12"/>
        <v>1.0000000421785538</v>
      </c>
      <c r="Z27" s="3">
        <f t="shared" si="34"/>
        <v>1.4814442582816916</v>
      </c>
      <c r="AA27" s="3">
        <f t="shared" si="35"/>
        <v>0.87077108711133977</v>
      </c>
      <c r="AB27" s="3">
        <f t="shared" si="36"/>
        <v>1.1985135811690775</v>
      </c>
      <c r="AC27" s="3">
        <f t="shared" si="13"/>
        <v>3.0474794045606104</v>
      </c>
      <c r="AD27" s="3">
        <f t="shared" si="14"/>
        <v>1.0000000014965189</v>
      </c>
      <c r="AE27" s="3">
        <f t="shared" si="37"/>
        <v>1.4814442560646823</v>
      </c>
      <c r="AF27" s="3">
        <f t="shared" si="38"/>
        <v>0.8707710858082145</v>
      </c>
      <c r="AG27" s="3">
        <f t="shared" si="39"/>
        <v>1.1985135793754793</v>
      </c>
      <c r="AH27" s="8">
        <f t="shared" si="15"/>
        <v>3.0474794001618131</v>
      </c>
      <c r="AI27" s="3">
        <f t="shared" si="16"/>
        <v>1.0000000000530973</v>
      </c>
      <c r="AJ27" s="3">
        <f t="shared" si="40"/>
        <v>1.4814442559860217</v>
      </c>
      <c r="AK27" s="3">
        <f t="shared" si="41"/>
        <v>0.87077108576197892</v>
      </c>
      <c r="AL27" s="3">
        <f t="shared" si="42"/>
        <v>1.1985135793118415</v>
      </c>
      <c r="AM27" s="8">
        <f t="shared" si="17"/>
        <v>3.0474794000057415</v>
      </c>
      <c r="AN27" s="3">
        <f t="shared" si="18"/>
        <v>1.000000000001884</v>
      </c>
      <c r="AO27" s="3">
        <f t="shared" si="43"/>
        <v>1.4814442559832306</v>
      </c>
      <c r="AP27" s="3">
        <f t="shared" si="44"/>
        <v>0.87077108576033835</v>
      </c>
      <c r="AQ27" s="3">
        <f t="shared" si="45"/>
        <v>1.1985135793095836</v>
      </c>
      <c r="AR27" s="8">
        <f t="shared" si="19"/>
        <v>3.0474794000002037</v>
      </c>
      <c r="AS27" s="3">
        <f t="shared" si="20"/>
        <v>1.0000000000000668</v>
      </c>
      <c r="AT27" s="9">
        <f t="shared" si="46"/>
        <v>1.4814442559831316</v>
      </c>
      <c r="AU27" s="3">
        <f t="shared" si="47"/>
        <v>0.87077108576028017</v>
      </c>
      <c r="AV27" s="3">
        <f t="shared" si="48"/>
        <v>1.1985135793095034</v>
      </c>
      <c r="AW27" s="8">
        <f t="shared" si="21"/>
        <v>3.0474794000000074</v>
      </c>
      <c r="AX27" s="4">
        <f t="shared" si="22"/>
        <v>1.0000000000000024</v>
      </c>
      <c r="AY27" s="9">
        <f t="shared" si="49"/>
        <v>1.3544442559831316</v>
      </c>
      <c r="AZ27" s="9">
        <f>AY27-'Master Radiusverkleinerung'!G$7/100</f>
        <v>1.3174442559831316</v>
      </c>
      <c r="BA27" s="9">
        <f t="shared" si="50"/>
        <v>0.15494930288524772</v>
      </c>
    </row>
    <row r="28" spans="1:53" x14ac:dyDescent="0.3">
      <c r="A28" s="4"/>
      <c r="C28" s="4"/>
      <c r="D28" s="6"/>
      <c r="E28" s="4"/>
      <c r="G28" s="4"/>
      <c r="H28" s="4"/>
      <c r="I28" s="6"/>
      <c r="J28" s="4"/>
      <c r="K28" s="4"/>
      <c r="L28" s="4"/>
      <c r="M28" s="4"/>
      <c r="N28" s="8"/>
      <c r="P28" s="4"/>
      <c r="Q28" s="4"/>
      <c r="R28" s="4"/>
      <c r="S28" s="6"/>
      <c r="T28" s="4"/>
      <c r="AH28" s="8"/>
      <c r="AM28" s="8"/>
      <c r="AR28" s="8"/>
      <c r="AT28" s="9"/>
      <c r="AW28" s="8"/>
      <c r="AX28" s="4"/>
      <c r="AY28" s="9"/>
      <c r="AZ28" s="9"/>
      <c r="BA28" s="9"/>
    </row>
    <row r="29" spans="1:53" x14ac:dyDescent="0.3">
      <c r="A29" s="4">
        <v>60</v>
      </c>
      <c r="B29" s="3">
        <f t="shared" si="0"/>
        <v>0.76186985000000018</v>
      </c>
      <c r="C29" s="4">
        <f t="shared" si="1"/>
        <v>1.3195972889548793</v>
      </c>
      <c r="D29" s="6">
        <f t="shared" si="2"/>
        <v>3.103314823882136</v>
      </c>
      <c r="E29" s="4">
        <f t="shared" si="3"/>
        <v>1.0183218380022967</v>
      </c>
      <c r="F29" s="4">
        <f t="shared" si="4"/>
        <v>1.4963242887820336</v>
      </c>
      <c r="G29" s="4">
        <f t="shared" si="23"/>
        <v>0.74816214439101691</v>
      </c>
      <c r="H29" s="4">
        <f t="shared" si="24"/>
        <v>1.2958548463849235</v>
      </c>
      <c r="I29" s="6">
        <f t="shared" si="5"/>
        <v>3.0489345788037405</v>
      </c>
      <c r="J29" s="4">
        <f t="shared" si="6"/>
        <v>1.0004775024250339</v>
      </c>
      <c r="K29" s="4">
        <f t="shared" si="25"/>
        <v>1.4956101313174244</v>
      </c>
      <c r="L29" s="4">
        <f t="shared" si="26"/>
        <v>0.7478050656587123</v>
      </c>
      <c r="M29" s="4">
        <f t="shared" si="27"/>
        <v>1.2952363678782697</v>
      </c>
      <c r="N29" s="8">
        <f t="shared" si="7"/>
        <v>3.0475182121844542</v>
      </c>
      <c r="O29" s="3">
        <f t="shared" si="8"/>
        <v>1.0000127358316038</v>
      </c>
      <c r="P29" s="4">
        <f t="shared" si="28"/>
        <v>1.4955910837212341</v>
      </c>
      <c r="Q29" s="4">
        <f t="shared" si="29"/>
        <v>0.74779554186061714</v>
      </c>
      <c r="R29" s="4">
        <f t="shared" si="30"/>
        <v>1.2952198721760879</v>
      </c>
      <c r="S29" s="6">
        <f t="shared" si="9"/>
        <v>3.0474804358198111</v>
      </c>
      <c r="T29" s="4">
        <f t="shared" si="10"/>
        <v>1.0000003398939501</v>
      </c>
      <c r="U29" s="3">
        <f t="shared" si="31"/>
        <v>1.4955905753790457</v>
      </c>
      <c r="V29" s="3">
        <f t="shared" si="32"/>
        <v>0.74779528768952297</v>
      </c>
      <c r="W29" s="3">
        <f t="shared" si="33"/>
        <v>1.2952194319388388</v>
      </c>
      <c r="X29" s="3">
        <f t="shared" si="11"/>
        <v>3.0474794276444142</v>
      </c>
      <c r="Y29" s="3">
        <f t="shared" si="12"/>
        <v>1.0000000090712391</v>
      </c>
      <c r="Z29" s="3">
        <f t="shared" si="34"/>
        <v>1.4955905618121861</v>
      </c>
      <c r="AA29" s="3">
        <f t="shared" si="35"/>
        <v>0.74779528090609315</v>
      </c>
      <c r="AB29" s="3">
        <f t="shared" si="36"/>
        <v>1.2952194201895939</v>
      </c>
      <c r="AC29" s="3">
        <f t="shared" si="13"/>
        <v>3.0474794007377866</v>
      </c>
      <c r="AD29" s="3">
        <f t="shared" si="14"/>
        <v>1.0000000002420975</v>
      </c>
      <c r="AE29" s="3">
        <f t="shared" si="37"/>
        <v>1.4955905614501075</v>
      </c>
      <c r="AF29" s="3">
        <f t="shared" si="38"/>
        <v>0.74779528072505386</v>
      </c>
      <c r="AG29" s="3">
        <f t="shared" si="39"/>
        <v>1.2952194198760245</v>
      </c>
      <c r="AH29" s="8">
        <f t="shared" si="15"/>
        <v>3.0474794000196899</v>
      </c>
      <c r="AI29" s="3">
        <f t="shared" si="16"/>
        <v>1.0000000000064611</v>
      </c>
      <c r="AJ29" s="3">
        <f t="shared" si="40"/>
        <v>1.4955905614404443</v>
      </c>
      <c r="AK29" s="3">
        <f t="shared" si="41"/>
        <v>0.74779528072022228</v>
      </c>
      <c r="AL29" s="3">
        <f t="shared" si="42"/>
        <v>1.2952194198676561</v>
      </c>
      <c r="AM29" s="8">
        <f t="shared" si="17"/>
        <v>3.0474794000005252</v>
      </c>
      <c r="AN29" s="3">
        <f t="shared" si="18"/>
        <v>1.0000000000001723</v>
      </c>
      <c r="AO29" s="3">
        <f t="shared" si="43"/>
        <v>1.4955905614401865</v>
      </c>
      <c r="AP29" s="3">
        <f t="shared" si="44"/>
        <v>0.74779528072009338</v>
      </c>
      <c r="AQ29" s="3">
        <f t="shared" si="45"/>
        <v>1.2952194198674327</v>
      </c>
      <c r="AR29" s="8">
        <f t="shared" si="19"/>
        <v>3.0474794000000136</v>
      </c>
      <c r="AS29" s="3">
        <f t="shared" si="20"/>
        <v>1.0000000000000044</v>
      </c>
      <c r="AT29" s="9">
        <f t="shared" si="46"/>
        <v>1.4955905614401799</v>
      </c>
      <c r="AU29" s="3">
        <f t="shared" si="47"/>
        <v>0.74779528072009005</v>
      </c>
      <c r="AV29" s="3">
        <f t="shared" si="48"/>
        <v>1.2952194198674269</v>
      </c>
      <c r="AW29" s="8">
        <f t="shared" si="21"/>
        <v>3.0474794000000007</v>
      </c>
      <c r="AX29" s="4">
        <f t="shared" si="22"/>
        <v>1.0000000000000002</v>
      </c>
      <c r="AY29" s="9">
        <f t="shared" si="49"/>
        <v>1.3685905614401799</v>
      </c>
      <c r="AZ29" s="9">
        <f>AY29-'Master Radiusverkleinerung'!G$7/100</f>
        <v>1.33159056144018</v>
      </c>
      <c r="BA29" s="9">
        <f>SQRT((AU29-AU27)^2+(AV29-AV27)^2)</f>
        <v>0.15644509651407223</v>
      </c>
    </row>
    <row r="30" spans="1:53" x14ac:dyDescent="0.3">
      <c r="A30" s="4">
        <v>66</v>
      </c>
      <c r="B30" s="3">
        <f t="shared" si="0"/>
        <v>0.6197607704993271</v>
      </c>
      <c r="C30" s="4">
        <f t="shared" si="1"/>
        <v>1.3920054815646994</v>
      </c>
      <c r="D30" s="6">
        <f t="shared" si="2"/>
        <v>3.0743782843197014</v>
      </c>
      <c r="E30" s="4">
        <f t="shared" si="3"/>
        <v>1.0088266008688038</v>
      </c>
      <c r="F30" s="4">
        <f t="shared" si="4"/>
        <v>1.5104079320348529</v>
      </c>
      <c r="G30" s="4">
        <f t="shared" si="23"/>
        <v>0.61433825195091774</v>
      </c>
      <c r="H30" s="4">
        <f t="shared" si="24"/>
        <v>1.3798263054977942</v>
      </c>
      <c r="I30" s="6">
        <f t="shared" si="5"/>
        <v>3.0479428033095877</v>
      </c>
      <c r="J30" s="4">
        <f t="shared" si="6"/>
        <v>1.0001520611786869</v>
      </c>
      <c r="K30" s="4">
        <f t="shared" si="25"/>
        <v>1.5101782925436613</v>
      </c>
      <c r="L30" s="4">
        <f t="shared" si="26"/>
        <v>0.61424484915515276</v>
      </c>
      <c r="M30" s="4">
        <f t="shared" si="27"/>
        <v>1.3796165193837207</v>
      </c>
      <c r="N30" s="8">
        <f t="shared" si="7"/>
        <v>3.0474874869262667</v>
      </c>
      <c r="O30" s="3">
        <f t="shared" si="8"/>
        <v>1.0000026536442763</v>
      </c>
      <c r="P30" s="4">
        <f t="shared" si="28"/>
        <v>1.5101742850783135</v>
      </c>
      <c r="Q30" s="4">
        <f t="shared" si="29"/>
        <v>0.61424321917214997</v>
      </c>
      <c r="R30" s="4">
        <f t="shared" si="30"/>
        <v>1.3796128583819556</v>
      </c>
      <c r="S30" s="6">
        <f t="shared" si="9"/>
        <v>3.0474795411577658</v>
      </c>
      <c r="T30" s="4">
        <f t="shared" si="10"/>
        <v>1.0000000463195144</v>
      </c>
      <c r="U30" s="3">
        <f t="shared" si="31"/>
        <v>1.5101742151277771</v>
      </c>
      <c r="V30" s="3">
        <f t="shared" si="32"/>
        <v>0.61424319072070366</v>
      </c>
      <c r="W30" s="3">
        <f t="shared" si="33"/>
        <v>1.3796127944789607</v>
      </c>
      <c r="X30" s="3">
        <f t="shared" si="11"/>
        <v>3.0474794024639262</v>
      </c>
      <c r="Y30" s="3">
        <f t="shared" si="12"/>
        <v>1.0000000008085128</v>
      </c>
      <c r="Z30" s="3">
        <f t="shared" si="34"/>
        <v>1.5101742139067817</v>
      </c>
      <c r="AA30" s="3">
        <f t="shared" si="35"/>
        <v>0.61424319022408014</v>
      </c>
      <c r="AB30" s="3">
        <f t="shared" si="36"/>
        <v>1.379612793363526</v>
      </c>
      <c r="AC30" s="3">
        <f t="shared" si="13"/>
        <v>3.0474794000430077</v>
      </c>
      <c r="AD30" s="3">
        <f t="shared" si="14"/>
        <v>1.0000000000141125</v>
      </c>
      <c r="AE30" s="3">
        <f t="shared" si="37"/>
        <v>1.5101742138854695</v>
      </c>
      <c r="AF30" s="3">
        <f t="shared" si="38"/>
        <v>0.61424319021541163</v>
      </c>
      <c r="AG30" s="3">
        <f t="shared" si="39"/>
        <v>1.3796127933440563</v>
      </c>
      <c r="AH30" s="8">
        <f t="shared" si="15"/>
        <v>3.0474794000007508</v>
      </c>
      <c r="AI30" s="3">
        <f t="shared" si="16"/>
        <v>1.0000000000002465</v>
      </c>
      <c r="AJ30" s="3">
        <f t="shared" si="40"/>
        <v>1.5101742138850973</v>
      </c>
      <c r="AK30" s="3">
        <f t="shared" si="41"/>
        <v>0.61424319021526019</v>
      </c>
      <c r="AL30" s="3">
        <f t="shared" si="42"/>
        <v>1.3796127933437163</v>
      </c>
      <c r="AM30" s="8">
        <f t="shared" si="17"/>
        <v>3.0474794000000132</v>
      </c>
      <c r="AN30" s="3">
        <f t="shared" si="18"/>
        <v>1.0000000000000044</v>
      </c>
      <c r="AO30" s="3">
        <f t="shared" si="43"/>
        <v>1.5101742138850907</v>
      </c>
      <c r="AP30" s="3">
        <f t="shared" si="44"/>
        <v>0.61424319021525753</v>
      </c>
      <c r="AQ30" s="3">
        <f t="shared" si="45"/>
        <v>1.3796127933437101</v>
      </c>
      <c r="AR30" s="8">
        <f t="shared" si="19"/>
        <v>3.0474793999999994</v>
      </c>
      <c r="AS30" s="3">
        <f t="shared" si="20"/>
        <v>0.99999999999999989</v>
      </c>
      <c r="AT30" s="9">
        <f t="shared" si="46"/>
        <v>1.5101742138850909</v>
      </c>
      <c r="AU30" s="3">
        <f t="shared" si="47"/>
        <v>0.61424319021525764</v>
      </c>
      <c r="AV30" s="3">
        <f t="shared" si="48"/>
        <v>1.3796127933437103</v>
      </c>
      <c r="AW30" s="8">
        <f t="shared" si="21"/>
        <v>3.0474793999999998</v>
      </c>
      <c r="AX30" s="4">
        <f t="shared" si="22"/>
        <v>1</v>
      </c>
      <c r="AY30" s="9">
        <f t="shared" si="49"/>
        <v>1.3831742138850909</v>
      </c>
      <c r="AZ30" s="9">
        <f>AY30-'Master Radiusverkleinerung'!G$7/100</f>
        <v>1.346174213885091</v>
      </c>
      <c r="BA30" s="9">
        <f t="shared" si="50"/>
        <v>0.15798228497182334</v>
      </c>
    </row>
    <row r="31" spans="1:53" x14ac:dyDescent="0.3">
      <c r="A31" s="4">
        <v>72</v>
      </c>
      <c r="B31" s="3">
        <f t="shared" si="0"/>
        <v>0.47086146230378412</v>
      </c>
      <c r="C31" s="4">
        <f t="shared" si="1"/>
        <v>1.4491625708226223</v>
      </c>
      <c r="D31" s="6">
        <f t="shared" si="2"/>
        <v>3.0448848106051756</v>
      </c>
      <c r="E31" s="4">
        <f t="shared" si="3"/>
        <v>0.99914861134259869</v>
      </c>
      <c r="F31" s="4">
        <f t="shared" si="4"/>
        <v>1.5250381001405644</v>
      </c>
      <c r="G31" s="4">
        <f t="shared" si="23"/>
        <v>0.47126269001271731</v>
      </c>
      <c r="H31" s="4">
        <f t="shared" si="24"/>
        <v>1.4503974227370646</v>
      </c>
      <c r="I31" s="6">
        <f t="shared" si="5"/>
        <v>3.0474589810168107</v>
      </c>
      <c r="J31" s="4">
        <f t="shared" si="6"/>
        <v>0.99999329971412143</v>
      </c>
      <c r="K31" s="4">
        <f t="shared" si="25"/>
        <v>1.5250483184002763</v>
      </c>
      <c r="L31" s="4">
        <f t="shared" si="26"/>
        <v>0.47126584762862128</v>
      </c>
      <c r="M31" s="4">
        <f t="shared" si="27"/>
        <v>1.4504071408795489</v>
      </c>
      <c r="N31" s="8">
        <f t="shared" si="7"/>
        <v>3.047479239593514</v>
      </c>
      <c r="O31" s="3">
        <f t="shared" si="8"/>
        <v>0.99999994736420994</v>
      </c>
      <c r="P31" s="4">
        <f t="shared" si="28"/>
        <v>1.5250483986724037</v>
      </c>
      <c r="Q31" s="4">
        <f t="shared" si="29"/>
        <v>0.47126587243407281</v>
      </c>
      <c r="R31" s="4">
        <f t="shared" si="30"/>
        <v>1.4504072172228788</v>
      </c>
      <c r="S31" s="6">
        <f t="shared" si="9"/>
        <v>3.0474793987399038</v>
      </c>
      <c r="T31" s="4">
        <f t="shared" si="10"/>
        <v>0.99999999958651209</v>
      </c>
      <c r="U31" s="3">
        <f t="shared" si="31"/>
        <v>1.5250483993029929</v>
      </c>
      <c r="V31" s="3">
        <f t="shared" si="32"/>
        <v>0.47126587262893554</v>
      </c>
      <c r="W31" s="3">
        <f t="shared" si="33"/>
        <v>1.4504072178226046</v>
      </c>
      <c r="X31" s="3">
        <f t="shared" si="11"/>
        <v>3.0474793999901006</v>
      </c>
      <c r="Y31" s="3">
        <f t="shared" si="12"/>
        <v>0.99999999999675171</v>
      </c>
      <c r="Z31" s="3">
        <f t="shared" si="34"/>
        <v>1.5250483993079467</v>
      </c>
      <c r="AA31" s="3">
        <f t="shared" si="35"/>
        <v>0.47126587263046638</v>
      </c>
      <c r="AB31" s="3">
        <f t="shared" si="36"/>
        <v>1.450407217827316</v>
      </c>
      <c r="AC31" s="3">
        <f t="shared" si="13"/>
        <v>3.0474793999999221</v>
      </c>
      <c r="AD31" s="3">
        <f t="shared" si="14"/>
        <v>0.99999999999997446</v>
      </c>
      <c r="AE31" s="3">
        <f t="shared" si="37"/>
        <v>1.5250483993079855</v>
      </c>
      <c r="AF31" s="3">
        <f t="shared" si="38"/>
        <v>0.47126587263047837</v>
      </c>
      <c r="AG31" s="3">
        <f t="shared" si="39"/>
        <v>1.450407217827353</v>
      </c>
      <c r="AH31" s="8">
        <f t="shared" si="15"/>
        <v>3.0474793999999994</v>
      </c>
      <c r="AI31" s="3">
        <f t="shared" si="16"/>
        <v>0.99999999999999989</v>
      </c>
      <c r="AJ31" s="3">
        <f t="shared" si="40"/>
        <v>1.5250483993079857</v>
      </c>
      <c r="AK31" s="3">
        <f t="shared" si="41"/>
        <v>0.47126587263047842</v>
      </c>
      <c r="AL31" s="3">
        <f t="shared" si="42"/>
        <v>1.450407217827353</v>
      </c>
      <c r="AM31" s="8">
        <f t="shared" si="17"/>
        <v>3.0474793999999994</v>
      </c>
      <c r="AN31" s="3">
        <f t="shared" si="18"/>
        <v>0.99999999999999989</v>
      </c>
      <c r="AO31" s="3">
        <f t="shared" si="43"/>
        <v>1.525048399307986</v>
      </c>
      <c r="AP31" s="3">
        <f t="shared" si="44"/>
        <v>0.47126587263047853</v>
      </c>
      <c r="AQ31" s="3">
        <f t="shared" si="45"/>
        <v>1.4504072178273533</v>
      </c>
      <c r="AR31" s="8">
        <f t="shared" si="19"/>
        <v>3.0474794000000003</v>
      </c>
      <c r="AS31" s="3">
        <f t="shared" si="20"/>
        <v>1.0000000000000002</v>
      </c>
      <c r="AT31" s="9">
        <f t="shared" si="46"/>
        <v>1.5250483993079855</v>
      </c>
      <c r="AU31" s="3">
        <f t="shared" si="47"/>
        <v>0.47126587263047837</v>
      </c>
      <c r="AV31" s="3">
        <f t="shared" si="48"/>
        <v>1.450407217827353</v>
      </c>
      <c r="AW31" s="8">
        <f t="shared" si="21"/>
        <v>3.0474793999999994</v>
      </c>
      <c r="AX31" s="4">
        <f t="shared" si="22"/>
        <v>0.99999999999999989</v>
      </c>
      <c r="AY31" s="9">
        <f t="shared" si="49"/>
        <v>1.3980483993079855</v>
      </c>
      <c r="AZ31" s="9">
        <f>AY31-'Master Radiusverkleinerung'!G$7/100</f>
        <v>1.3610483993079856</v>
      </c>
      <c r="BA31" s="9">
        <f t="shared" si="50"/>
        <v>0.15954423800848785</v>
      </c>
    </row>
    <row r="32" spans="1:53" x14ac:dyDescent="0.3">
      <c r="A32" s="4">
        <v>78</v>
      </c>
      <c r="B32" s="3">
        <f t="shared" si="0"/>
        <v>0.31680329739314517</v>
      </c>
      <c r="C32" s="4">
        <f t="shared" si="1"/>
        <v>1.4904423316978488</v>
      </c>
      <c r="D32" s="6">
        <f t="shared" si="2"/>
        <v>3.0151341692643339</v>
      </c>
      <c r="E32" s="4">
        <f t="shared" si="3"/>
        <v>0.98938623482223831</v>
      </c>
      <c r="F32" s="4">
        <f t="shared" si="4"/>
        <v>1.5400858091317271</v>
      </c>
      <c r="G32" s="4">
        <f t="shared" si="23"/>
        <v>0.32020184458101419</v>
      </c>
      <c r="H32" s="4">
        <f t="shared" si="24"/>
        <v>1.5064312391263808</v>
      </c>
      <c r="I32" s="6">
        <f t="shared" si="5"/>
        <v>3.0475423856734345</v>
      </c>
      <c r="J32" s="4">
        <f t="shared" si="6"/>
        <v>1.0000206681211479</v>
      </c>
      <c r="K32" s="4">
        <f t="shared" si="25"/>
        <v>1.5400539791095127</v>
      </c>
      <c r="L32" s="4">
        <f t="shared" si="26"/>
        <v>0.32019522674727685</v>
      </c>
      <c r="M32" s="4">
        <f t="shared" si="27"/>
        <v>1.5064001046665203</v>
      </c>
      <c r="N32" s="8">
        <f t="shared" si="7"/>
        <v>3.0474792727195128</v>
      </c>
      <c r="O32" s="3">
        <f t="shared" si="8"/>
        <v>0.99999995823417642</v>
      </c>
      <c r="P32" s="4">
        <f t="shared" si="28"/>
        <v>1.5400540434311383</v>
      </c>
      <c r="Q32" s="4">
        <f t="shared" si="29"/>
        <v>0.32019524012049477</v>
      </c>
      <c r="R32" s="4">
        <f t="shared" si="30"/>
        <v>1.506400167582564</v>
      </c>
      <c r="S32" s="6">
        <f t="shared" si="9"/>
        <v>3.0474794002571888</v>
      </c>
      <c r="T32" s="4">
        <f t="shared" si="10"/>
        <v>1.000000000084394</v>
      </c>
      <c r="U32" s="3">
        <f t="shared" si="31"/>
        <v>1.5400540433011669</v>
      </c>
      <c r="V32" s="3">
        <f t="shared" si="32"/>
        <v>0.32019524009347222</v>
      </c>
      <c r="W32" s="3">
        <f t="shared" si="33"/>
        <v>1.5064001674554328</v>
      </c>
      <c r="X32" s="3">
        <f t="shared" si="11"/>
        <v>3.0474793999994798</v>
      </c>
      <c r="Y32" s="3">
        <f t="shared" si="12"/>
        <v>0.99999999999982936</v>
      </c>
      <c r="Z32" s="3">
        <f t="shared" si="34"/>
        <v>1.5400540433014298</v>
      </c>
      <c r="AA32" s="3">
        <f t="shared" si="35"/>
        <v>0.32019524009352685</v>
      </c>
      <c r="AB32" s="3">
        <f t="shared" si="36"/>
        <v>1.5064001674556902</v>
      </c>
      <c r="AC32" s="3">
        <f t="shared" si="13"/>
        <v>3.0474794000000012</v>
      </c>
      <c r="AD32" s="3">
        <f t="shared" si="14"/>
        <v>1.0000000000000004</v>
      </c>
      <c r="AE32" s="3">
        <f t="shared" si="37"/>
        <v>1.5400540433014291</v>
      </c>
      <c r="AF32" s="3">
        <f t="shared" si="38"/>
        <v>0.32019524009352673</v>
      </c>
      <c r="AG32" s="3">
        <f t="shared" si="39"/>
        <v>1.5064001674556895</v>
      </c>
      <c r="AH32" s="8">
        <f t="shared" si="15"/>
        <v>3.0474794000000003</v>
      </c>
      <c r="AI32" s="3">
        <f t="shared" si="16"/>
        <v>1.0000000000000002</v>
      </c>
      <c r="AJ32" s="3">
        <f t="shared" si="40"/>
        <v>1.5400540433014287</v>
      </c>
      <c r="AK32" s="3">
        <f t="shared" si="41"/>
        <v>0.32019524009352662</v>
      </c>
      <c r="AL32" s="3">
        <f t="shared" si="42"/>
        <v>1.5064001674556891</v>
      </c>
      <c r="AM32" s="8">
        <f t="shared" si="17"/>
        <v>3.0474793999999994</v>
      </c>
      <c r="AN32" s="3">
        <f t="shared" si="18"/>
        <v>0.99999999999999989</v>
      </c>
      <c r="AO32" s="3">
        <f t="shared" si="43"/>
        <v>1.5400540433014289</v>
      </c>
      <c r="AP32" s="3">
        <f t="shared" si="44"/>
        <v>0.32019524009352668</v>
      </c>
      <c r="AQ32" s="3">
        <f t="shared" si="45"/>
        <v>1.5064001674556893</v>
      </c>
      <c r="AR32" s="8">
        <f t="shared" si="19"/>
        <v>3.0474794000000003</v>
      </c>
      <c r="AS32" s="3">
        <f t="shared" si="20"/>
        <v>1.0000000000000002</v>
      </c>
      <c r="AT32" s="9">
        <f t="shared" si="46"/>
        <v>1.5400540433014285</v>
      </c>
      <c r="AU32" s="3">
        <f t="shared" si="47"/>
        <v>0.32019524009352657</v>
      </c>
      <c r="AV32" s="3">
        <f t="shared" si="48"/>
        <v>1.5064001674556888</v>
      </c>
      <c r="AW32" s="8">
        <f t="shared" si="21"/>
        <v>3.047479399999999</v>
      </c>
      <c r="AX32" s="4">
        <f t="shared" si="22"/>
        <v>0.99999999999999967</v>
      </c>
      <c r="AY32" s="9">
        <f t="shared" si="49"/>
        <v>1.4130540433014285</v>
      </c>
      <c r="AZ32" s="9">
        <f>AY32-'Master Radiusverkleinerung'!G$7/100</f>
        <v>1.3760540433014286</v>
      </c>
      <c r="BA32" s="9">
        <f t="shared" si="50"/>
        <v>0.16111345823113621</v>
      </c>
    </row>
    <row r="33" spans="1:53" x14ac:dyDescent="0.3">
      <c r="A33" s="4">
        <v>84</v>
      </c>
      <c r="B33" s="3">
        <f t="shared" si="0"/>
        <v>0.15927416926091528</v>
      </c>
      <c r="C33" s="4">
        <f t="shared" si="1"/>
        <v>1.515392494491884</v>
      </c>
      <c r="D33" s="6">
        <f t="shared" si="2"/>
        <v>2.9854465842862368</v>
      </c>
      <c r="E33" s="4">
        <f t="shared" si="3"/>
        <v>0.97964454961901859</v>
      </c>
      <c r="F33" s="4">
        <f t="shared" si="4"/>
        <v>1.5554005793147918</v>
      </c>
      <c r="G33" s="4">
        <f t="shared" si="23"/>
        <v>0.16258363232139311</v>
      </c>
      <c r="H33" s="4">
        <f t="shared" si="24"/>
        <v>1.546879932197057</v>
      </c>
      <c r="I33" s="6">
        <f t="shared" si="5"/>
        <v>3.0482324120820827</v>
      </c>
      <c r="J33" s="4">
        <f t="shared" si="6"/>
        <v>1.0002470934117169</v>
      </c>
      <c r="K33" s="4">
        <f t="shared" si="25"/>
        <v>1.555016345020825</v>
      </c>
      <c r="L33" s="4">
        <f t="shared" si="26"/>
        <v>0.16254346890111004</v>
      </c>
      <c r="M33" s="4">
        <f t="shared" si="27"/>
        <v>1.5464978027787557</v>
      </c>
      <c r="N33" s="8">
        <f t="shared" si="7"/>
        <v>3.0474703123665283</v>
      </c>
      <c r="O33" s="3">
        <f t="shared" si="8"/>
        <v>0.99999701798362561</v>
      </c>
      <c r="P33" s="4">
        <f t="shared" si="28"/>
        <v>1.5550209821188561</v>
      </c>
      <c r="Q33" s="4">
        <f t="shared" si="29"/>
        <v>0.16254395360984125</v>
      </c>
      <c r="R33" s="4">
        <f t="shared" si="30"/>
        <v>1.5465024144742785</v>
      </c>
      <c r="S33" s="6">
        <f t="shared" si="9"/>
        <v>3.0474795096810228</v>
      </c>
      <c r="T33" s="4">
        <f t="shared" si="10"/>
        <v>1.0000000359907348</v>
      </c>
      <c r="U33" s="3">
        <f t="shared" si="31"/>
        <v>1.5550209261525103</v>
      </c>
      <c r="V33" s="3">
        <f t="shared" si="32"/>
        <v>0.16254394775976513</v>
      </c>
      <c r="W33" s="3">
        <f t="shared" si="33"/>
        <v>1.5465023588145224</v>
      </c>
      <c r="X33" s="3">
        <f t="shared" si="11"/>
        <v>3.0474793986762321</v>
      </c>
      <c r="Y33" s="3">
        <f t="shared" si="12"/>
        <v>0.9999999995656188</v>
      </c>
      <c r="Z33" s="3">
        <f t="shared" si="34"/>
        <v>1.5550209268279822</v>
      </c>
      <c r="AA33" s="3">
        <f t="shared" si="35"/>
        <v>0.16254394783037118</v>
      </c>
      <c r="AB33" s="3">
        <f t="shared" si="36"/>
        <v>1.5465023594862939</v>
      </c>
      <c r="AC33" s="3">
        <f t="shared" si="13"/>
        <v>3.0474794000159768</v>
      </c>
      <c r="AD33" s="3">
        <f t="shared" si="14"/>
        <v>1.0000000000052427</v>
      </c>
      <c r="AE33" s="3">
        <f t="shared" si="37"/>
        <v>1.5550209268198296</v>
      </c>
      <c r="AF33" s="3">
        <f t="shared" si="38"/>
        <v>0.162543947829519</v>
      </c>
      <c r="AG33" s="3">
        <f t="shared" si="39"/>
        <v>1.5465023594781859</v>
      </c>
      <c r="AH33" s="8">
        <f t="shared" si="15"/>
        <v>3.0474793999998067</v>
      </c>
      <c r="AI33" s="3">
        <f t="shared" si="16"/>
        <v>0.99999999999993661</v>
      </c>
      <c r="AJ33" s="3">
        <f t="shared" si="40"/>
        <v>1.5550209268199282</v>
      </c>
      <c r="AK33" s="3">
        <f t="shared" si="41"/>
        <v>0.1625439478295293</v>
      </c>
      <c r="AL33" s="3">
        <f t="shared" si="42"/>
        <v>1.5465023594782841</v>
      </c>
      <c r="AM33" s="8">
        <f t="shared" si="17"/>
        <v>3.0474794000000021</v>
      </c>
      <c r="AN33" s="3">
        <f t="shared" si="18"/>
        <v>1.0000000000000007</v>
      </c>
      <c r="AO33" s="3">
        <f t="shared" si="43"/>
        <v>1.5550209268199271</v>
      </c>
      <c r="AP33" s="3">
        <f t="shared" si="44"/>
        <v>0.16254394782952919</v>
      </c>
      <c r="AQ33" s="3">
        <f t="shared" si="45"/>
        <v>1.546502359478283</v>
      </c>
      <c r="AR33" s="8">
        <f t="shared" si="19"/>
        <v>3.0474794000000003</v>
      </c>
      <c r="AS33" s="3">
        <f t="shared" si="20"/>
        <v>1.0000000000000002</v>
      </c>
      <c r="AT33" s="9">
        <f t="shared" si="46"/>
        <v>1.5550209268199267</v>
      </c>
      <c r="AU33" s="3">
        <f t="shared" si="47"/>
        <v>0.16254394782952913</v>
      </c>
      <c r="AV33" s="3">
        <f t="shared" si="48"/>
        <v>1.5465023594782825</v>
      </c>
      <c r="AW33" s="8">
        <f t="shared" si="21"/>
        <v>3.0474793999999994</v>
      </c>
      <c r="AX33" s="4">
        <f t="shared" si="22"/>
        <v>0.99999999999999989</v>
      </c>
      <c r="AY33" s="9">
        <f t="shared" si="49"/>
        <v>1.4280209268199267</v>
      </c>
      <c r="AZ33" s="9">
        <f>AY33-'Master Radiusverkleinerung'!G$7/100</f>
        <v>1.3910209268199267</v>
      </c>
      <c r="BA33" s="9">
        <f t="shared" si="50"/>
        <v>0.1626718038183794</v>
      </c>
    </row>
    <row r="34" spans="1:53" x14ac:dyDescent="0.3">
      <c r="A34" s="4"/>
      <c r="C34" s="4"/>
      <c r="D34" s="6"/>
      <c r="E34" s="4"/>
      <c r="G34" s="4"/>
      <c r="H34" s="4"/>
      <c r="I34" s="6"/>
      <c r="J34" s="4"/>
      <c r="K34" s="4"/>
      <c r="L34" s="4"/>
      <c r="M34" s="4"/>
      <c r="N34" s="8"/>
      <c r="P34" s="4"/>
      <c r="Q34" s="4"/>
      <c r="R34" s="4"/>
      <c r="S34" s="6"/>
      <c r="T34" s="4"/>
      <c r="AH34" s="8"/>
      <c r="AM34" s="8"/>
      <c r="AR34" s="8"/>
      <c r="AT34" s="9"/>
      <c r="AW34" s="8"/>
      <c r="AX34" s="4"/>
      <c r="AY34" s="9"/>
      <c r="AZ34" s="9"/>
      <c r="BA34" s="9"/>
    </row>
    <row r="35" spans="1:53" x14ac:dyDescent="0.3">
      <c r="A35" s="4">
        <v>90</v>
      </c>
      <c r="B35" s="3">
        <f t="shared" si="0"/>
        <v>9.3340366956896198E-17</v>
      </c>
      <c r="C35" s="4">
        <f t="shared" si="1"/>
        <v>1.5237396999999999</v>
      </c>
      <c r="D35" s="6">
        <f t="shared" si="2"/>
        <v>2.9561613003462028</v>
      </c>
      <c r="E35" s="4">
        <f t="shared" si="3"/>
        <v>0.97003487549290834</v>
      </c>
      <c r="F35" s="4">
        <f t="shared" si="4"/>
        <v>1.5708091930465231</v>
      </c>
      <c r="G35" s="4">
        <f t="shared" si="23"/>
        <v>9.6223722790860198E-17</v>
      </c>
      <c r="H35" s="4">
        <f t="shared" si="24"/>
        <v>1.5708091930465231</v>
      </c>
      <c r="I35" s="6">
        <f t="shared" si="5"/>
        <v>3.0495428916523988</v>
      </c>
      <c r="J35" s="4">
        <f t="shared" si="6"/>
        <v>1.0006771142250868</v>
      </c>
      <c r="K35" s="4">
        <f t="shared" si="25"/>
        <v>1.5697462955000627</v>
      </c>
      <c r="L35" s="4">
        <f t="shared" si="26"/>
        <v>9.6158612426521597E-17</v>
      </c>
      <c r="M35" s="4">
        <f t="shared" si="27"/>
        <v>1.5697462955000627</v>
      </c>
      <c r="N35" s="8">
        <f t="shared" si="7"/>
        <v>3.0474336714281929</v>
      </c>
      <c r="O35" s="3">
        <f t="shared" si="8"/>
        <v>0.99998499462480139</v>
      </c>
      <c r="P35" s="4">
        <f t="shared" si="28"/>
        <v>1.5697698504856448</v>
      </c>
      <c r="Q35" s="4">
        <f t="shared" si="29"/>
        <v>9.6160055344231162E-17</v>
      </c>
      <c r="R35" s="4">
        <f t="shared" si="30"/>
        <v>1.5697698504856448</v>
      </c>
      <c r="S35" s="6">
        <f t="shared" si="9"/>
        <v>3.0474804138255909</v>
      </c>
      <c r="T35" s="4">
        <f t="shared" si="10"/>
        <v>1.0000003326767659</v>
      </c>
      <c r="U35" s="3">
        <f t="shared" si="31"/>
        <v>1.5697693282598615</v>
      </c>
      <c r="V35" s="3">
        <f t="shared" si="32"/>
        <v>9.6160023354025576E-17</v>
      </c>
      <c r="W35" s="3">
        <f t="shared" si="33"/>
        <v>1.5697693282598615</v>
      </c>
      <c r="X35" s="3">
        <f t="shared" si="11"/>
        <v>3.0474793775231923</v>
      </c>
      <c r="Y35" s="3">
        <f t="shared" si="12"/>
        <v>0.9999999926244596</v>
      </c>
      <c r="Z35" s="3">
        <f t="shared" si="34"/>
        <v>1.5697693398377586</v>
      </c>
      <c r="AA35" s="3">
        <f t="shared" si="35"/>
        <v>9.6160024063257715E-17</v>
      </c>
      <c r="AB35" s="3">
        <f t="shared" si="36"/>
        <v>1.5697693398377586</v>
      </c>
      <c r="AC35" s="3">
        <f t="shared" si="13"/>
        <v>3.0474794004983172</v>
      </c>
      <c r="AD35" s="3">
        <f t="shared" si="14"/>
        <v>1.0000000001635179</v>
      </c>
      <c r="AE35" s="3">
        <f t="shared" si="37"/>
        <v>1.5697693395810732</v>
      </c>
      <c r="AF35" s="3">
        <f t="shared" si="38"/>
        <v>9.6160024047533831E-17</v>
      </c>
      <c r="AG35" s="3">
        <f t="shared" si="39"/>
        <v>1.5697693395810732</v>
      </c>
      <c r="AH35" s="8">
        <f t="shared" si="15"/>
        <v>3.0474793999889518</v>
      </c>
      <c r="AI35" s="3">
        <f t="shared" si="16"/>
        <v>0.99999999999637468</v>
      </c>
      <c r="AJ35" s="3">
        <f t="shared" si="40"/>
        <v>1.5697693395867642</v>
      </c>
      <c r="AK35" s="3">
        <f t="shared" si="41"/>
        <v>9.6160024047882446E-17</v>
      </c>
      <c r="AL35" s="3">
        <f t="shared" si="42"/>
        <v>1.5697693395867642</v>
      </c>
      <c r="AM35" s="8">
        <f t="shared" si="17"/>
        <v>3.0474794000002445</v>
      </c>
      <c r="AN35" s="3">
        <f t="shared" si="18"/>
        <v>1.0000000000000804</v>
      </c>
      <c r="AO35" s="3">
        <f t="shared" si="43"/>
        <v>1.5697693395866381</v>
      </c>
      <c r="AP35" s="3">
        <f t="shared" si="44"/>
        <v>9.616002404787473E-17</v>
      </c>
      <c r="AQ35" s="3">
        <f t="shared" si="45"/>
        <v>1.5697693395866381</v>
      </c>
      <c r="AR35" s="8">
        <f t="shared" si="19"/>
        <v>3.0474793999999945</v>
      </c>
      <c r="AS35" s="3">
        <f t="shared" si="20"/>
        <v>0.99999999999999822</v>
      </c>
      <c r="AT35" s="9">
        <f t="shared" si="46"/>
        <v>1.569769339586641</v>
      </c>
      <c r="AU35" s="3">
        <f t="shared" si="47"/>
        <v>9.6160024047874903E-17</v>
      </c>
      <c r="AV35" s="3">
        <f t="shared" si="48"/>
        <v>1.569769339586641</v>
      </c>
      <c r="AW35" s="8">
        <f t="shared" si="21"/>
        <v>3.0474794000000003</v>
      </c>
      <c r="AX35" s="4">
        <f t="shared" si="22"/>
        <v>1.0000000000000002</v>
      </c>
      <c r="AY35" s="9">
        <f t="shared" si="49"/>
        <v>1.442769339586641</v>
      </c>
      <c r="AZ35" s="9">
        <f>AY35-'Master Radiusverkleinerung'!G$7/100</f>
        <v>1.4057693395866411</v>
      </c>
      <c r="BA35" s="9">
        <f>SQRT((AU35-AU33)^2+(AV35-AV33)^2)</f>
        <v>0.16420075316322824</v>
      </c>
    </row>
    <row r="36" spans="1:53" x14ac:dyDescent="0.3">
      <c r="A36" s="4">
        <v>96</v>
      </c>
      <c r="B36" s="3">
        <f t="shared" si="0"/>
        <v>-0.15927416926091509</v>
      </c>
      <c r="C36" s="4">
        <f t="shared" si="1"/>
        <v>1.5153924944918842</v>
      </c>
      <c r="D36" s="6">
        <f t="shared" si="2"/>
        <v>2.9276342605979506</v>
      </c>
      <c r="E36" s="4">
        <f t="shared" si="3"/>
        <v>0.96067401164317989</v>
      </c>
      <c r="F36" s="4">
        <f t="shared" si="4"/>
        <v>1.5861152498481013</v>
      </c>
      <c r="G36" s="4">
        <f t="shared" si="23"/>
        <v>-0.16579418963201203</v>
      </c>
      <c r="H36" s="4">
        <f t="shared" si="24"/>
        <v>1.5774263445514562</v>
      </c>
      <c r="I36" s="6">
        <f t="shared" si="5"/>
        <v>3.0514566791691768</v>
      </c>
      <c r="J36" s="4">
        <f t="shared" si="6"/>
        <v>1.0013051045297228</v>
      </c>
      <c r="K36" s="4">
        <f t="shared" si="25"/>
        <v>1.5840479017562215</v>
      </c>
      <c r="L36" s="4">
        <f t="shared" si="26"/>
        <v>-0.16557809291292852</v>
      </c>
      <c r="M36" s="4">
        <f t="shared" si="27"/>
        <v>1.5753703216087338</v>
      </c>
      <c r="N36" s="8">
        <f t="shared" si="7"/>
        <v>3.0473515036820924</v>
      </c>
      <c r="O36" s="3">
        <f t="shared" si="8"/>
        <v>0.99995803209763867</v>
      </c>
      <c r="P36" s="4">
        <f t="shared" si="28"/>
        <v>1.5841143837140064</v>
      </c>
      <c r="Q36" s="4">
        <f t="shared" si="29"/>
        <v>-0.16558504216981082</v>
      </c>
      <c r="R36" s="4">
        <f t="shared" si="30"/>
        <v>1.575436439371398</v>
      </c>
      <c r="S36" s="6">
        <f t="shared" si="9"/>
        <v>3.0474835169798089</v>
      </c>
      <c r="T36" s="4">
        <f t="shared" si="10"/>
        <v>1.0000013509459027</v>
      </c>
      <c r="U36" s="3">
        <f t="shared" si="31"/>
        <v>1.5841122436640613</v>
      </c>
      <c r="V36" s="3">
        <f t="shared" si="32"/>
        <v>-0.16558481847367873</v>
      </c>
      <c r="W36" s="3">
        <f t="shared" si="33"/>
        <v>1.5754343110448705</v>
      </c>
      <c r="X36" s="3">
        <f t="shared" si="11"/>
        <v>3.0474792674789102</v>
      </c>
      <c r="Y36" s="3">
        <f t="shared" si="12"/>
        <v>0.99999995651452489</v>
      </c>
      <c r="Z36" s="3">
        <f t="shared" si="34"/>
        <v>1.5841123125499379</v>
      </c>
      <c r="AA36" s="3">
        <f t="shared" si="35"/>
        <v>-0.16558482567421356</v>
      </c>
      <c r="AB36" s="3">
        <f t="shared" si="36"/>
        <v>1.5754343795533829</v>
      </c>
      <c r="AC36" s="3">
        <f t="shared" si="13"/>
        <v>3.0474794042657143</v>
      </c>
      <c r="AD36" s="3">
        <f t="shared" si="14"/>
        <v>1.0000000013997516</v>
      </c>
      <c r="AE36" s="3">
        <f t="shared" si="37"/>
        <v>1.584112310332574</v>
      </c>
      <c r="AF36" s="3">
        <f t="shared" si="38"/>
        <v>-0.16558482544243591</v>
      </c>
      <c r="AG36" s="3">
        <f t="shared" si="39"/>
        <v>1.575434377348166</v>
      </c>
      <c r="AH36" s="8">
        <f t="shared" si="15"/>
        <v>3.0474793998626906</v>
      </c>
      <c r="AI36" s="3">
        <f t="shared" si="16"/>
        <v>0.99999999995494337</v>
      </c>
      <c r="AJ36" s="3">
        <f t="shared" si="40"/>
        <v>1.5841123104039487</v>
      </c>
      <c r="AK36" s="3">
        <f t="shared" si="41"/>
        <v>-0.16558482544989661</v>
      </c>
      <c r="AL36" s="3">
        <f t="shared" si="42"/>
        <v>1.5754343774191497</v>
      </c>
      <c r="AM36" s="8">
        <f t="shared" si="17"/>
        <v>3.0474794000044194</v>
      </c>
      <c r="AN36" s="3">
        <f t="shared" si="18"/>
        <v>1.0000000000014502</v>
      </c>
      <c r="AO36" s="3">
        <f t="shared" si="43"/>
        <v>1.5841123104016515</v>
      </c>
      <c r="AP36" s="3">
        <f t="shared" si="44"/>
        <v>-0.16558482544965647</v>
      </c>
      <c r="AQ36" s="3">
        <f t="shared" si="45"/>
        <v>1.5754343774168651</v>
      </c>
      <c r="AR36" s="8">
        <f t="shared" si="19"/>
        <v>3.0474793999998573</v>
      </c>
      <c r="AS36" s="3">
        <f t="shared" si="20"/>
        <v>0.99999999999995326</v>
      </c>
      <c r="AT36" s="9">
        <f t="shared" si="46"/>
        <v>1.5841123104017254</v>
      </c>
      <c r="AU36" s="3">
        <f t="shared" si="47"/>
        <v>-0.16558482544966421</v>
      </c>
      <c r="AV36" s="3">
        <f t="shared" si="48"/>
        <v>1.5754343774169386</v>
      </c>
      <c r="AW36" s="8">
        <f t="shared" si="21"/>
        <v>3.0474794000000047</v>
      </c>
      <c r="AX36" s="4">
        <f t="shared" si="22"/>
        <v>1.0000000000000016</v>
      </c>
      <c r="AY36" s="9">
        <f t="shared" si="49"/>
        <v>1.4571123104017254</v>
      </c>
      <c r="AZ36" s="9">
        <f>AY36-'Master Radiusverkleinerung'!G$7/100</f>
        <v>1.4201123104017255</v>
      </c>
      <c r="BA36" s="9">
        <f t="shared" si="50"/>
        <v>0.16568170409799174</v>
      </c>
    </row>
    <row r="37" spans="1:53" x14ac:dyDescent="0.3">
      <c r="A37" s="4">
        <v>102</v>
      </c>
      <c r="B37" s="3">
        <f t="shared" si="0"/>
        <v>-0.316803297393145</v>
      </c>
      <c r="C37" s="4">
        <f t="shared" si="1"/>
        <v>1.4904423316978488</v>
      </c>
      <c r="D37" s="6">
        <f t="shared" si="2"/>
        <v>2.9002346653171847</v>
      </c>
      <c r="E37" s="4">
        <f t="shared" si="3"/>
        <v>0.95168310746159102</v>
      </c>
      <c r="F37" s="4">
        <f t="shared" si="4"/>
        <v>1.6010998703804318</v>
      </c>
      <c r="G37" s="4">
        <f t="shared" si="23"/>
        <v>-0.33288738121889055</v>
      </c>
      <c r="H37" s="4">
        <f t="shared" si="24"/>
        <v>1.5661119967478265</v>
      </c>
      <c r="I37" s="6">
        <f t="shared" si="5"/>
        <v>3.0539211688887553</v>
      </c>
      <c r="J37" s="4">
        <f t="shared" si="6"/>
        <v>1.0021138022750065</v>
      </c>
      <c r="K37" s="4">
        <f t="shared" si="25"/>
        <v>1.5977226007122169</v>
      </c>
      <c r="L37" s="4">
        <f t="shared" si="26"/>
        <v>-0.33218520737182444</v>
      </c>
      <c r="M37" s="4">
        <f t="shared" si="27"/>
        <v>1.5628085285248312</v>
      </c>
      <c r="N37" s="8">
        <f t="shared" si="7"/>
        <v>3.0472094749432035</v>
      </c>
      <c r="O37" s="3">
        <f t="shared" si="8"/>
        <v>0.99991142678214773</v>
      </c>
      <c r="P37" s="4">
        <f t="shared" si="28"/>
        <v>1.5978641286797848</v>
      </c>
      <c r="Q37" s="4">
        <f t="shared" si="29"/>
        <v>-0.33221463269085949</v>
      </c>
      <c r="R37" s="4">
        <f t="shared" si="30"/>
        <v>1.5629469637667444</v>
      </c>
      <c r="S37" s="6">
        <f t="shared" si="9"/>
        <v>3.0474907314157513</v>
      </c>
      <c r="T37" s="4">
        <f t="shared" si="10"/>
        <v>1.0000037182911725</v>
      </c>
      <c r="U37" s="3">
        <f t="shared" si="31"/>
        <v>1.5978581873777917</v>
      </c>
      <c r="V37" s="3">
        <f t="shared" si="32"/>
        <v>-0.33221339742471645</v>
      </c>
      <c r="W37" s="3">
        <f t="shared" si="33"/>
        <v>1.5629411522964547</v>
      </c>
      <c r="X37" s="3">
        <f t="shared" si="11"/>
        <v>3.0474789243456488</v>
      </c>
      <c r="Y37" s="3">
        <f t="shared" si="12"/>
        <v>0.99999984391876418</v>
      </c>
      <c r="Z37" s="3">
        <f t="shared" si="34"/>
        <v>1.5978584367735111</v>
      </c>
      <c r="AA37" s="3">
        <f t="shared" si="35"/>
        <v>-0.33221344927700214</v>
      </c>
      <c r="AB37" s="3">
        <f t="shared" si="36"/>
        <v>1.5629413962422793</v>
      </c>
      <c r="AC37" s="3">
        <f t="shared" si="13"/>
        <v>3.047479419966419</v>
      </c>
      <c r="AD37" s="3">
        <f t="shared" si="14"/>
        <v>1.0000000065517816</v>
      </c>
      <c r="AE37" s="3">
        <f t="shared" si="37"/>
        <v>1.5978584263046918</v>
      </c>
      <c r="AF37" s="3">
        <f t="shared" si="38"/>
        <v>-0.33221344710041223</v>
      </c>
      <c r="AG37" s="3">
        <f t="shared" si="39"/>
        <v>1.5629413860022288</v>
      </c>
      <c r="AH37" s="8">
        <f t="shared" si="15"/>
        <v>3.0474793991618752</v>
      </c>
      <c r="AI37" s="3">
        <f t="shared" si="16"/>
        <v>0.99999999972497777</v>
      </c>
      <c r="AJ37" s="3">
        <f t="shared" si="40"/>
        <v>1.5978584267441382</v>
      </c>
      <c r="AK37" s="3">
        <f t="shared" si="41"/>
        <v>-0.33221344719177831</v>
      </c>
      <c r="AL37" s="3">
        <f t="shared" si="42"/>
        <v>1.5629413864320723</v>
      </c>
      <c r="AM37" s="8">
        <f t="shared" si="17"/>
        <v>3.047479400035181</v>
      </c>
      <c r="AN37" s="3">
        <f t="shared" si="18"/>
        <v>1.0000000000115443</v>
      </c>
      <c r="AO37" s="3">
        <f t="shared" si="43"/>
        <v>1.5978584267256921</v>
      </c>
      <c r="AP37" s="3">
        <f t="shared" si="44"/>
        <v>-0.3322134471879431</v>
      </c>
      <c r="AQ37" s="3">
        <f t="shared" si="45"/>
        <v>1.5629413864140291</v>
      </c>
      <c r="AR37" s="8">
        <f t="shared" si="19"/>
        <v>3.0474793999985232</v>
      </c>
      <c r="AS37" s="3">
        <f t="shared" si="20"/>
        <v>0.9999999999995155</v>
      </c>
      <c r="AT37" s="9">
        <f t="shared" si="46"/>
        <v>1.5978584267264664</v>
      </c>
      <c r="AU37" s="3">
        <f t="shared" si="47"/>
        <v>-0.33221344718810408</v>
      </c>
      <c r="AV37" s="3">
        <f t="shared" si="48"/>
        <v>1.5629413864147865</v>
      </c>
      <c r="AW37" s="8">
        <f t="shared" si="21"/>
        <v>3.047479400000062</v>
      </c>
      <c r="AX37" s="4">
        <f t="shared" si="22"/>
        <v>1.0000000000000204</v>
      </c>
      <c r="AY37" s="9">
        <f t="shared" si="49"/>
        <v>1.4708584267264664</v>
      </c>
      <c r="AZ37" s="9">
        <f>AY37-'Master Radiusverkleinerung'!G$7/100</f>
        <v>1.4338584267264665</v>
      </c>
      <c r="BA37" s="9">
        <f t="shared" si="50"/>
        <v>0.16709629680705651</v>
      </c>
    </row>
    <row r="38" spans="1:53" x14ac:dyDescent="0.3">
      <c r="A38" s="4">
        <v>108</v>
      </c>
      <c r="B38" s="3">
        <f t="shared" si="0"/>
        <v>-0.4708614623037839</v>
      </c>
      <c r="C38" s="4">
        <f t="shared" si="1"/>
        <v>1.4491625708226223</v>
      </c>
      <c r="D38" s="6">
        <f t="shared" si="2"/>
        <v>2.8743401808671178</v>
      </c>
      <c r="E38" s="4">
        <f t="shared" si="3"/>
        <v>0.94318609040215928</v>
      </c>
      <c r="F38" s="4">
        <f t="shared" si="4"/>
        <v>1.6155239305430193</v>
      </c>
      <c r="G38" s="4">
        <f t="shared" si="23"/>
        <v>-0.49922434935720506</v>
      </c>
      <c r="H38" s="4">
        <f t="shared" si="24"/>
        <v>1.5364545613736977</v>
      </c>
      <c r="I38" s="6">
        <f t="shared" si="5"/>
        <v>3.0568455662479161</v>
      </c>
      <c r="J38" s="4">
        <f t="shared" si="6"/>
        <v>1.0030734141296955</v>
      </c>
      <c r="K38" s="4">
        <f t="shared" si="25"/>
        <v>1.6105739697474777</v>
      </c>
      <c r="L38" s="4">
        <f t="shared" si="26"/>
        <v>-0.4976947273498929</v>
      </c>
      <c r="M38" s="4">
        <f t="shared" si="27"/>
        <v>1.5317468689036924</v>
      </c>
      <c r="N38" s="8">
        <f t="shared" si="7"/>
        <v>3.0469995310169691</v>
      </c>
      <c r="O38" s="3">
        <f t="shared" si="8"/>
        <v>0.999842535774637</v>
      </c>
      <c r="P38" s="4">
        <f t="shared" si="28"/>
        <v>1.6108276174704561</v>
      </c>
      <c r="Q38" s="4">
        <f t="shared" si="29"/>
        <v>-0.49777310880687775</v>
      </c>
      <c r="R38" s="4">
        <f t="shared" si="30"/>
        <v>1.5319881022234743</v>
      </c>
      <c r="S38" s="6">
        <f t="shared" si="9"/>
        <v>3.0475040562210234</v>
      </c>
      <c r="T38" s="4">
        <f t="shared" si="10"/>
        <v>1.000008090693254</v>
      </c>
      <c r="U38" s="3">
        <f t="shared" si="31"/>
        <v>1.6108145848637609</v>
      </c>
      <c r="V38" s="3">
        <f t="shared" si="32"/>
        <v>-0.49776908150992794</v>
      </c>
      <c r="W38" s="3">
        <f t="shared" si="33"/>
        <v>1.5319757074779525</v>
      </c>
      <c r="X38" s="3">
        <f t="shared" si="11"/>
        <v>3.0474781333209924</v>
      </c>
      <c r="Y38" s="3">
        <f t="shared" si="12"/>
        <v>0.99999958435190495</v>
      </c>
      <c r="Z38" s="3">
        <f t="shared" si="34"/>
        <v>1.610815254396053</v>
      </c>
      <c r="AA38" s="3">
        <f t="shared" si="35"/>
        <v>-0.49776928840678447</v>
      </c>
      <c r="AB38" s="3">
        <f t="shared" si="36"/>
        <v>1.5319763442410019</v>
      </c>
      <c r="AC38" s="3">
        <f t="shared" si="13"/>
        <v>3.0474794650743604</v>
      </c>
      <c r="AD38" s="3">
        <f t="shared" si="14"/>
        <v>1.000000021353503</v>
      </c>
      <c r="AE38" s="3">
        <f t="shared" si="37"/>
        <v>1.6108152199995054</v>
      </c>
      <c r="AF38" s="3">
        <f t="shared" si="38"/>
        <v>-0.49776927777766672</v>
      </c>
      <c r="AG38" s="3">
        <f t="shared" si="39"/>
        <v>1.531976311527941</v>
      </c>
      <c r="AH38" s="8">
        <f t="shared" si="15"/>
        <v>3.0474793966568714</v>
      </c>
      <c r="AI38" s="3">
        <f t="shared" si="16"/>
        <v>0.99999999890298574</v>
      </c>
      <c r="AJ38" s="3">
        <f t="shared" si="40"/>
        <v>1.6108152217665928</v>
      </c>
      <c r="AK38" s="3">
        <f t="shared" si="41"/>
        <v>-0.49776927832372675</v>
      </c>
      <c r="AL38" s="3">
        <f t="shared" si="42"/>
        <v>1.5319763132085411</v>
      </c>
      <c r="AM38" s="8">
        <f t="shared" si="17"/>
        <v>3.04747940017175</v>
      </c>
      <c r="AN38" s="3">
        <f t="shared" si="18"/>
        <v>1.000000000056358</v>
      </c>
      <c r="AO38" s="3">
        <f t="shared" si="43"/>
        <v>1.6108152216758105</v>
      </c>
      <c r="AP38" s="3">
        <f t="shared" si="44"/>
        <v>-0.49776927829567347</v>
      </c>
      <c r="AQ38" s="3">
        <f t="shared" si="45"/>
        <v>1.5319763131222019</v>
      </c>
      <c r="AR38" s="8">
        <f t="shared" si="19"/>
        <v>3.0474793999911767</v>
      </c>
      <c r="AS38" s="3">
        <f t="shared" si="20"/>
        <v>0.99999999999710476</v>
      </c>
      <c r="AT38" s="9">
        <f t="shared" si="46"/>
        <v>1.6108152216804741</v>
      </c>
      <c r="AU38" s="3">
        <f t="shared" si="47"/>
        <v>-0.49776927829711459</v>
      </c>
      <c r="AV38" s="3">
        <f t="shared" si="48"/>
        <v>1.5319763131266373</v>
      </c>
      <c r="AW38" s="8">
        <f t="shared" si="21"/>
        <v>3.0474794000004528</v>
      </c>
      <c r="AX38" s="4">
        <f t="shared" si="22"/>
        <v>1.0000000000001485</v>
      </c>
      <c r="AY38" s="9">
        <f t="shared" si="49"/>
        <v>1.4838152216804741</v>
      </c>
      <c r="AZ38" s="9">
        <f>AY38-'Master Radiusverkleinerung'!G$7/100</f>
        <v>1.4468152216804742</v>
      </c>
      <c r="BA38" s="9">
        <f t="shared" si="50"/>
        <v>0.16842674662278453</v>
      </c>
    </row>
    <row r="39" spans="1:53" x14ac:dyDescent="0.3">
      <c r="A39" s="4">
        <v>114</v>
      </c>
      <c r="B39" s="3">
        <f t="shared" si="0"/>
        <v>-0.61976077049932665</v>
      </c>
      <c r="C39" s="4">
        <f t="shared" si="1"/>
        <v>1.3920054815646994</v>
      </c>
      <c r="D39" s="6">
        <f t="shared" si="2"/>
        <v>2.8503306079590205</v>
      </c>
      <c r="E39" s="4">
        <f t="shared" si="3"/>
        <v>0.93530758828395055</v>
      </c>
      <c r="F39" s="4">
        <f t="shared" si="4"/>
        <v>1.629132190401311</v>
      </c>
      <c r="G39" s="4">
        <f t="shared" si="23"/>
        <v>-0.66262775825055431</v>
      </c>
      <c r="H39" s="4">
        <f t="shared" si="24"/>
        <v>1.4882863124404586</v>
      </c>
      <c r="I39" s="6">
        <f t="shared" si="5"/>
        <v>3.0601008359636044</v>
      </c>
      <c r="J39" s="4">
        <f t="shared" si="6"/>
        <v>1.0041415984513642</v>
      </c>
      <c r="K39" s="4">
        <f t="shared" si="25"/>
        <v>1.6224128080281084</v>
      </c>
      <c r="L39" s="4">
        <f t="shared" si="26"/>
        <v>-0.65989473922053521</v>
      </c>
      <c r="M39" s="4">
        <f t="shared" si="27"/>
        <v>1.4821478511952555</v>
      </c>
      <c r="N39" s="8">
        <f t="shared" si="7"/>
        <v>3.0467223071500937</v>
      </c>
      <c r="O39" s="3">
        <f t="shared" si="8"/>
        <v>0.99975156752498273</v>
      </c>
      <c r="P39" s="4">
        <f t="shared" si="28"/>
        <v>1.6228159682155898</v>
      </c>
      <c r="Q39" s="4">
        <f t="shared" si="29"/>
        <v>-0.66005871924181325</v>
      </c>
      <c r="R39" s="4">
        <f t="shared" si="30"/>
        <v>1.4825161563532316</v>
      </c>
      <c r="S39" s="6">
        <f t="shared" si="9"/>
        <v>3.0475249974429182</v>
      </c>
      <c r="T39" s="4">
        <f t="shared" si="10"/>
        <v>1.0000149623465604</v>
      </c>
      <c r="U39" s="3">
        <f t="shared" si="31"/>
        <v>1.622791687443967</v>
      </c>
      <c r="V39" s="3">
        <f t="shared" si="32"/>
        <v>-0.6600488433622721</v>
      </c>
      <c r="W39" s="3">
        <f t="shared" si="33"/>
        <v>1.4824939747646075</v>
      </c>
      <c r="X39" s="3">
        <f t="shared" si="11"/>
        <v>3.0474766544675358</v>
      </c>
      <c r="Y39" s="3">
        <f t="shared" si="12"/>
        <v>0.99999909908087847</v>
      </c>
      <c r="Z39" s="3">
        <f t="shared" si="34"/>
        <v>1.6227931494493455</v>
      </c>
      <c r="AA39" s="3">
        <f t="shared" si="35"/>
        <v>-0.66004943801343186</v>
      </c>
      <c r="AB39" s="3">
        <f t="shared" si="36"/>
        <v>1.4824953103729801</v>
      </c>
      <c r="AC39" s="3">
        <f t="shared" si="13"/>
        <v>3.0474795653175706</v>
      </c>
      <c r="AD39" s="3">
        <f t="shared" si="14"/>
        <v>1.0000000542473135</v>
      </c>
      <c r="AE39" s="3">
        <f t="shared" si="37"/>
        <v>1.6227930614171815</v>
      </c>
      <c r="AF39" s="3">
        <f t="shared" si="38"/>
        <v>-0.66004940220752506</v>
      </c>
      <c r="AG39" s="3">
        <f t="shared" si="39"/>
        <v>1.4824952299515965</v>
      </c>
      <c r="AH39" s="8">
        <f t="shared" si="15"/>
        <v>3.0474793900456922</v>
      </c>
      <c r="AI39" s="3">
        <f t="shared" si="16"/>
        <v>0.99999999673359319</v>
      </c>
      <c r="AJ39" s="3">
        <f t="shared" si="40"/>
        <v>1.6227930667178838</v>
      </c>
      <c r="AK39" s="3">
        <f t="shared" si="41"/>
        <v>-0.66004940436351489</v>
      </c>
      <c r="AL39" s="3">
        <f t="shared" si="42"/>
        <v>1.482495234794029</v>
      </c>
      <c r="AM39" s="8">
        <f t="shared" si="17"/>
        <v>3.0474794005993808</v>
      </c>
      <c r="AN39" s="3">
        <f t="shared" si="18"/>
        <v>1.0000000001966809</v>
      </c>
      <c r="AO39" s="3">
        <f t="shared" si="43"/>
        <v>1.6227930663987113</v>
      </c>
      <c r="AP39" s="3">
        <f t="shared" si="44"/>
        <v>-0.66004940423369574</v>
      </c>
      <c r="AQ39" s="3">
        <f t="shared" si="45"/>
        <v>1.4824952345024505</v>
      </c>
      <c r="AR39" s="8">
        <f t="shared" si="19"/>
        <v>3.0474793999639092</v>
      </c>
      <c r="AS39" s="3">
        <f t="shared" si="20"/>
        <v>0.99999999998815725</v>
      </c>
      <c r="AT39" s="9">
        <f t="shared" si="46"/>
        <v>1.6227930664179298</v>
      </c>
      <c r="AU39" s="3">
        <f t="shared" si="47"/>
        <v>-0.66004940424151259</v>
      </c>
      <c r="AV39" s="3">
        <f t="shared" si="48"/>
        <v>1.4824952345200073</v>
      </c>
      <c r="AW39" s="8">
        <f t="shared" si="21"/>
        <v>3.0474794000021728</v>
      </c>
      <c r="AX39" s="4">
        <f t="shared" si="22"/>
        <v>1.000000000000713</v>
      </c>
      <c r="AY39" s="9">
        <f t="shared" si="49"/>
        <v>1.4957930664179298</v>
      </c>
      <c r="AZ39" s="9">
        <f>AY39-'Master Radiusverkleinerung'!G$7/100</f>
        <v>1.4587930664179298</v>
      </c>
      <c r="BA39" s="9">
        <f t="shared" si="50"/>
        <v>0.1696561711715939</v>
      </c>
    </row>
    <row r="40" spans="1:53" x14ac:dyDescent="0.3">
      <c r="A40" s="4"/>
      <c r="C40" s="4"/>
      <c r="D40" s="6"/>
      <c r="E40" s="4"/>
      <c r="G40" s="4"/>
      <c r="H40" s="4"/>
      <c r="I40" s="6"/>
      <c r="J40" s="4"/>
      <c r="K40" s="4"/>
      <c r="L40" s="4"/>
      <c r="M40" s="4"/>
      <c r="N40" s="8"/>
      <c r="P40" s="4"/>
      <c r="Q40" s="4"/>
      <c r="R40" s="4"/>
      <c r="S40" s="6"/>
      <c r="T40" s="4"/>
      <c r="AH40" s="8"/>
      <c r="AM40" s="8"/>
      <c r="AR40" s="8"/>
      <c r="AT40" s="9"/>
      <c r="AW40" s="8"/>
      <c r="AX40" s="4"/>
      <c r="AY40" s="9"/>
      <c r="AZ40" s="9"/>
      <c r="BA40" s="9"/>
    </row>
    <row r="41" spans="1:53" x14ac:dyDescent="0.3">
      <c r="A41" s="4">
        <v>120</v>
      </c>
      <c r="B41" s="3">
        <f t="shared" si="0"/>
        <v>-0.76186984999999963</v>
      </c>
      <c r="C41" s="4">
        <f t="shared" si="1"/>
        <v>1.3195972889548795</v>
      </c>
      <c r="D41" s="6">
        <f t="shared" si="2"/>
        <v>2.8285799084838792</v>
      </c>
      <c r="E41" s="4">
        <f t="shared" si="3"/>
        <v>0.92817031297533281</v>
      </c>
      <c r="F41" s="4">
        <f t="shared" si="4"/>
        <v>1.6416595949029185</v>
      </c>
      <c r="G41" s="4">
        <f t="shared" si="23"/>
        <v>-0.8208297974514589</v>
      </c>
      <c r="H41" s="4">
        <f t="shared" si="24"/>
        <v>1.421718913552398</v>
      </c>
      <c r="I41" s="6">
        <f t="shared" si="5"/>
        <v>3.0635232011319653</v>
      </c>
      <c r="J41" s="4">
        <f t="shared" si="6"/>
        <v>1.0052646134808869</v>
      </c>
      <c r="K41" s="4">
        <f t="shared" si="25"/>
        <v>1.633062153872515</v>
      </c>
      <c r="L41" s="4">
        <f t="shared" si="26"/>
        <v>-0.81653107693625715</v>
      </c>
      <c r="M41" s="4">
        <f t="shared" si="27"/>
        <v>1.4142733112125299</v>
      </c>
      <c r="N41" s="8">
        <f t="shared" si="7"/>
        <v>3.0463886452645195</v>
      </c>
      <c r="O41" s="3">
        <f t="shared" si="8"/>
        <v>0.99964207970184138</v>
      </c>
      <c r="P41" s="4">
        <f t="shared" si="28"/>
        <v>1.6336468692470418</v>
      </c>
      <c r="Q41" s="4">
        <f t="shared" si="29"/>
        <v>-0.81682343462352058</v>
      </c>
      <c r="R41" s="4">
        <f t="shared" si="30"/>
        <v>1.4147796895808535</v>
      </c>
      <c r="S41" s="6">
        <f t="shared" si="9"/>
        <v>3.0475539500358626</v>
      </c>
      <c r="T41" s="4">
        <f t="shared" si="10"/>
        <v>1.0000244628514512</v>
      </c>
      <c r="U41" s="3">
        <f t="shared" si="31"/>
        <v>1.6336069065639569</v>
      </c>
      <c r="V41" s="3">
        <f t="shared" si="32"/>
        <v>-0.81680345328197812</v>
      </c>
      <c r="W41" s="3">
        <f t="shared" si="33"/>
        <v>1.4147450808820987</v>
      </c>
      <c r="X41" s="3">
        <f t="shared" si="11"/>
        <v>3.0474743065535668</v>
      </c>
      <c r="Y41" s="3">
        <f t="shared" si="12"/>
        <v>0.99999832863630411</v>
      </c>
      <c r="Z41" s="3">
        <f t="shared" si="34"/>
        <v>1.6336096369197972</v>
      </c>
      <c r="AA41" s="3">
        <f t="shared" si="35"/>
        <v>-0.81680481845989827</v>
      </c>
      <c r="AB41" s="3">
        <f t="shared" si="36"/>
        <v>1.4147474454396176</v>
      </c>
      <c r="AC41" s="3">
        <f t="shared" si="13"/>
        <v>3.0474797480056921</v>
      </c>
      <c r="AD41" s="3">
        <f t="shared" si="14"/>
        <v>1.0000001141946004</v>
      </c>
      <c r="AE41" s="3">
        <f t="shared" si="37"/>
        <v>1.6336094503704188</v>
      </c>
      <c r="AF41" s="3">
        <f t="shared" si="38"/>
        <v>-0.81680472518520908</v>
      </c>
      <c r="AG41" s="3">
        <f t="shared" si="39"/>
        <v>1.414747283883117</v>
      </c>
      <c r="AH41" s="8">
        <f t="shared" si="15"/>
        <v>3.0474793762228272</v>
      </c>
      <c r="AI41" s="3">
        <f t="shared" si="16"/>
        <v>0.9999999921977577</v>
      </c>
      <c r="AJ41" s="3">
        <f t="shared" si="40"/>
        <v>1.6336094631162357</v>
      </c>
      <c r="AK41" s="3">
        <f t="shared" si="41"/>
        <v>-0.8168047315581175</v>
      </c>
      <c r="AL41" s="3">
        <f t="shared" si="42"/>
        <v>1.4147472949213182</v>
      </c>
      <c r="AM41" s="8">
        <f t="shared" si="17"/>
        <v>3.0474794016245541</v>
      </c>
      <c r="AN41" s="3">
        <f t="shared" si="18"/>
        <v>1.0000000005330814</v>
      </c>
      <c r="AO41" s="3">
        <f t="shared" si="43"/>
        <v>1.6336094622453889</v>
      </c>
      <c r="AP41" s="3">
        <f t="shared" si="44"/>
        <v>-0.81680473112269414</v>
      </c>
      <c r="AQ41" s="3">
        <f t="shared" si="45"/>
        <v>1.4147472941671428</v>
      </c>
      <c r="AR41" s="8">
        <f t="shared" si="19"/>
        <v>3.0474793998890033</v>
      </c>
      <c r="AS41" s="3">
        <f t="shared" si="20"/>
        <v>0.99999999996357758</v>
      </c>
      <c r="AT41" s="9">
        <f t="shared" si="46"/>
        <v>1.6336094623048889</v>
      </c>
      <c r="AU41" s="3">
        <f t="shared" si="47"/>
        <v>-0.81680473115244412</v>
      </c>
      <c r="AV41" s="3">
        <f t="shared" si="48"/>
        <v>1.4147472942186712</v>
      </c>
      <c r="AW41" s="8">
        <f t="shared" si="21"/>
        <v>3.0474794000075831</v>
      </c>
      <c r="AX41" s="4">
        <f t="shared" si="22"/>
        <v>1.0000000000024885</v>
      </c>
      <c r="AY41" s="9">
        <f t="shared" si="49"/>
        <v>1.5066094623048889</v>
      </c>
      <c r="AZ41" s="9">
        <f>AY41-'Master Radiusverkleinerung'!G$7/100</f>
        <v>1.469609462304889</v>
      </c>
      <c r="BA41" s="9">
        <f>SQRT((AU41-AU39)^2+(AV41-AV39)^2)</f>
        <v>0.17076889626049124</v>
      </c>
    </row>
    <row r="42" spans="1:53" x14ac:dyDescent="0.3">
      <c r="A42" s="4">
        <v>126</v>
      </c>
      <c r="B42" s="3">
        <f t="shared" si="0"/>
        <v>-0.89563172399255708</v>
      </c>
      <c r="C42" s="4">
        <f t="shared" si="1"/>
        <v>1.232731312303784</v>
      </c>
      <c r="D42" s="6">
        <f t="shared" si="2"/>
        <v>2.8094466419065895</v>
      </c>
      <c r="E42" s="4">
        <f t="shared" si="3"/>
        <v>0.92189192219202198</v>
      </c>
      <c r="F42" s="4">
        <f t="shared" si="4"/>
        <v>1.6528398430663527</v>
      </c>
      <c r="G42" s="4">
        <f t="shared" si="23"/>
        <v>-0.97151488415580767</v>
      </c>
      <c r="H42" s="4">
        <f t="shared" si="24"/>
        <v>1.3371755220207004</v>
      </c>
      <c r="I42" s="6">
        <f t="shared" si="5"/>
        <v>3.0669218157713516</v>
      </c>
      <c r="J42" s="4">
        <f t="shared" si="6"/>
        <v>1.0063798350109772</v>
      </c>
      <c r="K42" s="4">
        <f t="shared" si="25"/>
        <v>1.6423618454639686</v>
      </c>
      <c r="L42" s="4">
        <f t="shared" si="26"/>
        <v>-0.96535607169157034</v>
      </c>
      <c r="M42" s="4">
        <f t="shared" si="27"/>
        <v>1.3286986438933517</v>
      </c>
      <c r="N42" s="8">
        <f t="shared" si="7"/>
        <v>3.0460197124550303</v>
      </c>
      <c r="O42" s="3">
        <f t="shared" si="8"/>
        <v>0.9995210180764571</v>
      </c>
      <c r="P42" s="4">
        <f t="shared" si="28"/>
        <v>1.6431488840771311</v>
      </c>
      <c r="Q42" s="4">
        <f t="shared" si="29"/>
        <v>-0.96581868138137206</v>
      </c>
      <c r="R42" s="4">
        <f t="shared" si="30"/>
        <v>1.3293353715066296</v>
      </c>
      <c r="S42" s="6">
        <f t="shared" si="9"/>
        <v>3.0475897138150345</v>
      </c>
      <c r="T42" s="4">
        <f t="shared" si="10"/>
        <v>1.0000361983792359</v>
      </c>
      <c r="U42" s="3">
        <f t="shared" si="31"/>
        <v>1.6430894069036617</v>
      </c>
      <c r="V42" s="3">
        <f t="shared" si="32"/>
        <v>-0.9657837215759586</v>
      </c>
      <c r="W42" s="3">
        <f t="shared" si="33"/>
        <v>1.3292872534625153</v>
      </c>
      <c r="X42" s="3">
        <f t="shared" si="11"/>
        <v>3.0474710673256</v>
      </c>
      <c r="Y42" s="3">
        <f t="shared" si="12"/>
        <v>0.99999726571592251</v>
      </c>
      <c r="Z42" s="3">
        <f t="shared" si="34"/>
        <v>1.6430938995891491</v>
      </c>
      <c r="AA42" s="3">
        <f t="shared" si="35"/>
        <v>-0.96578636231023129</v>
      </c>
      <c r="AB42" s="3">
        <f t="shared" si="36"/>
        <v>1.3292908881214252</v>
      </c>
      <c r="AC42" s="3">
        <f t="shared" si="13"/>
        <v>3.047480029441251</v>
      </c>
      <c r="AD42" s="3">
        <f t="shared" si="14"/>
        <v>1.0000002065448748</v>
      </c>
      <c r="AE42" s="3">
        <f t="shared" si="37"/>
        <v>1.6430935602165955</v>
      </c>
      <c r="AF42" s="3">
        <f t="shared" si="38"/>
        <v>-0.96578616283204932</v>
      </c>
      <c r="AG42" s="3">
        <f t="shared" si="39"/>
        <v>1.3292906135632618</v>
      </c>
      <c r="AH42" s="8">
        <f t="shared" si="15"/>
        <v>3.0474793524528203</v>
      </c>
      <c r="AI42" s="3">
        <f t="shared" si="16"/>
        <v>0.99999998439786675</v>
      </c>
      <c r="AJ42" s="3">
        <f t="shared" si="40"/>
        <v>1.6430935858523605</v>
      </c>
      <c r="AK42" s="3">
        <f t="shared" si="41"/>
        <v>-0.96578617790037391</v>
      </c>
      <c r="AL42" s="3">
        <f t="shared" si="42"/>
        <v>1.3292906343030313</v>
      </c>
      <c r="AM42" s="8">
        <f t="shared" si="17"/>
        <v>3.0474794035916526</v>
      </c>
      <c r="AN42" s="3">
        <f t="shared" si="18"/>
        <v>1.000000001178565</v>
      </c>
      <c r="AO42" s="3">
        <f t="shared" si="43"/>
        <v>1.643093583915868</v>
      </c>
      <c r="AP42" s="3">
        <f t="shared" si="44"/>
        <v>-0.96578617676213219</v>
      </c>
      <c r="AQ42" s="3">
        <f t="shared" si="45"/>
        <v>1.329290632736376</v>
      </c>
      <c r="AR42" s="8">
        <f t="shared" si="19"/>
        <v>3.047479399728692</v>
      </c>
      <c r="AS42" s="3">
        <f t="shared" si="20"/>
        <v>0.99999999991097299</v>
      </c>
      <c r="AT42" s="9">
        <f t="shared" si="46"/>
        <v>1.6430935840621477</v>
      </c>
      <c r="AU42" s="3">
        <f t="shared" si="47"/>
        <v>-0.96578617684811319</v>
      </c>
      <c r="AV42" s="3">
        <f t="shared" si="48"/>
        <v>1.3292906328547187</v>
      </c>
      <c r="AW42" s="8">
        <f t="shared" si="21"/>
        <v>3.0474794000204941</v>
      </c>
      <c r="AX42" s="4">
        <f t="shared" si="22"/>
        <v>1.0000000000067251</v>
      </c>
      <c r="AY42" s="9">
        <f t="shared" si="49"/>
        <v>1.5160935840621477</v>
      </c>
      <c r="AZ42" s="9">
        <f>AY42-'Master Radiusverkleinerung'!G$7/100</f>
        <v>1.4790935840621477</v>
      </c>
      <c r="BA42" s="9">
        <f t="shared" si="50"/>
        <v>0.17175072673221747</v>
      </c>
    </row>
    <row r="43" spans="1:53" x14ac:dyDescent="0.3">
      <c r="A43" s="4">
        <v>132</v>
      </c>
      <c r="B43" s="3">
        <f t="shared" si="0"/>
        <v>-1.0195808693940642</v>
      </c>
      <c r="C43" s="4">
        <f t="shared" si="1"/>
        <v>1.1323592734294774</v>
      </c>
      <c r="D43" s="6">
        <f t="shared" si="2"/>
        <v>2.7932630754669736</v>
      </c>
      <c r="E43" s="4">
        <f t="shared" si="3"/>
        <v>0.91658144611805215</v>
      </c>
      <c r="F43" s="4">
        <f t="shared" si="4"/>
        <v>1.6624160421896081</v>
      </c>
      <c r="G43" s="4">
        <f t="shared" si="23"/>
        <v>-1.1123734543310253</v>
      </c>
      <c r="H43" s="4">
        <f t="shared" si="24"/>
        <v>1.2354158795438173</v>
      </c>
      <c r="I43" s="6">
        <f t="shared" si="5"/>
        <v>3.0700907377172859</v>
      </c>
      <c r="J43" s="4">
        <f t="shared" si="6"/>
        <v>1.0074196851723709</v>
      </c>
      <c r="K43" s="4">
        <f t="shared" si="25"/>
        <v>1.6501722833668537</v>
      </c>
      <c r="L43" s="4">
        <f t="shared" si="26"/>
        <v>-1.1041807805658439</v>
      </c>
      <c r="M43" s="4">
        <f t="shared" si="27"/>
        <v>1.226316993530294</v>
      </c>
      <c r="N43" s="8">
        <f t="shared" si="7"/>
        <v>3.0456453825353007</v>
      </c>
      <c r="O43" s="3">
        <f t="shared" si="8"/>
        <v>0.9993981854431242</v>
      </c>
      <c r="P43" s="4">
        <f t="shared" si="28"/>
        <v>1.6511659790888875</v>
      </c>
      <c r="Q43" s="4">
        <f t="shared" si="29"/>
        <v>-1.1048456927868646</v>
      </c>
      <c r="R43" s="4">
        <f t="shared" si="30"/>
        <v>1.2270554533642224</v>
      </c>
      <c r="S43" s="6">
        <f t="shared" si="9"/>
        <v>3.0476293245809267</v>
      </c>
      <c r="T43" s="4">
        <f t="shared" si="10"/>
        <v>1.0000491962573814</v>
      </c>
      <c r="U43" s="3">
        <f t="shared" si="31"/>
        <v>1.6510847518984746</v>
      </c>
      <c r="V43" s="3">
        <f t="shared" si="32"/>
        <v>-1.1047913411876908</v>
      </c>
      <c r="W43" s="3">
        <f t="shared" si="33"/>
        <v>1.2269950897979791</v>
      </c>
      <c r="X43" s="3">
        <f t="shared" si="11"/>
        <v>3.0474671519786858</v>
      </c>
      <c r="Y43" s="3">
        <f t="shared" si="12"/>
        <v>0.99999598093384523</v>
      </c>
      <c r="Z43" s="3">
        <f t="shared" si="34"/>
        <v>1.6510913877439894</v>
      </c>
      <c r="AA43" s="3">
        <f t="shared" si="35"/>
        <v>-1.1047957814350238</v>
      </c>
      <c r="AB43" s="3">
        <f t="shared" si="36"/>
        <v>1.2270000211922361</v>
      </c>
      <c r="AC43" s="3">
        <f t="shared" si="13"/>
        <v>3.0474804006486202</v>
      </c>
      <c r="AD43" s="3">
        <f t="shared" si="14"/>
        <v>1.0000003283528742</v>
      </c>
      <c r="AE43" s="3">
        <f t="shared" si="37"/>
        <v>1.6510908456035647</v>
      </c>
      <c r="AF43" s="3">
        <f t="shared" si="38"/>
        <v>-1.1047954186722726</v>
      </c>
      <c r="AG43" s="3">
        <f t="shared" si="39"/>
        <v>1.2269996183033847</v>
      </c>
      <c r="AH43" s="8">
        <f t="shared" si="15"/>
        <v>3.0474793182485582</v>
      </c>
      <c r="AI43" s="3">
        <f t="shared" si="16"/>
        <v>0.99999997317407896</v>
      </c>
      <c r="AJ43" s="3">
        <f t="shared" si="40"/>
        <v>1.6510908898955985</v>
      </c>
      <c r="AK43" s="3">
        <f t="shared" si="41"/>
        <v>-1.1047954483094282</v>
      </c>
      <c r="AL43" s="3">
        <f t="shared" si="42"/>
        <v>1.2269996512187804</v>
      </c>
      <c r="AM43" s="8">
        <f t="shared" si="17"/>
        <v>3.0474794066789683</v>
      </c>
      <c r="AN43" s="3">
        <f t="shared" si="18"/>
        <v>1.0000000021916369</v>
      </c>
      <c r="AO43" s="3">
        <f t="shared" si="43"/>
        <v>1.6510908862770068</v>
      </c>
      <c r="AP43" s="3">
        <f t="shared" si="44"/>
        <v>-1.1047954458881177</v>
      </c>
      <c r="AQ43" s="3">
        <f t="shared" si="45"/>
        <v>1.2269996485296428</v>
      </c>
      <c r="AR43" s="8">
        <f t="shared" si="19"/>
        <v>3.0474793994543385</v>
      </c>
      <c r="AS43" s="3">
        <f t="shared" si="20"/>
        <v>0.99999999982094667</v>
      </c>
      <c r="AT43" s="9">
        <f t="shared" si="46"/>
        <v>1.6510908865726401</v>
      </c>
      <c r="AU43" s="3">
        <f t="shared" si="47"/>
        <v>-1.1047954460859351</v>
      </c>
      <c r="AV43" s="3">
        <f t="shared" si="48"/>
        <v>1.2269996487493411</v>
      </c>
      <c r="AW43" s="8">
        <f t="shared" si="21"/>
        <v>3.0474794000445793</v>
      </c>
      <c r="AX43" s="4">
        <f t="shared" si="22"/>
        <v>1.0000000000146283</v>
      </c>
      <c r="AY43" s="9">
        <f t="shared" si="49"/>
        <v>1.5240908865726401</v>
      </c>
      <c r="AZ43" s="9">
        <f>AY43-'Master Radiusverkleinerung'!G$7/100</f>
        <v>1.4870908865726402</v>
      </c>
      <c r="BA43" s="9">
        <f t="shared" si="50"/>
        <v>0.17258917220752831</v>
      </c>
    </row>
    <row r="44" spans="1:53" x14ac:dyDescent="0.3">
      <c r="A44" s="4">
        <v>138</v>
      </c>
      <c r="B44" s="3">
        <f t="shared" si="0"/>
        <v>-1.1323592734294772</v>
      </c>
      <c r="C44" s="4">
        <f t="shared" si="1"/>
        <v>1.0195808693940644</v>
      </c>
      <c r="D44" s="6">
        <f t="shared" si="2"/>
        <v>2.7803234895324866</v>
      </c>
      <c r="E44" s="4">
        <f t="shared" si="3"/>
        <v>0.91233544992379167</v>
      </c>
      <c r="F44" s="4">
        <f t="shared" si="4"/>
        <v>1.6701529027807474</v>
      </c>
      <c r="G44" s="4">
        <f t="shared" si="23"/>
        <v>-1.2411654874575622</v>
      </c>
      <c r="H44" s="4">
        <f t="shared" si="24"/>
        <v>1.1175504245496883</v>
      </c>
      <c r="I44" s="6">
        <f t="shared" si="5"/>
        <v>3.0728246127804555</v>
      </c>
      <c r="J44" s="4">
        <f t="shared" si="6"/>
        <v>1.0083167790339964</v>
      </c>
      <c r="K44" s="4">
        <f t="shared" si="25"/>
        <v>1.6563771797795666</v>
      </c>
      <c r="L44" s="4">
        <f t="shared" si="26"/>
        <v>-1.2309281301920247</v>
      </c>
      <c r="M44" s="4">
        <f t="shared" si="27"/>
        <v>1.1083326666648765</v>
      </c>
      <c r="N44" s="8">
        <f t="shared" si="7"/>
        <v>3.045300852496486</v>
      </c>
      <c r="O44" s="3">
        <f t="shared" si="8"/>
        <v>0.99928513134378727</v>
      </c>
      <c r="P44" s="4">
        <f t="shared" si="28"/>
        <v>1.6575621189841538</v>
      </c>
      <c r="Q44" s="4">
        <f t="shared" si="29"/>
        <v>-1.2318087116304191</v>
      </c>
      <c r="R44" s="4">
        <f t="shared" si="30"/>
        <v>1.1091255457533404</v>
      </c>
      <c r="S44" s="6">
        <f t="shared" si="9"/>
        <v>3.0476683279296801</v>
      </c>
      <c r="T44" s="4">
        <f t="shared" si="10"/>
        <v>1.000061994817645</v>
      </c>
      <c r="U44" s="3">
        <f t="shared" si="31"/>
        <v>1.6574593650930609</v>
      </c>
      <c r="V44" s="3">
        <f t="shared" si="32"/>
        <v>-1.2317323506079556</v>
      </c>
      <c r="W44" s="3">
        <f t="shared" si="33"/>
        <v>1.1090567899798878</v>
      </c>
      <c r="X44" s="3">
        <f t="shared" si="11"/>
        <v>3.0474630283633175</v>
      </c>
      <c r="Y44" s="3">
        <f t="shared" si="12"/>
        <v>0.99999462781054982</v>
      </c>
      <c r="Z44" s="3">
        <f t="shared" si="34"/>
        <v>1.6574682693266114</v>
      </c>
      <c r="AA44" s="3">
        <f t="shared" si="35"/>
        <v>-1.2317389677430435</v>
      </c>
      <c r="AB44" s="3">
        <f t="shared" si="36"/>
        <v>1.1090627480750825</v>
      </c>
      <c r="AC44" s="3">
        <f t="shared" si="13"/>
        <v>3.0474808187860662</v>
      </c>
      <c r="AD44" s="3">
        <f t="shared" si="14"/>
        <v>1.0000004655605108</v>
      </c>
      <c r="AE44" s="3">
        <f t="shared" si="37"/>
        <v>1.6574674976751966</v>
      </c>
      <c r="AF44" s="3">
        <f t="shared" si="38"/>
        <v>-1.2317383942942874</v>
      </c>
      <c r="AG44" s="3">
        <f t="shared" si="39"/>
        <v>1.1090622317395034</v>
      </c>
      <c r="AH44" s="8">
        <f t="shared" si="15"/>
        <v>3.0474792770469721</v>
      </c>
      <c r="AI44" s="3">
        <f t="shared" si="16"/>
        <v>0.99999995965418909</v>
      </c>
      <c r="AJ44" s="3">
        <f t="shared" si="40"/>
        <v>1.6574675645470696</v>
      </c>
      <c r="AK44" s="3">
        <f t="shared" si="41"/>
        <v>-1.2317384439897738</v>
      </c>
      <c r="AL44" s="3">
        <f t="shared" si="42"/>
        <v>1.1090622764855202</v>
      </c>
      <c r="AM44" s="8">
        <f t="shared" si="17"/>
        <v>3.0474794106552032</v>
      </c>
      <c r="AN44" s="3">
        <f t="shared" si="18"/>
        <v>1.0000000034963987</v>
      </c>
      <c r="AO44" s="3">
        <f t="shared" si="43"/>
        <v>1.6574675587519021</v>
      </c>
      <c r="AP44" s="3">
        <f t="shared" si="44"/>
        <v>-1.2317384396831252</v>
      </c>
      <c r="AQ44" s="3">
        <f t="shared" si="45"/>
        <v>1.1090622726077963</v>
      </c>
      <c r="AR44" s="8">
        <f t="shared" si="19"/>
        <v>3.0474793990766127</v>
      </c>
      <c r="AS44" s="3">
        <f t="shared" si="20"/>
        <v>0.99999999969699971</v>
      </c>
      <c r="AT44" s="9">
        <f t="shared" si="46"/>
        <v>1.6574675592541153</v>
      </c>
      <c r="AU44" s="3">
        <f t="shared" si="47"/>
        <v>-1.2317384400563423</v>
      </c>
      <c r="AV44" s="3">
        <f t="shared" si="48"/>
        <v>1.1090622729438426</v>
      </c>
      <c r="AW44" s="8">
        <f t="shared" si="21"/>
        <v>3.0474794000800216</v>
      </c>
      <c r="AX44" s="4">
        <f t="shared" si="22"/>
        <v>1.0000000000262583</v>
      </c>
      <c r="AY44" s="9">
        <f t="shared" si="49"/>
        <v>1.5304675592541153</v>
      </c>
      <c r="AZ44" s="9">
        <f>AY44-'Master Radiusverkleinerung'!G$7/100</f>
        <v>1.4934675592541153</v>
      </c>
      <c r="BA44" s="9">
        <f t="shared" si="50"/>
        <v>0.17327362271868796</v>
      </c>
    </row>
    <row r="45" spans="1:53" x14ac:dyDescent="0.3">
      <c r="A45" s="4">
        <v>144</v>
      </c>
      <c r="B45" s="3">
        <f t="shared" si="0"/>
        <v>-1.232731312303784</v>
      </c>
      <c r="C45" s="4">
        <f t="shared" si="1"/>
        <v>0.89563172399255742</v>
      </c>
      <c r="D45" s="6">
        <f t="shared" si="2"/>
        <v>2.7708724601554868</v>
      </c>
      <c r="E45" s="4">
        <f t="shared" si="3"/>
        <v>0.90923418880386431</v>
      </c>
      <c r="F45" s="4">
        <f t="shared" si="4"/>
        <v>1.6758495432343381</v>
      </c>
      <c r="G45" s="4">
        <f t="shared" si="23"/>
        <v>-1.3557907604920725</v>
      </c>
      <c r="H45" s="4">
        <f t="shared" si="24"/>
        <v>0.98503964657422149</v>
      </c>
      <c r="I45" s="6">
        <f t="shared" si="5"/>
        <v>3.0749366531132907</v>
      </c>
      <c r="J45" s="4">
        <f t="shared" si="6"/>
        <v>1.0090098240248289</v>
      </c>
      <c r="K45" s="4">
        <f t="shared" si="25"/>
        <v>1.6608852593224108</v>
      </c>
      <c r="L45" s="4">
        <f t="shared" si="26"/>
        <v>-1.3436844004986719</v>
      </c>
      <c r="M45" s="4">
        <f t="shared" si="27"/>
        <v>0.9762438611796731</v>
      </c>
      <c r="N45" s="8">
        <f t="shared" si="7"/>
        <v>3.0450218675263097</v>
      </c>
      <c r="O45" s="3">
        <f t="shared" si="8"/>
        <v>0.99919358520563251</v>
      </c>
      <c r="P45" s="4">
        <f t="shared" si="28"/>
        <v>1.6622257027206626</v>
      </c>
      <c r="Q45" s="4">
        <f t="shared" si="29"/>
        <v>-1.3447688419878552</v>
      </c>
      <c r="R45" s="4">
        <f t="shared" si="30"/>
        <v>0.97703175404069831</v>
      </c>
      <c r="S45" s="6">
        <f t="shared" si="9"/>
        <v>3.0477015076284268</v>
      </c>
      <c r="T45" s="4">
        <f t="shared" si="10"/>
        <v>1.0000728824051861</v>
      </c>
      <c r="U45" s="3">
        <f t="shared" si="31"/>
        <v>1.662104564542328</v>
      </c>
      <c r="V45" s="3">
        <f t="shared" si="32"/>
        <v>-1.344670839142915</v>
      </c>
      <c r="W45" s="3">
        <f t="shared" si="33"/>
        <v>0.97696055080598365</v>
      </c>
      <c r="X45" s="3">
        <f t="shared" si="11"/>
        <v>3.0474593438385611</v>
      </c>
      <c r="Y45" s="3">
        <f t="shared" si="12"/>
        <v>0.99999341877046366</v>
      </c>
      <c r="Z45" s="3">
        <f t="shared" si="34"/>
        <v>1.6621155033059711</v>
      </c>
      <c r="AA45" s="3">
        <f t="shared" si="35"/>
        <v>-1.3446796887885997</v>
      </c>
      <c r="AB45" s="3">
        <f t="shared" si="36"/>
        <v>0.97696698044993135</v>
      </c>
      <c r="AC45" s="3">
        <f t="shared" si="13"/>
        <v>3.0474812112002692</v>
      </c>
      <c r="AD45" s="3">
        <f t="shared" si="14"/>
        <v>1.0000005943273216</v>
      </c>
      <c r="AE45" s="3">
        <f t="shared" si="37"/>
        <v>1.6621145154659029</v>
      </c>
      <c r="AF45" s="3">
        <f t="shared" si="38"/>
        <v>-1.3446788896091968</v>
      </c>
      <c r="AG45" s="3">
        <f t="shared" si="39"/>
        <v>0.97696639981210764</v>
      </c>
      <c r="AH45" s="8">
        <f t="shared" si="15"/>
        <v>3.0474792364381429</v>
      </c>
      <c r="AI45" s="3">
        <f t="shared" si="16"/>
        <v>0.9999999463288064</v>
      </c>
      <c r="AJ45" s="3">
        <f t="shared" si="40"/>
        <v>1.6621146046735777</v>
      </c>
      <c r="AK45" s="3">
        <f t="shared" si="41"/>
        <v>-1.3446789617797217</v>
      </c>
      <c r="AL45" s="3">
        <f t="shared" si="42"/>
        <v>0.97696645224706335</v>
      </c>
      <c r="AM45" s="8">
        <f t="shared" si="17"/>
        <v>3.0474794147705908</v>
      </c>
      <c r="AN45" s="3">
        <f t="shared" si="18"/>
        <v>1.0000000048468223</v>
      </c>
      <c r="AO45" s="3">
        <f t="shared" si="43"/>
        <v>1.6621145966176036</v>
      </c>
      <c r="AP45" s="3">
        <f t="shared" si="44"/>
        <v>-1.3446789552623017</v>
      </c>
      <c r="AQ45" s="3">
        <f t="shared" si="45"/>
        <v>0.97696644751188055</v>
      </c>
      <c r="AR45" s="8">
        <f t="shared" si="19"/>
        <v>3.047479398666129</v>
      </c>
      <c r="AS45" s="3">
        <f t="shared" si="20"/>
        <v>0.99999999956230357</v>
      </c>
      <c r="AT45" s="9">
        <f t="shared" si="46"/>
        <v>1.6621145973451052</v>
      </c>
      <c r="AU45" s="3">
        <f t="shared" si="47"/>
        <v>-1.3446789558508629</v>
      </c>
      <c r="AV45" s="3">
        <f t="shared" si="48"/>
        <v>0.97696644793949527</v>
      </c>
      <c r="AW45" s="8">
        <f t="shared" si="21"/>
        <v>3.0474794001204559</v>
      </c>
      <c r="AX45" s="4">
        <f t="shared" si="22"/>
        <v>1.0000000000395264</v>
      </c>
      <c r="AY45" s="9">
        <f t="shared" si="49"/>
        <v>1.5351145973451052</v>
      </c>
      <c r="AZ45" s="9">
        <f>AY45-'Master Radiusverkleinerung'!G$7/100</f>
        <v>1.4981145973451053</v>
      </c>
      <c r="BA45" s="9">
        <f t="shared" si="50"/>
        <v>0.17379547488790248</v>
      </c>
    </row>
    <row r="46" spans="1:53" x14ac:dyDescent="0.3">
      <c r="A46" s="4"/>
      <c r="C46" s="4"/>
      <c r="D46" s="6"/>
      <c r="E46" s="4"/>
      <c r="G46" s="4"/>
      <c r="H46" s="4"/>
      <c r="I46" s="6"/>
      <c r="J46" s="4"/>
      <c r="K46" s="4"/>
      <c r="L46" s="4"/>
      <c r="M46" s="4"/>
      <c r="N46" s="8"/>
      <c r="P46" s="4"/>
      <c r="Q46" s="4"/>
      <c r="R46" s="4"/>
      <c r="S46" s="6"/>
      <c r="T46" s="4"/>
      <c r="AH46" s="8"/>
      <c r="AM46" s="8"/>
      <c r="AR46" s="8"/>
      <c r="AT46" s="9"/>
      <c r="AW46" s="8"/>
      <c r="AX46" s="4"/>
      <c r="AY46" s="9"/>
      <c r="AZ46" s="9"/>
      <c r="BA46" s="9"/>
    </row>
    <row r="47" spans="1:53" x14ac:dyDescent="0.3">
      <c r="A47" s="4">
        <v>150</v>
      </c>
      <c r="B47" s="3">
        <f t="shared" si="0"/>
        <v>-1.3195972889548795</v>
      </c>
      <c r="C47" s="4">
        <f t="shared" si="1"/>
        <v>0.76186984999999985</v>
      </c>
      <c r="D47" s="6">
        <f t="shared" si="2"/>
        <v>2.7650941048123414</v>
      </c>
      <c r="E47" s="4">
        <f t="shared" si="3"/>
        <v>0.90733807907359165</v>
      </c>
      <c r="F47" s="4">
        <f t="shared" si="4"/>
        <v>1.6793516497795016</v>
      </c>
      <c r="G47" s="4">
        <f t="shared" si="23"/>
        <v>-1.454361190596356</v>
      </c>
      <c r="H47" s="4">
        <f t="shared" si="24"/>
        <v>0.83967582488975068</v>
      </c>
      <c r="I47" s="6">
        <f t="shared" si="5"/>
        <v>3.0762767462736367</v>
      </c>
      <c r="J47" s="4">
        <f t="shared" si="6"/>
        <v>1.0094495622426969</v>
      </c>
      <c r="K47" s="4">
        <f t="shared" si="25"/>
        <v>1.66363106448675</v>
      </c>
      <c r="L47" s="4">
        <f t="shared" si="26"/>
        <v>-1.4407467643704732</v>
      </c>
      <c r="M47" s="4">
        <f t="shared" si="27"/>
        <v>0.8318155322433749</v>
      </c>
      <c r="N47" s="8">
        <f t="shared" si="7"/>
        <v>3.0448393216638889</v>
      </c>
      <c r="O47" s="3">
        <f t="shared" si="8"/>
        <v>0.99913368459976759</v>
      </c>
      <c r="P47" s="4">
        <f t="shared" si="28"/>
        <v>1.6650735433398649</v>
      </c>
      <c r="Q47" s="4">
        <f t="shared" si="29"/>
        <v>-1.4419959877016926</v>
      </c>
      <c r="R47" s="4">
        <f t="shared" si="30"/>
        <v>0.83253677166993234</v>
      </c>
      <c r="S47" s="6">
        <f t="shared" si="9"/>
        <v>3.0477239321003537</v>
      </c>
      <c r="T47" s="4">
        <f t="shared" si="10"/>
        <v>1.0000802407722114</v>
      </c>
      <c r="U47" s="3">
        <f t="shared" si="31"/>
        <v>1.6649399472728101</v>
      </c>
      <c r="V47" s="3">
        <f t="shared" si="32"/>
        <v>-1.4418802901137775</v>
      </c>
      <c r="W47" s="3">
        <f t="shared" si="33"/>
        <v>0.83246997363640496</v>
      </c>
      <c r="X47" s="3">
        <f t="shared" si="11"/>
        <v>3.0474567720984012</v>
      </c>
      <c r="Y47" s="3">
        <f t="shared" si="12"/>
        <v>0.99999257487955495</v>
      </c>
      <c r="Z47" s="3">
        <f t="shared" si="34"/>
        <v>1.6649523097442454</v>
      </c>
      <c r="AA47" s="3">
        <f t="shared" si="35"/>
        <v>-1.4418909963280939</v>
      </c>
      <c r="AB47" s="3">
        <f t="shared" si="36"/>
        <v>0.83247615487212256</v>
      </c>
      <c r="AC47" s="3">
        <f t="shared" si="13"/>
        <v>3.0474814940676236</v>
      </c>
      <c r="AD47" s="3">
        <f t="shared" si="14"/>
        <v>1.0000006871474254</v>
      </c>
      <c r="AE47" s="3">
        <f t="shared" si="37"/>
        <v>1.6649511656773384</v>
      </c>
      <c r="AF47" s="3">
        <f t="shared" si="38"/>
        <v>-1.4418900055370889</v>
      </c>
      <c r="AG47" s="3">
        <f t="shared" si="39"/>
        <v>0.83247558283866907</v>
      </c>
      <c r="AH47" s="8">
        <f t="shared" si="15"/>
        <v>3.0474792062089993</v>
      </c>
      <c r="AI47" s="3">
        <f t="shared" si="16"/>
        <v>0.99999993640941409</v>
      </c>
      <c r="AJ47" s="3">
        <f t="shared" si="40"/>
        <v>1.6649512715525652</v>
      </c>
      <c r="AK47" s="3">
        <f t="shared" si="41"/>
        <v>-1.4418900972277249</v>
      </c>
      <c r="AL47" s="3">
        <f t="shared" si="42"/>
        <v>0.83247563577628247</v>
      </c>
      <c r="AM47" s="8">
        <f t="shared" si="17"/>
        <v>3.0474794179339861</v>
      </c>
      <c r="AN47" s="3">
        <f t="shared" si="18"/>
        <v>1.0000000058848588</v>
      </c>
      <c r="AO47" s="3">
        <f t="shared" si="43"/>
        <v>1.6649512617545621</v>
      </c>
      <c r="AP47" s="3">
        <f t="shared" si="44"/>
        <v>-1.4418900887424053</v>
      </c>
      <c r="AQ47" s="3">
        <f t="shared" si="45"/>
        <v>0.83247563087728094</v>
      </c>
      <c r="AR47" s="8">
        <f t="shared" si="19"/>
        <v>3.0474793983403368</v>
      </c>
      <c r="AS47" s="3">
        <f t="shared" si="20"/>
        <v>0.99999999945539808</v>
      </c>
      <c r="AT47" s="9">
        <f t="shared" si="46"/>
        <v>1.6649512626612977</v>
      </c>
      <c r="AU47" s="3">
        <f t="shared" si="47"/>
        <v>-1.4418900895276614</v>
      </c>
      <c r="AV47" s="3">
        <f t="shared" si="48"/>
        <v>0.83247563133064872</v>
      </c>
      <c r="AW47" s="8">
        <f t="shared" si="21"/>
        <v>3.0474794001535894</v>
      </c>
      <c r="AX47" s="4">
        <f t="shared" si="22"/>
        <v>1.0000000000503988</v>
      </c>
      <c r="AY47" s="9">
        <f t="shared" si="49"/>
        <v>1.5379512626612977</v>
      </c>
      <c r="AZ47" s="9">
        <f>AY47-'Master Radiusverkleinerung'!G$7/100</f>
        <v>1.5009512626612977</v>
      </c>
      <c r="BA47" s="9">
        <f>SQRT((AU47-AU45)^2+(AV47-AV45)^2)</f>
        <v>0.17414821444683176</v>
      </c>
    </row>
    <row r="48" spans="1:53" x14ac:dyDescent="0.3">
      <c r="A48" s="4">
        <v>156</v>
      </c>
      <c r="B48" s="3">
        <f t="shared" si="0"/>
        <v>-1.3920054815646994</v>
      </c>
      <c r="C48" s="4">
        <f t="shared" si="1"/>
        <v>0.61976077049932665</v>
      </c>
      <c r="D48" s="6">
        <f t="shared" si="2"/>
        <v>2.7631033569259911</v>
      </c>
      <c r="E48" s="4">
        <f t="shared" si="3"/>
        <v>0.90668483499051422</v>
      </c>
      <c r="F48" s="4">
        <f t="shared" si="4"/>
        <v>1.6805615812642785</v>
      </c>
      <c r="G48" s="4">
        <f t="shared" si="23"/>
        <v>-1.5352693988526485</v>
      </c>
      <c r="H48" s="4">
        <f t="shared" si="24"/>
        <v>0.68354597604559098</v>
      </c>
      <c r="I48" s="6">
        <f t="shared" si="5"/>
        <v>3.0767471031649207</v>
      </c>
      <c r="J48" s="4">
        <f t="shared" si="6"/>
        <v>1.0096039051699319</v>
      </c>
      <c r="K48" s="4">
        <f t="shared" si="25"/>
        <v>1.6645751592862688</v>
      </c>
      <c r="L48" s="4">
        <f t="shared" si="26"/>
        <v>-1.5206650756706799</v>
      </c>
      <c r="M48" s="4">
        <f t="shared" si="27"/>
        <v>0.67704371243546213</v>
      </c>
      <c r="N48" s="8">
        <f t="shared" si="7"/>
        <v>3.0447742607000223</v>
      </c>
      <c r="O48" s="3">
        <f t="shared" si="8"/>
        <v>0.99911233549274281</v>
      </c>
      <c r="P48" s="4">
        <f t="shared" si="28"/>
        <v>1.666054056339253</v>
      </c>
      <c r="Q48" s="4">
        <f t="shared" si="29"/>
        <v>-1.5220161153557545</v>
      </c>
      <c r="R48" s="4">
        <f t="shared" si="30"/>
        <v>0.67764523405824761</v>
      </c>
      <c r="S48" s="6">
        <f t="shared" si="9"/>
        <v>3.0477320546665991</v>
      </c>
      <c r="T48" s="4">
        <f t="shared" si="10"/>
        <v>1.0000829061113914</v>
      </c>
      <c r="U48" s="3">
        <f t="shared" si="31"/>
        <v>1.6659159417266194</v>
      </c>
      <c r="V48" s="3">
        <f t="shared" si="32"/>
        <v>-1.521889941378749</v>
      </c>
      <c r="W48" s="3">
        <f t="shared" si="33"/>
        <v>0.67758905778434531</v>
      </c>
      <c r="X48" s="3">
        <f t="shared" si="11"/>
        <v>3.0474558254543371</v>
      </c>
      <c r="Y48" s="3">
        <f t="shared" si="12"/>
        <v>0.99999226424773779</v>
      </c>
      <c r="Z48" s="3">
        <f t="shared" si="34"/>
        <v>1.6659288289393266</v>
      </c>
      <c r="AA48" s="3">
        <f t="shared" si="35"/>
        <v>-1.5219017144333795</v>
      </c>
      <c r="AB48" s="3">
        <f t="shared" si="36"/>
        <v>0.67759429948598038</v>
      </c>
      <c r="AC48" s="3">
        <f t="shared" si="13"/>
        <v>3.0474815998785383</v>
      </c>
      <c r="AD48" s="3">
        <f t="shared" si="14"/>
        <v>1.0000007218682228</v>
      </c>
      <c r="AE48" s="3">
        <f t="shared" si="37"/>
        <v>1.6659276263591116</v>
      </c>
      <c r="AF48" s="3">
        <f t="shared" si="38"/>
        <v>-1.5219006158216866</v>
      </c>
      <c r="AG48" s="3">
        <f t="shared" si="39"/>
        <v>0.67759381035254074</v>
      </c>
      <c r="AH48" s="8">
        <f t="shared" si="15"/>
        <v>3.0474791947182212</v>
      </c>
      <c r="AI48" s="3">
        <f t="shared" si="16"/>
        <v>0.9999999326388298</v>
      </c>
      <c r="AJ48" s="3">
        <f t="shared" si="40"/>
        <v>1.6659277385779536</v>
      </c>
      <c r="AK48" s="3">
        <f t="shared" si="41"/>
        <v>-1.5219007183386999</v>
      </c>
      <c r="AL48" s="3">
        <f t="shared" si="42"/>
        <v>0.67759385599605582</v>
      </c>
      <c r="AM48" s="8">
        <f t="shared" si="17"/>
        <v>3.0474794191558945</v>
      </c>
      <c r="AN48" s="3">
        <f t="shared" si="18"/>
        <v>1.0000000062858159</v>
      </c>
      <c r="AO48" s="3">
        <f t="shared" si="43"/>
        <v>1.6659277281062386</v>
      </c>
      <c r="AP48" s="3">
        <f t="shared" si="44"/>
        <v>-1.5219007087723122</v>
      </c>
      <c r="AQ48" s="3">
        <f t="shared" si="45"/>
        <v>0.67759385173682563</v>
      </c>
      <c r="AR48" s="8">
        <f t="shared" si="19"/>
        <v>3.0474793982124653</v>
      </c>
      <c r="AS48" s="3">
        <f t="shared" si="20"/>
        <v>0.99999999941343831</v>
      </c>
      <c r="AT48" s="9">
        <f t="shared" si="46"/>
        <v>1.665927729083408</v>
      </c>
      <c r="AU48" s="3">
        <f t="shared" si="47"/>
        <v>-1.521900709665001</v>
      </c>
      <c r="AV48" s="3">
        <f t="shared" si="48"/>
        <v>0.67759385213427625</v>
      </c>
      <c r="AW48" s="8">
        <f t="shared" si="21"/>
        <v>3.0474794001668046</v>
      </c>
      <c r="AX48" s="4">
        <f t="shared" si="22"/>
        <v>1.0000000000547353</v>
      </c>
      <c r="AY48" s="9">
        <f t="shared" si="49"/>
        <v>1.538927729083408</v>
      </c>
      <c r="AZ48" s="9">
        <f>AY48-'Master Radiusverkleinerung'!G$7/100</f>
        <v>1.5019277290834081</v>
      </c>
      <c r="BA48" s="9">
        <f t="shared" si="50"/>
        <v>0.1743274644506583</v>
      </c>
    </row>
    <row r="49" spans="1:53" x14ac:dyDescent="0.3">
      <c r="A49" s="4">
        <v>162</v>
      </c>
      <c r="B49" s="3">
        <f t="shared" si="0"/>
        <v>-1.4491625708226223</v>
      </c>
      <c r="C49" s="4">
        <f t="shared" si="1"/>
        <v>0.47086146230378417</v>
      </c>
      <c r="D49" s="6">
        <f t="shared" si="2"/>
        <v>2.7649402381104577</v>
      </c>
      <c r="E49" s="4">
        <f t="shared" si="3"/>
        <v>0.90728758924849762</v>
      </c>
      <c r="F49" s="4">
        <f t="shared" si="4"/>
        <v>1.6794451043490046</v>
      </c>
      <c r="G49" s="4">
        <f t="shared" si="23"/>
        <v>-1.597247210251115</v>
      </c>
      <c r="H49" s="4">
        <f t="shared" si="24"/>
        <v>0.51897707836364948</v>
      </c>
      <c r="I49" s="6">
        <f t="shared" si="5"/>
        <v>3.0763129415318371</v>
      </c>
      <c r="J49" s="4">
        <f t="shared" si="6"/>
        <v>1.0094614393560255</v>
      </c>
      <c r="K49" s="4">
        <f t="shared" si="25"/>
        <v>1.663704069191972</v>
      </c>
      <c r="L49" s="4">
        <f t="shared" si="26"/>
        <v>-1.582276596191788</v>
      </c>
      <c r="M49" s="4">
        <f t="shared" si="27"/>
        <v>0.51411283099107286</v>
      </c>
      <c r="N49" s="8">
        <f t="shared" si="7"/>
        <v>3.0448343331288785</v>
      </c>
      <c r="O49" s="3">
        <f t="shared" si="8"/>
        <v>0.99913204766170982</v>
      </c>
      <c r="P49" s="4">
        <f t="shared" si="28"/>
        <v>1.6651493394547541</v>
      </c>
      <c r="Q49" s="4">
        <f t="shared" si="29"/>
        <v>-1.5836511298930145</v>
      </c>
      <c r="R49" s="4">
        <f t="shared" si="30"/>
        <v>0.51455944406373733</v>
      </c>
      <c r="S49" s="6">
        <f t="shared" si="9"/>
        <v>3.0477245525112435</v>
      </c>
      <c r="T49" s="4">
        <f t="shared" si="10"/>
        <v>1.0000804443538629</v>
      </c>
      <c r="U49" s="3">
        <f t="shared" si="31"/>
        <v>1.6650153983668607</v>
      </c>
      <c r="V49" s="3">
        <f t="shared" si="32"/>
        <v>-1.5835237443485739</v>
      </c>
      <c r="W49" s="3">
        <f t="shared" si="33"/>
        <v>0.51451805399133321</v>
      </c>
      <c r="X49" s="3">
        <f t="shared" si="11"/>
        <v>3.0474567000693229</v>
      </c>
      <c r="Y49" s="3">
        <f t="shared" si="12"/>
        <v>0.99999255124393061</v>
      </c>
      <c r="Z49" s="3">
        <f t="shared" si="34"/>
        <v>1.6650278007527972</v>
      </c>
      <c r="AA49" s="3">
        <f t="shared" si="35"/>
        <v>-1.5835355397185362</v>
      </c>
      <c r="AB49" s="3">
        <f t="shared" si="36"/>
        <v>0.51452188653935838</v>
      </c>
      <c r="AC49" s="3">
        <f t="shared" si="13"/>
        <v>3.0474815020877219</v>
      </c>
      <c r="AD49" s="3">
        <f t="shared" si="14"/>
        <v>1.0000006897791407</v>
      </c>
      <c r="AE49" s="3">
        <f t="shared" si="37"/>
        <v>1.6650266522521437</v>
      </c>
      <c r="AF49" s="3">
        <f t="shared" si="38"/>
        <v>-1.5835344474295059</v>
      </c>
      <c r="AG49" s="3">
        <f t="shared" si="39"/>
        <v>0.51452153163313841</v>
      </c>
      <c r="AH49" s="8">
        <f t="shared" si="15"/>
        <v>3.0474792053413933</v>
      </c>
      <c r="AI49" s="3">
        <f t="shared" si="16"/>
        <v>0.99999993612471783</v>
      </c>
      <c r="AJ49" s="3">
        <f t="shared" si="40"/>
        <v>1.6650267586061978</v>
      </c>
      <c r="AK49" s="3">
        <f t="shared" si="41"/>
        <v>-1.583534548578222</v>
      </c>
      <c r="AL49" s="3">
        <f t="shared" si="42"/>
        <v>0.51452156449834852</v>
      </c>
      <c r="AM49" s="8">
        <f t="shared" si="17"/>
        <v>3.0474794180258895</v>
      </c>
      <c r="AN49" s="3">
        <f t="shared" si="18"/>
        <v>1.000000005915016</v>
      </c>
      <c r="AO49" s="3">
        <f t="shared" si="43"/>
        <v>1.6650267487575379</v>
      </c>
      <c r="AP49" s="3">
        <f t="shared" si="44"/>
        <v>-1.5835345392115898</v>
      </c>
      <c r="AQ49" s="3">
        <f t="shared" si="45"/>
        <v>0.51452156145494521</v>
      </c>
      <c r="AR49" s="8">
        <f t="shared" si="19"/>
        <v>3.0474793983307564</v>
      </c>
      <c r="AS49" s="3">
        <f t="shared" si="20"/>
        <v>0.99999999945225437</v>
      </c>
      <c r="AT49" s="9">
        <f t="shared" si="46"/>
        <v>1.665026749669549</v>
      </c>
      <c r="AU49" s="3">
        <f t="shared" si="47"/>
        <v>-1.583534540078964</v>
      </c>
      <c r="AV49" s="3">
        <f t="shared" si="48"/>
        <v>0.5145215617367721</v>
      </c>
      <c r="AW49" s="8">
        <f t="shared" si="21"/>
        <v>3.0474794001545762</v>
      </c>
      <c r="AX49" s="4">
        <f t="shared" si="22"/>
        <v>1.0000000000507228</v>
      </c>
      <c r="AY49" s="9">
        <f t="shared" si="49"/>
        <v>1.538026749669549</v>
      </c>
      <c r="AZ49" s="9">
        <f>AY49-'Master Radiusverkleinerung'!G$7/100</f>
        <v>1.5010267496695491</v>
      </c>
      <c r="BA49" s="9">
        <f t="shared" si="50"/>
        <v>0.17433100971136795</v>
      </c>
    </row>
    <row r="50" spans="1:53" x14ac:dyDescent="0.3">
      <c r="A50" s="4">
        <v>168</v>
      </c>
      <c r="B50" s="3">
        <f t="shared" si="0"/>
        <v>-1.4904423316978488</v>
      </c>
      <c r="C50" s="4">
        <f t="shared" si="1"/>
        <v>0.31680329739314533</v>
      </c>
      <c r="D50" s="6">
        <f t="shared" si="2"/>
        <v>2.7705678122316248</v>
      </c>
      <c r="E50" s="4">
        <f t="shared" si="3"/>
        <v>0.90913422162316337</v>
      </c>
      <c r="F50" s="4">
        <f t="shared" si="4"/>
        <v>1.6760338174043468</v>
      </c>
      <c r="G50" s="4">
        <f t="shared" si="23"/>
        <v>-1.6394084572427832</v>
      </c>
      <c r="H50" s="4">
        <f t="shared" si="24"/>
        <v>0.34846702484428144</v>
      </c>
      <c r="I50" s="6">
        <f t="shared" si="5"/>
        <v>3.0750063754658332</v>
      </c>
      <c r="J50" s="4">
        <f t="shared" si="6"/>
        <v>1.0090327027201016</v>
      </c>
      <c r="K50" s="4">
        <f t="shared" si="25"/>
        <v>1.6610302251712712</v>
      </c>
      <c r="L50" s="4">
        <f t="shared" si="26"/>
        <v>-1.6247327294976119</v>
      </c>
      <c r="M50" s="4">
        <f t="shared" si="27"/>
        <v>0.34534760261476249</v>
      </c>
      <c r="N50" s="8">
        <f t="shared" si="7"/>
        <v>3.0450124742248263</v>
      </c>
      <c r="O50" s="3">
        <f t="shared" si="8"/>
        <v>0.99919050288734568</v>
      </c>
      <c r="P50" s="4">
        <f t="shared" si="28"/>
        <v>1.6623759136735361</v>
      </c>
      <c r="Q50" s="4">
        <f t="shared" si="29"/>
        <v>-1.6260490114774375</v>
      </c>
      <c r="R50" s="4">
        <f t="shared" si="30"/>
        <v>0.34562738698658241</v>
      </c>
      <c r="S50" s="6">
        <f t="shared" si="9"/>
        <v>3.0477026481017928</v>
      </c>
      <c r="T50" s="4">
        <f t="shared" si="10"/>
        <v>1.0000732566401573</v>
      </c>
      <c r="U50" s="3">
        <f t="shared" si="31"/>
        <v>1.6622541425199675</v>
      </c>
      <c r="V50" s="3">
        <f t="shared" si="32"/>
        <v>-1.6259299013157358</v>
      </c>
      <c r="W50" s="3">
        <f t="shared" si="33"/>
        <v>0.34560206934015109</v>
      </c>
      <c r="X50" s="3">
        <f t="shared" si="11"/>
        <v>3.04745921456934</v>
      </c>
      <c r="Y50" s="3">
        <f t="shared" si="12"/>
        <v>0.99999337635205676</v>
      </c>
      <c r="Z50" s="3">
        <f t="shared" si="34"/>
        <v>1.6622651527791279</v>
      </c>
      <c r="AA50" s="3">
        <f t="shared" si="35"/>
        <v>-1.6259406709743169</v>
      </c>
      <c r="AB50" s="3">
        <f t="shared" si="36"/>
        <v>0.34560435850174948</v>
      </c>
      <c r="AC50" s="3">
        <f t="shared" si="13"/>
        <v>3.0474812252517252</v>
      </c>
      <c r="AD50" s="3">
        <f t="shared" si="14"/>
        <v>1.0000005989381668</v>
      </c>
      <c r="AE50" s="3">
        <f t="shared" si="37"/>
        <v>1.6622641571856809</v>
      </c>
      <c r="AF50" s="3">
        <f t="shared" si="38"/>
        <v>-1.6259396971369755</v>
      </c>
      <c r="AG50" s="3">
        <f t="shared" si="39"/>
        <v>0.34560415150623253</v>
      </c>
      <c r="AH50" s="8">
        <f t="shared" si="15"/>
        <v>3.0474792349542312</v>
      </c>
      <c r="AI50" s="3">
        <f t="shared" si="16"/>
        <v>0.99999994584187557</v>
      </c>
      <c r="AJ50" s="3">
        <f t="shared" si="40"/>
        <v>1.6622642472107949</v>
      </c>
      <c r="AK50" s="3">
        <f t="shared" si="41"/>
        <v>-1.6259397851948247</v>
      </c>
      <c r="AL50" s="3">
        <f t="shared" si="42"/>
        <v>0.3456041702235062</v>
      </c>
      <c r="AM50" s="8">
        <f t="shared" si="17"/>
        <v>3.0474794149240365</v>
      </c>
      <c r="AN50" s="3">
        <f t="shared" si="18"/>
        <v>1.000000004897174</v>
      </c>
      <c r="AO50" s="3">
        <f t="shared" si="43"/>
        <v>1.6622642390703977</v>
      </c>
      <c r="AP50" s="3">
        <f t="shared" si="44"/>
        <v>-1.6259397772323148</v>
      </c>
      <c r="AQ50" s="3">
        <f t="shared" si="45"/>
        <v>0.34560416853102249</v>
      </c>
      <c r="AR50" s="8">
        <f t="shared" si="19"/>
        <v>3.047479398650514</v>
      </c>
      <c r="AS50" s="3">
        <f t="shared" si="20"/>
        <v>0.99999999955717966</v>
      </c>
      <c r="AT50" s="9">
        <f t="shared" si="46"/>
        <v>1.662264239806482</v>
      </c>
      <c r="AU50" s="3">
        <f t="shared" si="47"/>
        <v>-1.6259397779523137</v>
      </c>
      <c r="AV50" s="3">
        <f t="shared" si="48"/>
        <v>0.34560416868406302</v>
      </c>
      <c r="AW50" s="8">
        <f t="shared" si="21"/>
        <v>3.0474794001220245</v>
      </c>
      <c r="AX50" s="4">
        <f t="shared" si="22"/>
        <v>1.0000000000400411</v>
      </c>
      <c r="AY50" s="9">
        <f t="shared" si="49"/>
        <v>1.535264239806482</v>
      </c>
      <c r="AZ50" s="9">
        <f>AY50-'Master Radiusverkleinerung'!G$7/100</f>
        <v>1.498264239806482</v>
      </c>
      <c r="BA50" s="9">
        <f t="shared" si="50"/>
        <v>0.17415880648080587</v>
      </c>
    </row>
    <row r="51" spans="1:53" x14ac:dyDescent="0.3">
      <c r="A51" s="4">
        <v>174</v>
      </c>
      <c r="B51" s="3">
        <f t="shared" si="0"/>
        <v>-1.515392494491884</v>
      </c>
      <c r="C51" s="4">
        <f t="shared" si="1"/>
        <v>0.1592741692609157</v>
      </c>
      <c r="D51" s="6">
        <f t="shared" si="2"/>
        <v>2.7798740745642414</v>
      </c>
      <c r="E51" s="4">
        <f t="shared" si="3"/>
        <v>0.91218797887993652</v>
      </c>
      <c r="F51" s="4">
        <f t="shared" si="4"/>
        <v>1.6704229120306755</v>
      </c>
      <c r="G51" s="4">
        <f t="shared" si="23"/>
        <v>-1.6612721605393379</v>
      </c>
      <c r="H51" s="4">
        <f t="shared" si="24"/>
        <v>0.17460674000164564</v>
      </c>
      <c r="I51" s="6">
        <f t="shared" si="5"/>
        <v>3.0729228226238936</v>
      </c>
      <c r="J51" s="4">
        <f t="shared" si="6"/>
        <v>1.0083490056155568</v>
      </c>
      <c r="K51" s="4">
        <f t="shared" si="25"/>
        <v>1.6565920159865175</v>
      </c>
      <c r="L51" s="4">
        <f t="shared" si="26"/>
        <v>-1.6475170315908603</v>
      </c>
      <c r="M51" s="4">
        <f t="shared" si="27"/>
        <v>0.17316101769253514</v>
      </c>
      <c r="N51" s="8">
        <f t="shared" si="7"/>
        <v>3.0452881220019519</v>
      </c>
      <c r="O51" s="3">
        <f t="shared" si="8"/>
        <v>0.99928095395885275</v>
      </c>
      <c r="P51" s="4">
        <f t="shared" si="28"/>
        <v>1.6577840390368641</v>
      </c>
      <c r="Q51" s="4">
        <f t="shared" si="29"/>
        <v>-1.6487025246142137</v>
      </c>
      <c r="R51" s="4">
        <f t="shared" si="30"/>
        <v>0.17328561803016748</v>
      </c>
      <c r="S51" s="6">
        <f t="shared" si="9"/>
        <v>3.0476698119989072</v>
      </c>
      <c r="T51" s="4">
        <f t="shared" si="10"/>
        <v>1.0000624818001747</v>
      </c>
      <c r="U51" s="3">
        <f t="shared" si="31"/>
        <v>1.6576804641773479</v>
      </c>
      <c r="V51" s="3">
        <f t="shared" si="32"/>
        <v>-1.6485995171486152</v>
      </c>
      <c r="W51" s="3">
        <f t="shared" si="33"/>
        <v>0.17327479150926911</v>
      </c>
      <c r="X51" s="3">
        <f t="shared" si="11"/>
        <v>3.0474628668415074</v>
      </c>
      <c r="Y51" s="3">
        <f t="shared" si="12"/>
        <v>0.99999457480877718</v>
      </c>
      <c r="Z51" s="3">
        <f t="shared" si="34"/>
        <v>1.6576894574596428</v>
      </c>
      <c r="AA51" s="3">
        <f t="shared" si="35"/>
        <v>-1.6486084611647687</v>
      </c>
      <c r="AB51" s="3">
        <f t="shared" si="36"/>
        <v>0.17327573156324713</v>
      </c>
      <c r="AC51" s="3">
        <f t="shared" si="13"/>
        <v>3.0474808356430456</v>
      </c>
      <c r="AD51" s="3">
        <f t="shared" si="14"/>
        <v>1.0000004710919608</v>
      </c>
      <c r="AE51" s="3">
        <f t="shared" si="37"/>
        <v>1.6576886765358338</v>
      </c>
      <c r="AF51" s="3">
        <f t="shared" si="38"/>
        <v>-1.6486076845189419</v>
      </c>
      <c r="AG51" s="3">
        <f t="shared" si="39"/>
        <v>0.17327564993448144</v>
      </c>
      <c r="AH51" s="8">
        <f t="shared" si="15"/>
        <v>3.0474792753378566</v>
      </c>
      <c r="AI51" s="3">
        <f t="shared" si="16"/>
        <v>0.99999995909335981</v>
      </c>
      <c r="AJ51" s="3">
        <f t="shared" si="40"/>
        <v>1.6576887443463109</v>
      </c>
      <c r="AK51" s="3">
        <f t="shared" si="41"/>
        <v>-1.6486077519579461</v>
      </c>
      <c r="AL51" s="3">
        <f t="shared" si="42"/>
        <v>0.17327565702260639</v>
      </c>
      <c r="AM51" s="8">
        <f t="shared" si="17"/>
        <v>3.0474794108248764</v>
      </c>
      <c r="AN51" s="3">
        <f t="shared" si="18"/>
        <v>1.0000000035520753</v>
      </c>
      <c r="AO51" s="3">
        <f t="shared" si="43"/>
        <v>1.6576887384580756</v>
      </c>
      <c r="AP51" s="3">
        <f t="shared" si="44"/>
        <v>-1.6486077461019673</v>
      </c>
      <c r="AQ51" s="3">
        <f t="shared" si="45"/>
        <v>0.17327565640711823</v>
      </c>
      <c r="AR51" s="8">
        <f t="shared" si="19"/>
        <v>3.0474793990600357</v>
      </c>
      <c r="AS51" s="3">
        <f t="shared" si="20"/>
        <v>0.99999999969156017</v>
      </c>
      <c r="AT51" s="9">
        <f t="shared" si="46"/>
        <v>1.6576887389693729</v>
      </c>
      <c r="AU51" s="3">
        <f t="shared" si="47"/>
        <v>-1.6486077466104636</v>
      </c>
      <c r="AV51" s="3">
        <f t="shared" si="48"/>
        <v>0.17327565646056334</v>
      </c>
      <c r="AW51" s="8">
        <f t="shared" si="21"/>
        <v>3.0474794000816203</v>
      </c>
      <c r="AX51" s="4">
        <f t="shared" si="22"/>
        <v>1.000000000026783</v>
      </c>
      <c r="AY51" s="9">
        <f t="shared" si="49"/>
        <v>1.5306887389693729</v>
      </c>
      <c r="AZ51" s="9">
        <f>AY51-'Master Radiusverkleinerung'!G$7/100</f>
        <v>1.4936887389693729</v>
      </c>
      <c r="BA51" s="9">
        <f t="shared" si="50"/>
        <v>0.17381298262285169</v>
      </c>
    </row>
    <row r="52" spans="1:53" x14ac:dyDescent="0.3">
      <c r="A52" s="4"/>
      <c r="C52" s="4"/>
      <c r="D52" s="6"/>
      <c r="E52" s="4"/>
      <c r="G52" s="4"/>
      <c r="H52" s="4"/>
      <c r="I52" s="6"/>
      <c r="J52" s="4"/>
      <c r="K52" s="4"/>
      <c r="L52" s="4"/>
      <c r="M52" s="4"/>
      <c r="N52" s="8"/>
      <c r="P52" s="4"/>
      <c r="Q52" s="4"/>
      <c r="R52" s="4"/>
      <c r="S52" s="6"/>
      <c r="T52" s="4"/>
      <c r="AH52" s="8"/>
      <c r="AM52" s="8"/>
      <c r="AR52" s="8"/>
      <c r="AT52" s="9"/>
      <c r="AW52" s="8"/>
      <c r="AX52" s="4"/>
      <c r="AY52" s="9"/>
      <c r="AZ52" s="9"/>
      <c r="BA52" s="9"/>
    </row>
    <row r="53" spans="1:53" x14ac:dyDescent="0.3">
      <c r="A53" s="4">
        <v>180</v>
      </c>
      <c r="B53" s="3">
        <f t="shared" si="0"/>
        <v>-1.5237396999999999</v>
      </c>
      <c r="C53" s="4">
        <f t="shared" si="1"/>
        <v>1.866807339137924E-16</v>
      </c>
      <c r="D53" s="6">
        <f t="shared" si="2"/>
        <v>2.7926775420100172</v>
      </c>
      <c r="E53" s="4">
        <f t="shared" si="3"/>
        <v>0.9163893091484121</v>
      </c>
      <c r="F53" s="4">
        <f t="shared" si="4"/>
        <v>1.6627645966494198</v>
      </c>
      <c r="G53" s="4">
        <f t="shared" si="23"/>
        <v>-1.6627645966494198</v>
      </c>
      <c r="H53" s="4">
        <f t="shared" si="24"/>
        <v>2.0371334764617913E-16</v>
      </c>
      <c r="I53" s="6">
        <f t="shared" si="5"/>
        <v>3.0702105653538556</v>
      </c>
      <c r="J53" s="4">
        <f t="shared" si="6"/>
        <v>1.0074590054173478</v>
      </c>
      <c r="K53" s="4">
        <f t="shared" si="25"/>
        <v>1.6504538524231132</v>
      </c>
      <c r="L53" s="4">
        <f t="shared" si="26"/>
        <v>-1.6504538524231132</v>
      </c>
      <c r="M53" s="4">
        <f t="shared" si="27"/>
        <v>2.0220509871941567E-16</v>
      </c>
      <c r="N53" s="8">
        <f t="shared" si="7"/>
        <v>3.0456306888552942</v>
      </c>
      <c r="O53" s="3">
        <f t="shared" si="8"/>
        <v>0.99939336385843802</v>
      </c>
      <c r="P53" s="4">
        <f t="shared" si="28"/>
        <v>1.6514556851278996</v>
      </c>
      <c r="Q53" s="4">
        <f t="shared" si="29"/>
        <v>-1.6514556851278996</v>
      </c>
      <c r="R53" s="4">
        <f t="shared" si="30"/>
        <v>2.0232783809845027E-16</v>
      </c>
      <c r="S53" s="6">
        <f t="shared" si="9"/>
        <v>3.0476309405543436</v>
      </c>
      <c r="T53" s="4">
        <f t="shared" si="10"/>
        <v>1.0000497265229567</v>
      </c>
      <c r="U53" s="3">
        <f t="shared" si="31"/>
        <v>1.6513735680622574</v>
      </c>
      <c r="V53" s="3">
        <f t="shared" si="32"/>
        <v>-1.6513735680622574</v>
      </c>
      <c r="W53" s="3">
        <f t="shared" si="33"/>
        <v>2.0231777753884095E-16</v>
      </c>
      <c r="X53" s="3">
        <f t="shared" si="11"/>
        <v>3.0474669860501198</v>
      </c>
      <c r="Y53" s="3">
        <f t="shared" si="12"/>
        <v>0.99999592648603952</v>
      </c>
      <c r="Z53" s="3">
        <f t="shared" si="34"/>
        <v>1.651380294982943</v>
      </c>
      <c r="AA53" s="3">
        <f t="shared" si="35"/>
        <v>-1.651380294982943</v>
      </c>
      <c r="AB53" s="3">
        <f t="shared" si="36"/>
        <v>2.0231860168648937E-16</v>
      </c>
      <c r="AC53" s="3">
        <f t="shared" si="13"/>
        <v>3.0474804169835799</v>
      </c>
      <c r="AD53" s="3">
        <f t="shared" si="14"/>
        <v>1.0000003337130285</v>
      </c>
      <c r="AE53" s="3">
        <f t="shared" si="37"/>
        <v>1.6513797438960074</v>
      </c>
      <c r="AF53" s="3">
        <f t="shared" si="38"/>
        <v>-1.6513797438960074</v>
      </c>
      <c r="AG53" s="3">
        <f t="shared" si="39"/>
        <v>2.023185341701586E-16</v>
      </c>
      <c r="AH53" s="8">
        <f t="shared" si="15"/>
        <v>3.0474793166863763</v>
      </c>
      <c r="AI53" s="3">
        <f t="shared" si="16"/>
        <v>0.99999997266146456</v>
      </c>
      <c r="AJ53" s="3">
        <f t="shared" si="40"/>
        <v>1.6513797890423123</v>
      </c>
      <c r="AK53" s="3">
        <f t="shared" si="41"/>
        <v>-1.6513797890423123</v>
      </c>
      <c r="AL53" s="3">
        <f t="shared" si="42"/>
        <v>2.0231853970125117E-16</v>
      </c>
      <c r="AM53" s="8">
        <f t="shared" si="17"/>
        <v>3.0474794068252451</v>
      </c>
      <c r="AN53" s="3">
        <f t="shared" si="18"/>
        <v>1.0000000022396363</v>
      </c>
      <c r="AO53" s="3">
        <f t="shared" si="43"/>
        <v>1.6513797853438223</v>
      </c>
      <c r="AP53" s="3">
        <f t="shared" si="44"/>
        <v>-1.6513797853438223</v>
      </c>
      <c r="AQ53" s="3">
        <f t="shared" si="45"/>
        <v>2.0231853924813124E-16</v>
      </c>
      <c r="AR53" s="8">
        <f t="shared" si="19"/>
        <v>3.04747939944086</v>
      </c>
      <c r="AS53" s="3">
        <f t="shared" si="20"/>
        <v>0.99999999981652388</v>
      </c>
      <c r="AT53" s="9">
        <f t="shared" si="46"/>
        <v>1.6513797856468111</v>
      </c>
      <c r="AU53" s="3">
        <f t="shared" si="47"/>
        <v>-1.6513797856468111</v>
      </c>
      <c r="AV53" s="3">
        <f t="shared" si="48"/>
        <v>2.0231853928525188E-16</v>
      </c>
      <c r="AW53" s="8">
        <f t="shared" si="21"/>
        <v>3.0474794000458054</v>
      </c>
      <c r="AX53" s="4">
        <f t="shared" si="22"/>
        <v>1.0000000000150306</v>
      </c>
      <c r="AY53" s="9">
        <f t="shared" si="49"/>
        <v>1.5243797856468111</v>
      </c>
      <c r="AZ53" s="9">
        <f>AY53-'Master Radiusverkleinerung'!G$7/100</f>
        <v>1.4873797856468112</v>
      </c>
      <c r="BA53" s="9">
        <f>SQRT((AU53-AU51)^2+(AV53-AV51)^2)</f>
        <v>0.17329782838298388</v>
      </c>
    </row>
    <row r="54" spans="1:53" x14ac:dyDescent="0.3">
      <c r="A54" s="4">
        <v>186</v>
      </c>
      <c r="B54" s="3">
        <f t="shared" si="0"/>
        <v>-1.515392494491884</v>
      </c>
      <c r="C54" s="4">
        <f t="shared" si="1"/>
        <v>-0.15927416926091537</v>
      </c>
      <c r="D54" s="6">
        <f t="shared" si="2"/>
        <v>2.8087358752790701</v>
      </c>
      <c r="E54" s="4">
        <f t="shared" si="3"/>
        <v>0.92165869120528598</v>
      </c>
      <c r="F54" s="4">
        <f t="shared" si="4"/>
        <v>1.6532581036124676</v>
      </c>
      <c r="G54" s="4">
        <f t="shared" si="23"/>
        <v>-1.6442013827376285</v>
      </c>
      <c r="H54" s="4">
        <f t="shared" si="24"/>
        <v>-0.1728125289554063</v>
      </c>
      <c r="I54" s="6">
        <f t="shared" si="5"/>
        <v>3.0670552569062597</v>
      </c>
      <c r="J54" s="4">
        <f t="shared" si="6"/>
        <v>1.0064236223897887</v>
      </c>
      <c r="K54" s="4">
        <f t="shared" si="25"/>
        <v>1.6427059806950353</v>
      </c>
      <c r="L54" s="4">
        <f t="shared" si="26"/>
        <v>-1.6337070654536245</v>
      </c>
      <c r="M54" s="4">
        <f t="shared" si="27"/>
        <v>-0.1717095317626357</v>
      </c>
      <c r="N54" s="8">
        <f t="shared" si="7"/>
        <v>3.0460045197241694</v>
      </c>
      <c r="O54" s="3">
        <f t="shared" si="8"/>
        <v>0.99951603273320555</v>
      </c>
      <c r="P54" s="4">
        <f t="shared" si="28"/>
        <v>1.643501381566645</v>
      </c>
      <c r="Q54" s="4">
        <f t="shared" si="29"/>
        <v>-1.6344981090360355</v>
      </c>
      <c r="R54" s="4">
        <f t="shared" si="30"/>
        <v>-0.17179267379342683</v>
      </c>
      <c r="S54" s="6">
        <f t="shared" si="9"/>
        <v>3.0475912601210902</v>
      </c>
      <c r="T54" s="4">
        <f t="shared" si="10"/>
        <v>1.0000367057841606</v>
      </c>
      <c r="U54" s="3">
        <f t="shared" si="31"/>
        <v>1.6434410577738978</v>
      </c>
      <c r="V54" s="3">
        <f t="shared" si="32"/>
        <v>-1.6344381157033367</v>
      </c>
      <c r="W54" s="3">
        <f t="shared" si="33"/>
        <v>-0.17178636824007248</v>
      </c>
      <c r="X54" s="3">
        <f t="shared" si="11"/>
        <v>3.0474709203902659</v>
      </c>
      <c r="Y54" s="3">
        <f t="shared" si="12"/>
        <v>0.9999972175005567</v>
      </c>
      <c r="Z54" s="3">
        <f t="shared" si="34"/>
        <v>1.6434456306604501</v>
      </c>
      <c r="AA54" s="3">
        <f t="shared" si="35"/>
        <v>-1.634442663539138</v>
      </c>
      <c r="AB54" s="3">
        <f t="shared" si="36"/>
        <v>-0.17178684623687651</v>
      </c>
      <c r="AC54" s="3">
        <f t="shared" si="13"/>
        <v>3.047480042825311</v>
      </c>
      <c r="AD54" s="3">
        <f t="shared" si="14"/>
        <v>1.0000002109367208</v>
      </c>
      <c r="AE54" s="3">
        <f t="shared" si="37"/>
        <v>1.6434452839974911</v>
      </c>
      <c r="AF54" s="3">
        <f t="shared" si="38"/>
        <v>-1.634442318775235</v>
      </c>
      <c r="AG54" s="3">
        <f t="shared" si="39"/>
        <v>-0.17178681000073012</v>
      </c>
      <c r="AH54" s="8">
        <f t="shared" si="15"/>
        <v>3.0474793512686076</v>
      </c>
      <c r="AI54" s="3">
        <f t="shared" si="16"/>
        <v>0.99999998400927914</v>
      </c>
      <c r="AJ54" s="3">
        <f t="shared" si="40"/>
        <v>1.6434453102773663</v>
      </c>
      <c r="AK54" s="3">
        <f t="shared" si="41"/>
        <v>-1.6344423449111463</v>
      </c>
      <c r="AL54" s="3">
        <f t="shared" si="42"/>
        <v>-0.17178681274772509</v>
      </c>
      <c r="AM54" s="8">
        <f t="shared" si="17"/>
        <v>3.0474794036942368</v>
      </c>
      <c r="AN54" s="3">
        <f t="shared" si="18"/>
        <v>1.000000001212227</v>
      </c>
      <c r="AO54" s="3">
        <f t="shared" si="43"/>
        <v>1.6434453082851375</v>
      </c>
      <c r="AP54" s="3">
        <f t="shared" si="44"/>
        <v>-1.6344423429298311</v>
      </c>
      <c r="AQ54" s="3">
        <f t="shared" si="45"/>
        <v>-0.17178681253948047</v>
      </c>
      <c r="AR54" s="8">
        <f t="shared" si="19"/>
        <v>3.047479399719947</v>
      </c>
      <c r="AS54" s="3">
        <f t="shared" si="20"/>
        <v>0.9999999999081034</v>
      </c>
      <c r="AT54" s="9">
        <f t="shared" si="46"/>
        <v>1.6434453084361644</v>
      </c>
      <c r="AU54" s="3">
        <f t="shared" si="47"/>
        <v>-1.6344423430800308</v>
      </c>
      <c r="AV54" s="3">
        <f t="shared" si="48"/>
        <v>-0.17178681255526709</v>
      </c>
      <c r="AW54" s="8">
        <f t="shared" si="21"/>
        <v>3.04747940002123</v>
      </c>
      <c r="AX54" s="4">
        <f t="shared" si="22"/>
        <v>1.0000000000069664</v>
      </c>
      <c r="AY54" s="9">
        <f t="shared" si="49"/>
        <v>1.5164453084361644</v>
      </c>
      <c r="AZ54" s="9">
        <f>AY54-'Master Radiusverkleinerung'!G$7/100</f>
        <v>1.4794453084361645</v>
      </c>
      <c r="BA54" s="9">
        <f t="shared" si="50"/>
        <v>0.17261977270463982</v>
      </c>
    </row>
    <row r="55" spans="1:53" x14ac:dyDescent="0.3">
      <c r="A55" s="4">
        <v>192</v>
      </c>
      <c r="B55" s="3">
        <f t="shared" ref="B55:B91" si="51">BC$3*COS(A55/180*PI())</f>
        <v>-1.4904423316978488</v>
      </c>
      <c r="C55" s="4">
        <f t="shared" ref="C55:C91" si="52">BC$3*SIN(A55/180*PI())</f>
        <v>-0.31680329739314494</v>
      </c>
      <c r="D55" s="6">
        <f t="shared" ref="D55:D91" si="53">SQRT(B55^2+C55^2)+SQRT((B55-$BC$10)^2+(C55-$BD$10)^2)</f>
        <v>2.827756572028532</v>
      </c>
      <c r="E55" s="4">
        <f t="shared" ref="E55:E91" si="54">D55/(2*$BC$3)</f>
        <v>0.92790014332124182</v>
      </c>
      <c r="F55" s="4">
        <f t="shared" ref="F55:F91" si="55">$BC$3/E55</f>
        <v>1.642137584488417</v>
      </c>
      <c r="G55" s="4">
        <f t="shared" si="23"/>
        <v>-1.6062529383421522</v>
      </c>
      <c r="H55" s="4">
        <f t="shared" si="24"/>
        <v>-0.34141960174637748</v>
      </c>
      <c r="I55" s="6">
        <f t="shared" ref="I55:I91" si="56">SQRT(G55^2+H55^2)+SQRT((G55-$BC$10)^2+(H55-$BD$10)^2)</f>
        <v>3.0636618600853409</v>
      </c>
      <c r="J55" s="4">
        <f t="shared" ref="J55:J91" si="57">I55/(2*$BC$3)</f>
        <v>1.0053101130348383</v>
      </c>
      <c r="K55" s="4">
        <f t="shared" si="25"/>
        <v>1.6334637075629517</v>
      </c>
      <c r="L55" s="4">
        <f t="shared" si="26"/>
        <v>-1.597768606438448</v>
      </c>
      <c r="M55" s="4">
        <f t="shared" si="27"/>
        <v>-0.33961620132885884</v>
      </c>
      <c r="N55" s="8">
        <f t="shared" ref="N55:N91" si="58">SQRT(L55^2+M55^2)+SQRT((L55-$BC$10)^2+(M55-$BD$10)^2)</f>
        <v>3.0463742961040863</v>
      </c>
      <c r="O55" s="3">
        <f t="shared" ref="O55:O91" si="59">N55/(2*$BC$3)</f>
        <v>0.99963737116782037</v>
      </c>
      <c r="P55" s="4">
        <f t="shared" si="28"/>
        <v>1.6340562634774924</v>
      </c>
      <c r="Q55" s="4">
        <f t="shared" si="29"/>
        <v>-1.5983482135845566</v>
      </c>
      <c r="R55" s="4">
        <f t="shared" si="30"/>
        <v>-0.33973940063095504</v>
      </c>
      <c r="S55" s="6">
        <f t="shared" ref="S55:S91" si="60">SQRT(Q55^2+R55^2)+SQRT((Q55-$BC$10)^2+(R55-$BD$10)^2)</f>
        <v>3.0475552726351243</v>
      </c>
      <c r="T55" s="4">
        <f t="shared" ref="T55:T91" si="61">S55/(2*$BC$3)</f>
        <v>1.0000248968492205</v>
      </c>
      <c r="U55" s="3">
        <f t="shared" si="31"/>
        <v>1.6340155816379325</v>
      </c>
      <c r="V55" s="3">
        <f t="shared" si="32"/>
        <v>-1.5983084207407976</v>
      </c>
      <c r="W55" s="3">
        <f t="shared" si="33"/>
        <v>-0.33973094240090657</v>
      </c>
      <c r="X55" s="3">
        <f t="shared" ref="X55:X91" si="62">SQRT(V55^2+W55^2)+SQRT((V55-$BC$10)^2+(W55-$BD$10)^2)</f>
        <v>3.0474741927538229</v>
      </c>
      <c r="Y55" s="3">
        <f t="shared" ref="Y55:Y91" si="63">X55/(2*$BC$3)</f>
        <v>0.99999829129405204</v>
      </c>
      <c r="Z55" s="3">
        <f t="shared" si="34"/>
        <v>1.6340183736948466</v>
      </c>
      <c r="AA55" s="3">
        <f t="shared" si="35"/>
        <v>-1.5983111517845694</v>
      </c>
      <c r="AB55" s="3">
        <f t="shared" si="36"/>
        <v>-0.33973152290218045</v>
      </c>
      <c r="AC55" s="3">
        <f t="shared" ref="AC55:AC91" si="64">SQRT(AA55^2+AB55^2)+SQRT((AA55-$BC$10)^2+(AB55-$BD$10)^2)</f>
        <v>3.0474797573896524</v>
      </c>
      <c r="AD55" s="3">
        <f t="shared" ref="AD55:AD91" si="65">AC55/(2*$BC$3)</f>
        <v>1.0000001172738535</v>
      </c>
      <c r="AE55" s="3">
        <f t="shared" si="37"/>
        <v>1.6340181820672377</v>
      </c>
      <c r="AF55" s="3">
        <f t="shared" si="38"/>
        <v>-1.5983109643444835</v>
      </c>
      <c r="AG55" s="3">
        <f t="shared" si="39"/>
        <v>-0.33973148306056028</v>
      </c>
      <c r="AH55" s="8">
        <f t="shared" ref="AH55:AH91" si="66">SQRT(AF55^2+AG55^2)+SQRT((AF55-$BC$10)^2+(AG55-$BD$10)^2)</f>
        <v>3.0474793754712683</v>
      </c>
      <c r="AI55" s="3">
        <f t="shared" ref="AI55:AI91" si="67">AH55/(2*$BC$3)</f>
        <v>0.9999999919511412</v>
      </c>
      <c r="AJ55" s="3">
        <f t="shared" si="40"/>
        <v>1.6340181952192194</v>
      </c>
      <c r="AK55" s="3">
        <f t="shared" si="41"/>
        <v>-1.5983109772090629</v>
      </c>
      <c r="AL55" s="3">
        <f t="shared" si="42"/>
        <v>-0.339731485795011</v>
      </c>
      <c r="AM55" s="8">
        <f t="shared" ref="AM55:AM91" si="68">SQRT(AK55^2+AL55^2)+SQRT((AK55-$BC$10)^2+(AL55-$BD$10)^2)</f>
        <v>3.0474794016834807</v>
      </c>
      <c r="AN55" s="3">
        <f t="shared" ref="AN55:AN91" si="69">AM55/(2*$BC$3)</f>
        <v>1.0000000005524174</v>
      </c>
      <c r="AO55" s="3">
        <f t="shared" si="43"/>
        <v>1.6340181943165593</v>
      </c>
      <c r="AP55" s="3">
        <f t="shared" si="44"/>
        <v>-1.5983109763261278</v>
      </c>
      <c r="AQ55" s="3">
        <f t="shared" si="45"/>
        <v>-0.3397314856073374</v>
      </c>
      <c r="AR55" s="8">
        <f t="shared" ref="AR55:AR91" si="70">SQRT(AP55^2+AQ55^2)+SQRT((AP55-$BC$10)^2+(AQ55-$BD$10)^2)</f>
        <v>3.0474793998844572</v>
      </c>
      <c r="AS55" s="3">
        <f t="shared" ref="AS55:AS91" si="71">AR55/(2*$BC$3)</f>
        <v>0.99999999996208577</v>
      </c>
      <c r="AT55" s="9">
        <f t="shared" si="46"/>
        <v>1.6340181943785117</v>
      </c>
      <c r="AU55" s="3">
        <f t="shared" si="47"/>
        <v>-1.5983109763867265</v>
      </c>
      <c r="AV55" s="3">
        <f t="shared" si="48"/>
        <v>-0.33973148562021804</v>
      </c>
      <c r="AW55" s="8">
        <f t="shared" ref="AW55:AW91" si="72">SQRT(AU55^2+AV55^2)+SQRT((AU55-$BC$10)^2+(AV55-$BD$10)^2)</f>
        <v>3.0474794000079299</v>
      </c>
      <c r="AX55" s="4">
        <f t="shared" ref="AX55:AX91" si="73">AW55/(2*$BC$3)</f>
        <v>1.0000000000026021</v>
      </c>
      <c r="AY55" s="9">
        <f t="shared" si="49"/>
        <v>1.5070181943785117</v>
      </c>
      <c r="AZ55" s="9">
        <f>AY55-'Master Radiusverkleinerung'!G$7/100</f>
        <v>1.4700181943785118</v>
      </c>
      <c r="BA55" s="9">
        <f t="shared" si="50"/>
        <v>0.17178733617475789</v>
      </c>
    </row>
    <row r="56" spans="1:53" x14ac:dyDescent="0.3">
      <c r="A56" s="4">
        <v>198</v>
      </c>
      <c r="B56" s="3">
        <f t="shared" si="51"/>
        <v>-1.4491625708226223</v>
      </c>
      <c r="C56" s="4">
        <f t="shared" si="52"/>
        <v>-0.47086146230378451</v>
      </c>
      <c r="D56" s="6">
        <f t="shared" si="53"/>
        <v>2.8494086656017572</v>
      </c>
      <c r="E56" s="4">
        <f t="shared" si="54"/>
        <v>0.93500506208565592</v>
      </c>
      <c r="F56" s="4">
        <f t="shared" si="55"/>
        <v>1.629659305374338</v>
      </c>
      <c r="G56" s="4">
        <f t="shared" si="23"/>
        <v>-1.5498981017172977</v>
      </c>
      <c r="H56" s="4">
        <f t="shared" si="24"/>
        <v>-0.50359242040194307</v>
      </c>
      <c r="I56" s="6">
        <f t="shared" si="56"/>
        <v>3.060236617582075</v>
      </c>
      <c r="J56" s="4">
        <f t="shared" si="57"/>
        <v>1.0041861538365362</v>
      </c>
      <c r="K56" s="4">
        <f t="shared" si="25"/>
        <v>1.6228657397317767</v>
      </c>
      <c r="L56" s="4">
        <f t="shared" si="26"/>
        <v>-1.5434370368440609</v>
      </c>
      <c r="M56" s="4">
        <f t="shared" si="27"/>
        <v>-0.50149309316598978</v>
      </c>
      <c r="N56" s="8">
        <f t="shared" si="58"/>
        <v>3.0467098533390224</v>
      </c>
      <c r="O56" s="3">
        <f t="shared" si="59"/>
        <v>0.99974748093096955</v>
      </c>
      <c r="P56" s="4">
        <f t="shared" si="28"/>
        <v>1.6232756477871357</v>
      </c>
      <c r="Q56" s="4">
        <f t="shared" si="29"/>
        <v>-1.543826882571192</v>
      </c>
      <c r="R56" s="4">
        <f t="shared" si="30"/>
        <v>-0.50161976172122691</v>
      </c>
      <c r="S56" s="6">
        <f t="shared" si="60"/>
        <v>3.0475260107887259</v>
      </c>
      <c r="T56" s="4">
        <f t="shared" si="61"/>
        <v>1.0000152948658902</v>
      </c>
      <c r="U56" s="3">
        <f t="shared" si="31"/>
        <v>1.6232508203835316</v>
      </c>
      <c r="V56" s="3">
        <f t="shared" si="32"/>
        <v>-1.5438032703072115</v>
      </c>
      <c r="W56" s="3">
        <f t="shared" si="33"/>
        <v>-0.5016120896315871</v>
      </c>
      <c r="X56" s="3">
        <f t="shared" si="62"/>
        <v>3.0474765775204746</v>
      </c>
      <c r="Y56" s="3">
        <f t="shared" si="63"/>
        <v>0.99999907383146702</v>
      </c>
      <c r="Z56" s="3">
        <f t="shared" si="34"/>
        <v>1.6232523237887551</v>
      </c>
      <c r="AA56" s="3">
        <f t="shared" si="35"/>
        <v>-1.5438047001305459</v>
      </c>
      <c r="AB56" s="3">
        <f t="shared" si="36"/>
        <v>-0.50161255420935058</v>
      </c>
      <c r="AC56" s="3">
        <f t="shared" si="64"/>
        <v>3.0474795709155735</v>
      </c>
      <c r="AD56" s="3">
        <f t="shared" si="65"/>
        <v>1.0000000560842426</v>
      </c>
      <c r="AE56" s="3">
        <f t="shared" si="37"/>
        <v>1.6232522327498831</v>
      </c>
      <c r="AF56" s="3">
        <f t="shared" si="38"/>
        <v>-1.5438046135474335</v>
      </c>
      <c r="AG56" s="3">
        <f t="shared" si="39"/>
        <v>-0.50161252607679196</v>
      </c>
      <c r="AH56" s="8">
        <f t="shared" si="66"/>
        <v>3.0474793896501966</v>
      </c>
      <c r="AI56" s="3">
        <f t="shared" si="67"/>
        <v>0.99999999660381522</v>
      </c>
      <c r="AJ56" s="3">
        <f t="shared" si="40"/>
        <v>1.6232522382627477</v>
      </c>
      <c r="AK56" s="3">
        <f t="shared" si="41"/>
        <v>-1.5438046187904793</v>
      </c>
      <c r="AL56" s="3">
        <f t="shared" si="42"/>
        <v>-0.50161252778036081</v>
      </c>
      <c r="AM56" s="8">
        <f t="shared" si="68"/>
        <v>3.0474794006267332</v>
      </c>
      <c r="AN56" s="3">
        <f t="shared" si="69"/>
        <v>1.0000000002056564</v>
      </c>
      <c r="AO56" s="3">
        <f t="shared" si="43"/>
        <v>1.6232522379289156</v>
      </c>
      <c r="AP56" s="3">
        <f t="shared" si="44"/>
        <v>-1.5438046184729861</v>
      </c>
      <c r="AQ56" s="3">
        <f t="shared" si="45"/>
        <v>-0.50161252767720099</v>
      </c>
      <c r="AR56" s="8">
        <f t="shared" si="70"/>
        <v>3.047479399962048</v>
      </c>
      <c r="AS56" s="3">
        <f t="shared" si="71"/>
        <v>0.99999999998754652</v>
      </c>
      <c r="AT56" s="9">
        <f t="shared" si="46"/>
        <v>1.6232522379491308</v>
      </c>
      <c r="AU56" s="3">
        <f t="shared" si="47"/>
        <v>-1.5438046184922118</v>
      </c>
      <c r="AV56" s="3">
        <f t="shared" si="48"/>
        <v>-0.50161252768344788</v>
      </c>
      <c r="AW56" s="8">
        <f t="shared" si="72"/>
        <v>3.047479400002298</v>
      </c>
      <c r="AX56" s="4">
        <f t="shared" si="73"/>
        <v>1.0000000000007541</v>
      </c>
      <c r="AY56" s="9">
        <f t="shared" si="49"/>
        <v>1.4962522379491308</v>
      </c>
      <c r="AZ56" s="9">
        <f>AY56-'Master Radiusverkleinerung'!G$7/100</f>
        <v>1.4592522379491308</v>
      </c>
      <c r="BA56" s="9">
        <f t="shared" si="50"/>
        <v>0.17081105008283892</v>
      </c>
    </row>
    <row r="57" spans="1:53" x14ac:dyDescent="0.3">
      <c r="A57" s="4">
        <v>204</v>
      </c>
      <c r="B57" s="3">
        <f t="shared" si="51"/>
        <v>-1.3920054815646996</v>
      </c>
      <c r="C57" s="4">
        <f t="shared" si="52"/>
        <v>-0.61976077049932621</v>
      </c>
      <c r="D57" s="6">
        <f t="shared" si="53"/>
        <v>2.8733344373487038</v>
      </c>
      <c r="E57" s="4">
        <f t="shared" si="54"/>
        <v>0.94285606568782843</v>
      </c>
      <c r="F57" s="4">
        <f t="shared" si="55"/>
        <v>1.6160894069111256</v>
      </c>
      <c r="G57" s="4">
        <f t="shared" si="23"/>
        <v>-1.4763711368279839</v>
      </c>
      <c r="H57" s="4">
        <f t="shared" si="24"/>
        <v>-0.65732278027739155</v>
      </c>
      <c r="I57" s="6">
        <f t="shared" si="56"/>
        <v>3.056971242478753</v>
      </c>
      <c r="J57" s="4">
        <f t="shared" si="57"/>
        <v>1.0031146535326056</v>
      </c>
      <c r="K57" s="4">
        <f t="shared" si="25"/>
        <v>1.6110714774426287</v>
      </c>
      <c r="L57" s="4">
        <f t="shared" si="26"/>
        <v>-1.4717870301552678</v>
      </c>
      <c r="M57" s="4">
        <f t="shared" si="27"/>
        <v>-0.65528180449018392</v>
      </c>
      <c r="N57" s="8">
        <f t="shared" si="58"/>
        <v>3.0469896302367472</v>
      </c>
      <c r="O57" s="3">
        <f t="shared" si="59"/>
        <v>0.99983928693225865</v>
      </c>
      <c r="P57" s="4">
        <f t="shared" si="28"/>
        <v>1.6113304393006738</v>
      </c>
      <c r="Q57" s="4">
        <f t="shared" si="29"/>
        <v>-1.4720236035843874</v>
      </c>
      <c r="R57" s="4">
        <f t="shared" si="30"/>
        <v>-0.65538713376700986</v>
      </c>
      <c r="S57" s="6">
        <f t="shared" si="60"/>
        <v>3.0475047452001709</v>
      </c>
      <c r="T57" s="4">
        <f t="shared" si="61"/>
        <v>1.0000083167748963</v>
      </c>
      <c r="U57" s="3">
        <f t="shared" si="31"/>
        <v>1.6113170383395792</v>
      </c>
      <c r="V57" s="3">
        <f t="shared" si="32"/>
        <v>-1.4720113611972514</v>
      </c>
      <c r="W57" s="3">
        <f t="shared" si="33"/>
        <v>-0.65538168310508027</v>
      </c>
      <c r="X57" s="3">
        <f t="shared" si="62"/>
        <v>3.047478088602797</v>
      </c>
      <c r="Y57" s="3">
        <f t="shared" si="63"/>
        <v>0.99999956967807468</v>
      </c>
      <c r="Z57" s="3">
        <f t="shared" si="34"/>
        <v>1.6113177317249279</v>
      </c>
      <c r="AA57" s="3">
        <f t="shared" si="35"/>
        <v>-1.4720119946362871</v>
      </c>
      <c r="AB57" s="3">
        <f t="shared" si="36"/>
        <v>-0.65538196513030933</v>
      </c>
      <c r="AC57" s="3">
        <f t="shared" si="64"/>
        <v>3.0474794678541093</v>
      </c>
      <c r="AD57" s="3">
        <f t="shared" si="65"/>
        <v>1.00000002226565</v>
      </c>
      <c r="AE57" s="3">
        <f t="shared" si="37"/>
        <v>1.6113176958478921</v>
      </c>
      <c r="AF57" s="3">
        <f t="shared" si="38"/>
        <v>-1.4720119618609842</v>
      </c>
      <c r="AG57" s="3">
        <f t="shared" si="39"/>
        <v>-0.65538195053780424</v>
      </c>
      <c r="AH57" s="8">
        <f t="shared" si="66"/>
        <v>3.0474793964891047</v>
      </c>
      <c r="AI57" s="3">
        <f t="shared" si="67"/>
        <v>0.99999999884793478</v>
      </c>
      <c r="AJ57" s="3">
        <f t="shared" si="40"/>
        <v>1.6113176977042352</v>
      </c>
      <c r="AK57" s="3">
        <f t="shared" si="41"/>
        <v>-1.4720119635568378</v>
      </c>
      <c r="AL57" s="3">
        <f t="shared" si="42"/>
        <v>-0.65538195129284704</v>
      </c>
      <c r="AM57" s="8">
        <f t="shared" si="68"/>
        <v>3.0474794001816599</v>
      </c>
      <c r="AN57" s="3">
        <f t="shared" si="69"/>
        <v>1.0000000000596099</v>
      </c>
      <c r="AO57" s="3">
        <f t="shared" si="43"/>
        <v>1.6113176976081847</v>
      </c>
      <c r="AP57" s="3">
        <f t="shared" si="44"/>
        <v>-1.4720119634690914</v>
      </c>
      <c r="AQ57" s="3">
        <f t="shared" si="45"/>
        <v>-0.65538195125377974</v>
      </c>
      <c r="AR57" s="8">
        <f t="shared" si="70"/>
        <v>3.0474793999906002</v>
      </c>
      <c r="AS57" s="3">
        <f t="shared" si="71"/>
        <v>0.99999999999691558</v>
      </c>
      <c r="AT57" s="9">
        <f t="shared" si="46"/>
        <v>1.6113176976131547</v>
      </c>
      <c r="AU57" s="3">
        <f t="shared" si="47"/>
        <v>-1.4720119634736317</v>
      </c>
      <c r="AV57" s="3">
        <f t="shared" si="48"/>
        <v>-0.65538195125580123</v>
      </c>
      <c r="AW57" s="8">
        <f t="shared" si="72"/>
        <v>3.0474794000004866</v>
      </c>
      <c r="AX57" s="4">
        <f t="shared" si="73"/>
        <v>1.0000000000001597</v>
      </c>
      <c r="AY57" s="9">
        <f t="shared" si="49"/>
        <v>1.4843176976131547</v>
      </c>
      <c r="AZ57" s="9">
        <f>AY57-'Master Radiusverkleinerung'!G$7/100</f>
        <v>1.4473176976131548</v>
      </c>
      <c r="BA57" s="9">
        <f t="shared" si="50"/>
        <v>0.1697033321428624</v>
      </c>
    </row>
    <row r="58" spans="1:53" x14ac:dyDescent="0.3">
      <c r="A58" s="4"/>
      <c r="C58" s="4"/>
      <c r="D58" s="6"/>
      <c r="E58" s="4"/>
      <c r="G58" s="4"/>
      <c r="H58" s="4"/>
      <c r="I58" s="6"/>
      <c r="J58" s="4"/>
      <c r="K58" s="4"/>
      <c r="L58" s="4"/>
      <c r="M58" s="4"/>
      <c r="N58" s="8"/>
      <c r="P58" s="4"/>
      <c r="Q58" s="4"/>
      <c r="R58" s="4"/>
      <c r="S58" s="6"/>
      <c r="T58" s="4"/>
      <c r="AH58" s="8"/>
      <c r="AM58" s="8"/>
      <c r="AR58" s="8"/>
      <c r="AT58" s="9"/>
      <c r="AW58" s="8"/>
      <c r="AX58" s="4"/>
      <c r="AY58" s="9"/>
      <c r="AZ58" s="9"/>
      <c r="BA58" s="9"/>
    </row>
    <row r="59" spans="1:53" x14ac:dyDescent="0.3">
      <c r="A59" s="4">
        <v>210</v>
      </c>
      <c r="B59" s="3">
        <f t="shared" si="51"/>
        <v>-1.3195972889548793</v>
      </c>
      <c r="C59" s="4">
        <f t="shared" si="52"/>
        <v>-0.76186985000000018</v>
      </c>
      <c r="D59" s="6">
        <f t="shared" si="53"/>
        <v>2.8991603507118748</v>
      </c>
      <c r="E59" s="4">
        <f t="shared" si="54"/>
        <v>0.95133058182833818</v>
      </c>
      <c r="F59" s="4">
        <f t="shared" si="55"/>
        <v>1.6016931749125136</v>
      </c>
      <c r="G59" s="4">
        <f t="shared" si="23"/>
        <v>-1.3871069785423891</v>
      </c>
      <c r="H59" s="4">
        <f t="shared" si="24"/>
        <v>-0.80084658745625703</v>
      </c>
      <c r="I59" s="6">
        <f t="shared" si="56"/>
        <v>3.0540307791425443</v>
      </c>
      <c r="J59" s="4">
        <f t="shared" si="57"/>
        <v>1.0021497697876298</v>
      </c>
      <c r="K59" s="4">
        <f t="shared" si="25"/>
        <v>1.598257289678304</v>
      </c>
      <c r="L59" s="4">
        <f t="shared" si="26"/>
        <v>-1.3841314146450756</v>
      </c>
      <c r="M59" s="4">
        <f t="shared" si="27"/>
        <v>-0.79912864483915225</v>
      </c>
      <c r="N59" s="8">
        <f t="shared" si="58"/>
        <v>3.0472023605487863</v>
      </c>
      <c r="O59" s="3">
        <f t="shared" si="59"/>
        <v>0.99990909226450764</v>
      </c>
      <c r="P59" s="4">
        <f t="shared" si="28"/>
        <v>1.5984025968387878</v>
      </c>
      <c r="Q59" s="4">
        <f t="shared" si="29"/>
        <v>-1.3842572543374065</v>
      </c>
      <c r="R59" s="4">
        <f t="shared" si="30"/>
        <v>-0.79920129841939413</v>
      </c>
      <c r="S59" s="6">
        <f t="shared" si="60"/>
        <v>3.0474911373368858</v>
      </c>
      <c r="T59" s="4">
        <f t="shared" si="61"/>
        <v>1.0000038514901481</v>
      </c>
      <c r="U59" s="3">
        <f t="shared" si="31"/>
        <v>1.5983964406306439</v>
      </c>
      <c r="V59" s="3">
        <f t="shared" si="32"/>
        <v>-1.3842519229047627</v>
      </c>
      <c r="W59" s="3">
        <f t="shared" si="33"/>
        <v>-0.79919822031532217</v>
      </c>
      <c r="X59" s="3">
        <f t="shared" si="62"/>
        <v>3.0474789027636673</v>
      </c>
      <c r="Y59" s="3">
        <f t="shared" si="63"/>
        <v>0.9999998368368519</v>
      </c>
      <c r="Z59" s="3">
        <f t="shared" si="34"/>
        <v>1.5983967014300817</v>
      </c>
      <c r="AA59" s="3">
        <f t="shared" si="35"/>
        <v>-1.3842521487637012</v>
      </c>
      <c r="AB59" s="3">
        <f t="shared" si="36"/>
        <v>-0.79919835071504108</v>
      </c>
      <c r="AC59" s="3">
        <f t="shared" si="64"/>
        <v>3.0474794210648128</v>
      </c>
      <c r="AD59" s="3">
        <f t="shared" si="65"/>
        <v>1.0000000069122086</v>
      </c>
      <c r="AE59" s="3">
        <f t="shared" si="37"/>
        <v>1.5983966903816305</v>
      </c>
      <c r="AF59" s="3">
        <f t="shared" si="38"/>
        <v>-1.3842521391954619</v>
      </c>
      <c r="AG59" s="3">
        <f t="shared" si="39"/>
        <v>-0.79919834519081545</v>
      </c>
      <c r="AH59" s="8">
        <f t="shared" si="66"/>
        <v>3.0474793991076154</v>
      </c>
      <c r="AI59" s="3">
        <f t="shared" si="67"/>
        <v>0.9999999997071729</v>
      </c>
      <c r="AJ59" s="3">
        <f t="shared" si="40"/>
        <v>1.5983966908496843</v>
      </c>
      <c r="AK59" s="3">
        <f t="shared" si="41"/>
        <v>-1.3842521396008083</v>
      </c>
      <c r="AL59" s="3">
        <f t="shared" si="42"/>
        <v>-0.79919834542484236</v>
      </c>
      <c r="AM59" s="8">
        <f t="shared" si="68"/>
        <v>3.0474794000378038</v>
      </c>
      <c r="AN59" s="3">
        <f t="shared" si="69"/>
        <v>1.000000000012405</v>
      </c>
      <c r="AO59" s="3">
        <f t="shared" si="43"/>
        <v>1.5983966908298561</v>
      </c>
      <c r="AP59" s="3">
        <f t="shared" si="44"/>
        <v>-1.3842521395836367</v>
      </c>
      <c r="AQ59" s="3">
        <f t="shared" si="45"/>
        <v>-0.79919834541492829</v>
      </c>
      <c r="AR59" s="8">
        <f t="shared" si="70"/>
        <v>3.0474793999983989</v>
      </c>
      <c r="AS59" s="3">
        <f t="shared" si="71"/>
        <v>0.99999999999947464</v>
      </c>
      <c r="AT59" s="9">
        <f t="shared" si="46"/>
        <v>1.5983966908306959</v>
      </c>
      <c r="AU59" s="3">
        <f t="shared" si="47"/>
        <v>-1.3842521395843639</v>
      </c>
      <c r="AV59" s="3">
        <f t="shared" si="48"/>
        <v>-0.79919834541534818</v>
      </c>
      <c r="AW59" s="8">
        <f t="shared" si="72"/>
        <v>3.0474794000000678</v>
      </c>
      <c r="AX59" s="4">
        <f t="shared" si="73"/>
        <v>1.0000000000000222</v>
      </c>
      <c r="AY59" s="9">
        <f t="shared" si="49"/>
        <v>1.4713966908306959</v>
      </c>
      <c r="AZ59" s="9">
        <f>AY59-'Master Radiusverkleinerung'!G$7/100</f>
        <v>1.434396690830696</v>
      </c>
      <c r="BA59" s="9">
        <f>SQRT((AU59-AU57)^2+(AV59-AV57)^2)</f>
        <v>0.16847831290148141</v>
      </c>
    </row>
    <row r="60" spans="1:53" x14ac:dyDescent="0.3">
      <c r="A60" s="4">
        <v>216</v>
      </c>
      <c r="B60" s="3">
        <f t="shared" si="51"/>
        <v>-1.2327313123037842</v>
      </c>
      <c r="C60" s="4">
        <f t="shared" si="52"/>
        <v>-0.89563172399255708</v>
      </c>
      <c r="D60" s="6">
        <f t="shared" si="53"/>
        <v>2.9265066749564621</v>
      </c>
      <c r="E60" s="4">
        <f t="shared" si="54"/>
        <v>0.96030400565019813</v>
      </c>
      <c r="F60" s="4">
        <f t="shared" si="55"/>
        <v>1.5867263814736599</v>
      </c>
      <c r="G60" s="4">
        <f t="shared" si="23"/>
        <v>-1.2836886080352568</v>
      </c>
      <c r="H60" s="4">
        <f t="shared" si="24"/>
        <v>-0.93265436645361799</v>
      </c>
      <c r="I60" s="6">
        <f t="shared" si="56"/>
        <v>3.0515457558162087</v>
      </c>
      <c r="J60" s="4">
        <f t="shared" si="57"/>
        <v>1.0013343341438858</v>
      </c>
      <c r="K60" s="4">
        <f t="shared" si="25"/>
        <v>1.5846119796044631</v>
      </c>
      <c r="L60" s="4">
        <f t="shared" si="26"/>
        <v>-1.2819780209901384</v>
      </c>
      <c r="M60" s="4">
        <f t="shared" si="27"/>
        <v>-0.93141155221748451</v>
      </c>
      <c r="N60" s="8">
        <f t="shared" si="58"/>
        <v>3.0473470195217631</v>
      </c>
      <c r="O60" s="3">
        <f t="shared" si="59"/>
        <v>0.99995656066510685</v>
      </c>
      <c r="P60" s="4">
        <f t="shared" si="28"/>
        <v>1.5846808170851752</v>
      </c>
      <c r="Q60" s="4">
        <f t="shared" si="29"/>
        <v>-1.2820337116818845</v>
      </c>
      <c r="R60" s="4">
        <f t="shared" si="30"/>
        <v>-0.931452013873452</v>
      </c>
      <c r="S60" s="6">
        <f t="shared" si="60"/>
        <v>3.0474837142339357</v>
      </c>
      <c r="T60" s="4">
        <f t="shared" si="61"/>
        <v>1.0000014156728789</v>
      </c>
      <c r="U60" s="3">
        <f t="shared" si="31"/>
        <v>1.5846785736986966</v>
      </c>
      <c r="V60" s="3">
        <f t="shared" si="32"/>
        <v>-1.2820318967440982</v>
      </c>
      <c r="W60" s="3">
        <f t="shared" si="33"/>
        <v>-0.93145069524396473</v>
      </c>
      <c r="X60" s="3">
        <f t="shared" si="62"/>
        <v>3.0474792594054732</v>
      </c>
      <c r="Y60" s="3">
        <f t="shared" si="63"/>
        <v>0.99999995386530693</v>
      </c>
      <c r="Z60" s="3">
        <f t="shared" si="34"/>
        <v>1.5846786468073595</v>
      </c>
      <c r="AA60" s="3">
        <f t="shared" si="35"/>
        <v>-1.2820319558902491</v>
      </c>
      <c r="AB60" s="3">
        <f t="shared" si="36"/>
        <v>-0.93145073821615854</v>
      </c>
      <c r="AC60" s="3">
        <f t="shared" si="64"/>
        <v>3.0474794045817735</v>
      </c>
      <c r="AD60" s="3">
        <f t="shared" si="65"/>
        <v>1.0000000015034634</v>
      </c>
      <c r="AE60" s="3">
        <f t="shared" si="37"/>
        <v>1.5846786444248533</v>
      </c>
      <c r="AF60" s="3">
        <f t="shared" si="38"/>
        <v>-1.2820319539627612</v>
      </c>
      <c r="AG60" s="3">
        <f t="shared" si="39"/>
        <v>-0.93145073681575652</v>
      </c>
      <c r="AH60" s="8">
        <f t="shared" si="66"/>
        <v>3.0474793998506864</v>
      </c>
      <c r="AI60" s="3">
        <f t="shared" si="67"/>
        <v>0.9999999999510043</v>
      </c>
      <c r="AJ60" s="3">
        <f t="shared" si="40"/>
        <v>1.5846786445024956</v>
      </c>
      <c r="AK60" s="3">
        <f t="shared" si="41"/>
        <v>-1.2820319540255751</v>
      </c>
      <c r="AL60" s="3">
        <f t="shared" si="42"/>
        <v>-0.93145073686139357</v>
      </c>
      <c r="AM60" s="8">
        <f t="shared" si="68"/>
        <v>3.0474794000048657</v>
      </c>
      <c r="AN60" s="3">
        <f t="shared" si="69"/>
        <v>1.0000000000015967</v>
      </c>
      <c r="AO60" s="3">
        <f t="shared" si="43"/>
        <v>1.5846786444999654</v>
      </c>
      <c r="AP60" s="3">
        <f t="shared" si="44"/>
        <v>-1.2820319540235281</v>
      </c>
      <c r="AQ60" s="3">
        <f t="shared" si="45"/>
        <v>-0.93145073685990631</v>
      </c>
      <c r="AR60" s="8">
        <f t="shared" si="70"/>
        <v>3.0474793999998413</v>
      </c>
      <c r="AS60" s="3">
        <f t="shared" si="71"/>
        <v>0.99999999999994793</v>
      </c>
      <c r="AT60" s="9">
        <f t="shared" si="46"/>
        <v>1.584678644500048</v>
      </c>
      <c r="AU60" s="3">
        <f t="shared" si="47"/>
        <v>-1.2820319540235949</v>
      </c>
      <c r="AV60" s="3">
        <f t="shared" si="48"/>
        <v>-0.93145073685995494</v>
      </c>
      <c r="AW60" s="8">
        <f t="shared" si="72"/>
        <v>3.0474794000000056</v>
      </c>
      <c r="AX60" s="4">
        <f t="shared" si="73"/>
        <v>1.000000000000002</v>
      </c>
      <c r="AY60" s="9">
        <f t="shared" si="49"/>
        <v>1.457678644500048</v>
      </c>
      <c r="AZ60" s="9">
        <f>AY60-'Master Radiusverkleinerung'!G$7/100</f>
        <v>1.4206786445000481</v>
      </c>
      <c r="BA60" s="9">
        <f t="shared" si="50"/>
        <v>0.16715161195422415</v>
      </c>
    </row>
    <row r="61" spans="1:53" x14ac:dyDescent="0.3">
      <c r="A61" s="4">
        <v>222</v>
      </c>
      <c r="B61" s="3">
        <f t="shared" si="51"/>
        <v>-1.132359273429477</v>
      </c>
      <c r="C61" s="4">
        <f t="shared" si="52"/>
        <v>-1.0195808693940647</v>
      </c>
      <c r="D61" s="6">
        <f t="shared" si="53"/>
        <v>2.95499552460236</v>
      </c>
      <c r="E61" s="4">
        <f t="shared" si="54"/>
        <v>0.96965233779836546</v>
      </c>
      <c r="F61" s="4">
        <f t="shared" si="55"/>
        <v>1.5714288932254956</v>
      </c>
      <c r="G61" s="4">
        <f t="shared" si="23"/>
        <v>-1.1677992506061958</v>
      </c>
      <c r="H61" s="4">
        <f t="shared" si="24"/>
        <v>-1.0514911681738053</v>
      </c>
      <c r="I61" s="6">
        <f t="shared" si="56"/>
        <v>3.0496085269928623</v>
      </c>
      <c r="J61" s="4">
        <f t="shared" si="57"/>
        <v>1.0006986518080687</v>
      </c>
      <c r="K61" s="4">
        <f t="shared" si="25"/>
        <v>1.5703317780894657</v>
      </c>
      <c r="L61" s="4">
        <f t="shared" si="26"/>
        <v>-1.1669839351699021</v>
      </c>
      <c r="M61" s="4">
        <f t="shared" si="27"/>
        <v>-1.0507570548575882</v>
      </c>
      <c r="N61" s="8">
        <f t="shared" si="58"/>
        <v>3.0474313538330771</v>
      </c>
      <c r="O61" s="3">
        <f t="shared" si="59"/>
        <v>0.99998423412905668</v>
      </c>
      <c r="P61" s="4">
        <f t="shared" si="28"/>
        <v>1.5703565361279492</v>
      </c>
      <c r="Q61" s="4">
        <f t="shared" si="29"/>
        <v>-1.1670023339780902</v>
      </c>
      <c r="R61" s="4">
        <f t="shared" si="30"/>
        <v>-1.050773621218891</v>
      </c>
      <c r="S61" s="6">
        <f t="shared" si="60"/>
        <v>3.047480484713609</v>
      </c>
      <c r="T61" s="4">
        <f t="shared" si="61"/>
        <v>1.0000003559379627</v>
      </c>
      <c r="U61" s="3">
        <f t="shared" si="31"/>
        <v>1.5703559771786422</v>
      </c>
      <c r="V61" s="3">
        <f t="shared" si="32"/>
        <v>-1.1670019185978049</v>
      </c>
      <c r="W61" s="3">
        <f t="shared" si="33"/>
        <v>-1.0507732472088023</v>
      </c>
      <c r="X61" s="3">
        <f t="shared" si="62"/>
        <v>3.0474793755112324</v>
      </c>
      <c r="Y61" s="3">
        <f t="shared" si="63"/>
        <v>0.99999999196425493</v>
      </c>
      <c r="Z61" s="3">
        <f t="shared" si="34"/>
        <v>1.5703559897976225</v>
      </c>
      <c r="AA61" s="3">
        <f t="shared" si="35"/>
        <v>-1.1670019279755348</v>
      </c>
      <c r="AB61" s="3">
        <f t="shared" si="36"/>
        <v>-1.0507732556525482</v>
      </c>
      <c r="AC61" s="3">
        <f t="shared" si="64"/>
        <v>3.0474794005528647</v>
      </c>
      <c r="AD61" s="3">
        <f t="shared" si="65"/>
        <v>1.0000000001814171</v>
      </c>
      <c r="AE61" s="3">
        <f t="shared" si="37"/>
        <v>1.570355989512733</v>
      </c>
      <c r="AF61" s="3">
        <f t="shared" si="38"/>
        <v>-1.1670019277638208</v>
      </c>
      <c r="AG61" s="3">
        <f t="shared" si="39"/>
        <v>-1.0507732554619198</v>
      </c>
      <c r="AH61" s="8">
        <f t="shared" si="66"/>
        <v>3.0474793999875178</v>
      </c>
      <c r="AI61" s="3">
        <f t="shared" si="67"/>
        <v>0.99999999999590417</v>
      </c>
      <c r="AJ61" s="3">
        <f t="shared" si="40"/>
        <v>1.570355989519165</v>
      </c>
      <c r="AK61" s="3">
        <f t="shared" si="41"/>
        <v>-1.1670019277686006</v>
      </c>
      <c r="AL61" s="3">
        <f t="shared" si="42"/>
        <v>-1.0507732554662237</v>
      </c>
      <c r="AM61" s="8">
        <f t="shared" si="68"/>
        <v>3.0474794000002818</v>
      </c>
      <c r="AN61" s="3">
        <f t="shared" si="69"/>
        <v>1.0000000000000926</v>
      </c>
      <c r="AO61" s="3">
        <f t="shared" si="43"/>
        <v>1.5703559895190196</v>
      </c>
      <c r="AP61" s="3">
        <f t="shared" si="44"/>
        <v>-1.1670019277684924</v>
      </c>
      <c r="AQ61" s="3">
        <f t="shared" si="45"/>
        <v>-1.0507732554661264</v>
      </c>
      <c r="AR61" s="8">
        <f t="shared" si="70"/>
        <v>3.0474793999999932</v>
      </c>
      <c r="AS61" s="3">
        <f t="shared" si="71"/>
        <v>0.99999999999999778</v>
      </c>
      <c r="AT61" s="9">
        <f t="shared" si="46"/>
        <v>1.5703559895190231</v>
      </c>
      <c r="AU61" s="3">
        <f t="shared" si="47"/>
        <v>-1.1670019277684951</v>
      </c>
      <c r="AV61" s="3">
        <f t="shared" si="48"/>
        <v>-1.0507732554661289</v>
      </c>
      <c r="AW61" s="8">
        <f t="shared" si="72"/>
        <v>3.0474794000000003</v>
      </c>
      <c r="AX61" s="4">
        <f t="shared" si="73"/>
        <v>1.0000000000000002</v>
      </c>
      <c r="AY61" s="9">
        <f t="shared" si="49"/>
        <v>1.4433559895190231</v>
      </c>
      <c r="AZ61" s="9">
        <f>AY61-'Master Radiusverkleinerung'!G$7/100</f>
        <v>1.4063559895190232</v>
      </c>
      <c r="BA61" s="9">
        <f t="shared" si="50"/>
        <v>0.16574006874250319</v>
      </c>
    </row>
    <row r="62" spans="1:53" x14ac:dyDescent="0.3">
      <c r="A62" s="4">
        <v>228</v>
      </c>
      <c r="B62" s="3">
        <f t="shared" si="51"/>
        <v>-1.0195808693940651</v>
      </c>
      <c r="C62" s="4">
        <f t="shared" si="52"/>
        <v>-1.1323592734294767</v>
      </c>
      <c r="D62" s="6">
        <f t="shared" si="53"/>
        <v>2.9842572561179117</v>
      </c>
      <c r="E62" s="4">
        <f t="shared" si="54"/>
        <v>0.97925428343105847</v>
      </c>
      <c r="F62" s="4">
        <f t="shared" si="55"/>
        <v>1.5560204594267413</v>
      </c>
      <c r="G62" s="4">
        <f t="shared" si="23"/>
        <v>-1.041180913523005</v>
      </c>
      <c r="H62" s="4">
        <f t="shared" si="24"/>
        <v>-1.1563485527599402</v>
      </c>
      <c r="I62" s="6">
        <f t="shared" si="56"/>
        <v>3.0482731982932654</v>
      </c>
      <c r="J62" s="4">
        <f t="shared" si="57"/>
        <v>1.0002604770005223</v>
      </c>
      <c r="K62" s="4">
        <f t="shared" si="25"/>
        <v>1.5556152574305191</v>
      </c>
      <c r="L62" s="4">
        <f t="shared" si="26"/>
        <v>-1.0409097804655749</v>
      </c>
      <c r="M62" s="4">
        <f t="shared" si="27"/>
        <v>-1.1560474289931746</v>
      </c>
      <c r="N62" s="8">
        <f t="shared" si="58"/>
        <v>3.0474694975269716</v>
      </c>
      <c r="O62" s="3">
        <f t="shared" si="59"/>
        <v>0.9999967506021441</v>
      </c>
      <c r="P62" s="4">
        <f t="shared" si="28"/>
        <v>1.5556203122598264</v>
      </c>
      <c r="Q62" s="4">
        <f t="shared" si="29"/>
        <v>-1.0409131628065744</v>
      </c>
      <c r="R62" s="4">
        <f t="shared" si="30"/>
        <v>-1.1560511854634179</v>
      </c>
      <c r="S62" s="6">
        <f t="shared" si="60"/>
        <v>3.0474795235416821</v>
      </c>
      <c r="T62" s="4">
        <f t="shared" si="61"/>
        <v>1.000000040538972</v>
      </c>
      <c r="U62" s="3">
        <f t="shared" si="31"/>
        <v>1.5556202491965807</v>
      </c>
      <c r="V62" s="3">
        <f t="shared" si="32"/>
        <v>-1.0409131206090265</v>
      </c>
      <c r="W62" s="3">
        <f t="shared" si="33"/>
        <v>-1.1560511385982932</v>
      </c>
      <c r="X62" s="3">
        <f t="shared" si="62"/>
        <v>3.047479398458715</v>
      </c>
      <c r="Y62" s="3">
        <f t="shared" si="63"/>
        <v>0.99999999949424268</v>
      </c>
      <c r="Z62" s="3">
        <f t="shared" si="34"/>
        <v>1.5556202499833471</v>
      </c>
      <c r="AA62" s="3">
        <f t="shared" si="35"/>
        <v>-1.0409131211354761</v>
      </c>
      <c r="AB62" s="3">
        <f t="shared" si="36"/>
        <v>-1.1560511391829746</v>
      </c>
      <c r="AC62" s="3">
        <f t="shared" si="64"/>
        <v>3.0474794000192289</v>
      </c>
      <c r="AD62" s="3">
        <f t="shared" si="65"/>
        <v>1.0000000000063098</v>
      </c>
      <c r="AE62" s="3">
        <f t="shared" si="37"/>
        <v>1.5556202499735314</v>
      </c>
      <c r="AF62" s="3">
        <f t="shared" si="38"/>
        <v>-1.040913121128908</v>
      </c>
      <c r="AG62" s="3">
        <f t="shared" si="39"/>
        <v>-1.15605113917568</v>
      </c>
      <c r="AH62" s="8">
        <f t="shared" si="66"/>
        <v>3.0474793999997596</v>
      </c>
      <c r="AI62" s="3">
        <f t="shared" si="67"/>
        <v>0.99999999999992117</v>
      </c>
      <c r="AJ62" s="3">
        <f t="shared" si="40"/>
        <v>1.555620249973654</v>
      </c>
      <c r="AK62" s="3">
        <f t="shared" si="41"/>
        <v>-1.0409131211289901</v>
      </c>
      <c r="AL62" s="3">
        <f t="shared" si="42"/>
        <v>-1.1560511391757711</v>
      </c>
      <c r="AM62" s="8">
        <f t="shared" si="68"/>
        <v>3.0474794000000029</v>
      </c>
      <c r="AN62" s="3">
        <f t="shared" si="69"/>
        <v>1.0000000000000011</v>
      </c>
      <c r="AO62" s="3">
        <f t="shared" si="43"/>
        <v>1.5556202499736522</v>
      </c>
      <c r="AP62" s="3">
        <f t="shared" si="44"/>
        <v>-1.0409131211289888</v>
      </c>
      <c r="AQ62" s="3">
        <f t="shared" si="45"/>
        <v>-1.1560511391757697</v>
      </c>
      <c r="AR62" s="8">
        <f t="shared" si="70"/>
        <v>3.0474793999999994</v>
      </c>
      <c r="AS62" s="3">
        <f t="shared" si="71"/>
        <v>0.99999999999999989</v>
      </c>
      <c r="AT62" s="9">
        <f t="shared" si="46"/>
        <v>1.5556202499736524</v>
      </c>
      <c r="AU62" s="3">
        <f t="shared" si="47"/>
        <v>-1.040913121128989</v>
      </c>
      <c r="AV62" s="3">
        <f t="shared" si="48"/>
        <v>-1.15605113917577</v>
      </c>
      <c r="AW62" s="8">
        <f t="shared" si="72"/>
        <v>3.0474793999999998</v>
      </c>
      <c r="AX62" s="4">
        <f t="shared" si="73"/>
        <v>1</v>
      </c>
      <c r="AY62" s="9">
        <f t="shared" si="49"/>
        <v>1.4286202499736524</v>
      </c>
      <c r="AZ62" s="9">
        <f>AY62-'Master Radiusverkleinerung'!G$7/100</f>
        <v>1.3916202499736525</v>
      </c>
      <c r="BA62" s="9">
        <f t="shared" si="50"/>
        <v>0.16426143783053726</v>
      </c>
    </row>
    <row r="63" spans="1:53" x14ac:dyDescent="0.3">
      <c r="A63" s="4">
        <v>234</v>
      </c>
      <c r="B63" s="3">
        <f t="shared" si="51"/>
        <v>-0.89563172399255742</v>
      </c>
      <c r="C63" s="4">
        <f t="shared" si="52"/>
        <v>-1.232731312303784</v>
      </c>
      <c r="D63" s="6">
        <f t="shared" si="53"/>
        <v>3.0139353177221868</v>
      </c>
      <c r="E63" s="4">
        <f t="shared" si="54"/>
        <v>0.98899284363404949</v>
      </c>
      <c r="F63" s="4">
        <f t="shared" si="55"/>
        <v>1.5406984082928503</v>
      </c>
      <c r="G63" s="4">
        <f t="shared" si="23"/>
        <v>-0.90559980262502493</v>
      </c>
      <c r="H63" s="4">
        <f t="shared" si="24"/>
        <v>-1.2464511955153472</v>
      </c>
      <c r="I63" s="6">
        <f t="shared" si="56"/>
        <v>3.0475582650265176</v>
      </c>
      <c r="J63" s="4">
        <f t="shared" si="57"/>
        <v>1.0000258787726399</v>
      </c>
      <c r="K63" s="4">
        <f t="shared" si="25"/>
        <v>1.5406585379408311</v>
      </c>
      <c r="L63" s="4">
        <f t="shared" si="26"/>
        <v>-0.90557636742010439</v>
      </c>
      <c r="M63" s="4">
        <f t="shared" si="27"/>
        <v>-1.2464189397229919</v>
      </c>
      <c r="N63" s="8">
        <f t="shared" si="58"/>
        <v>3.047479208921378</v>
      </c>
      <c r="O63" s="3">
        <f t="shared" si="59"/>
        <v>0.99999993729945413</v>
      </c>
      <c r="P63" s="4">
        <f t="shared" si="28"/>
        <v>1.5406586345409685</v>
      </c>
      <c r="Q63" s="4">
        <f t="shared" si="29"/>
        <v>-0.90557642420024054</v>
      </c>
      <c r="R63" s="4">
        <f t="shared" si="30"/>
        <v>-1.2464190178741448</v>
      </c>
      <c r="S63" s="6">
        <f t="shared" si="60"/>
        <v>3.0474794004629251</v>
      </c>
      <c r="T63" s="4">
        <f t="shared" si="61"/>
        <v>1.0000000001519043</v>
      </c>
      <c r="U63" s="3">
        <f t="shared" si="31"/>
        <v>1.5406586343069359</v>
      </c>
      <c r="V63" s="3">
        <f t="shared" si="32"/>
        <v>-0.90557642406267957</v>
      </c>
      <c r="W63" s="3">
        <f t="shared" si="33"/>
        <v>-1.2464190176848085</v>
      </c>
      <c r="X63" s="3">
        <f t="shared" si="62"/>
        <v>3.0474793999988785</v>
      </c>
      <c r="Y63" s="3">
        <f t="shared" si="63"/>
        <v>0.99999999999963207</v>
      </c>
      <c r="Z63" s="3">
        <f t="shared" si="34"/>
        <v>1.5406586343075028</v>
      </c>
      <c r="AA63" s="3">
        <f t="shared" si="35"/>
        <v>-0.90557642406301286</v>
      </c>
      <c r="AB63" s="3">
        <f t="shared" si="36"/>
        <v>-1.246419017685267</v>
      </c>
      <c r="AC63" s="3">
        <f t="shared" si="64"/>
        <v>3.0474794000000025</v>
      </c>
      <c r="AD63" s="3">
        <f t="shared" si="65"/>
        <v>1.0000000000000009</v>
      </c>
      <c r="AE63" s="3">
        <f t="shared" si="37"/>
        <v>1.5406586343075015</v>
      </c>
      <c r="AF63" s="3">
        <f t="shared" si="38"/>
        <v>-0.90557642406301209</v>
      </c>
      <c r="AG63" s="3">
        <f t="shared" si="39"/>
        <v>-1.2464190176852661</v>
      </c>
      <c r="AH63" s="8">
        <f t="shared" si="66"/>
        <v>3.0474794000000003</v>
      </c>
      <c r="AI63" s="3">
        <f t="shared" si="67"/>
        <v>1.0000000000000002</v>
      </c>
      <c r="AJ63" s="3">
        <f t="shared" si="40"/>
        <v>1.5406586343075011</v>
      </c>
      <c r="AK63" s="3">
        <f t="shared" si="41"/>
        <v>-0.90557642406301175</v>
      </c>
      <c r="AL63" s="3">
        <f t="shared" si="42"/>
        <v>-1.2464190176852656</v>
      </c>
      <c r="AM63" s="8">
        <f t="shared" si="68"/>
        <v>3.0474793999999994</v>
      </c>
      <c r="AN63" s="3">
        <f t="shared" si="69"/>
        <v>0.99999999999999989</v>
      </c>
      <c r="AO63" s="3">
        <f t="shared" si="43"/>
        <v>1.5406586343075013</v>
      </c>
      <c r="AP63" s="3">
        <f t="shared" si="44"/>
        <v>-0.90557642406301186</v>
      </c>
      <c r="AQ63" s="3">
        <f t="shared" si="45"/>
        <v>-1.2464190176852659</v>
      </c>
      <c r="AR63" s="8">
        <f t="shared" si="70"/>
        <v>3.0474793999999994</v>
      </c>
      <c r="AS63" s="3">
        <f t="shared" si="71"/>
        <v>0.99999999999999989</v>
      </c>
      <c r="AT63" s="9">
        <f t="shared" si="46"/>
        <v>1.5406586343075015</v>
      </c>
      <c r="AU63" s="3">
        <f t="shared" si="47"/>
        <v>-0.90557642406301209</v>
      </c>
      <c r="AV63" s="3">
        <f t="shared" si="48"/>
        <v>-1.2464190176852661</v>
      </c>
      <c r="AW63" s="8">
        <f t="shared" si="72"/>
        <v>3.0474794000000003</v>
      </c>
      <c r="AX63" s="4">
        <f t="shared" si="73"/>
        <v>1.0000000000000002</v>
      </c>
      <c r="AY63" s="9">
        <f t="shared" si="49"/>
        <v>1.4136586343075015</v>
      </c>
      <c r="AZ63" s="9">
        <f>AY63-'Master Radiusverkleinerung'!G$7/100</f>
        <v>1.3766586343075016</v>
      </c>
      <c r="BA63" s="9">
        <f t="shared" si="50"/>
        <v>0.16273406231958651</v>
      </c>
    </row>
    <row r="64" spans="1:53" x14ac:dyDescent="0.3">
      <c r="A64" s="4" t="s">
        <v>13</v>
      </c>
      <c r="B64" s="4" t="s">
        <v>14</v>
      </c>
      <c r="C64" s="4" t="s">
        <v>15</v>
      </c>
      <c r="D64" s="4" t="s">
        <v>16</v>
      </c>
      <c r="E64" s="4" t="s">
        <v>17</v>
      </c>
      <c r="F64" s="4" t="s">
        <v>18</v>
      </c>
      <c r="G64" s="4" t="s">
        <v>19</v>
      </c>
      <c r="H64" s="4" t="s">
        <v>20</v>
      </c>
      <c r="I64" s="4" t="s">
        <v>16</v>
      </c>
      <c r="J64" s="4" t="s">
        <v>17</v>
      </c>
      <c r="K64" s="4" t="s">
        <v>18</v>
      </c>
      <c r="L64" s="4" t="s">
        <v>21</v>
      </c>
      <c r="M64" s="4" t="s">
        <v>22</v>
      </c>
      <c r="N64" s="4" t="s">
        <v>16</v>
      </c>
      <c r="O64" s="4" t="s">
        <v>17</v>
      </c>
      <c r="P64" s="4" t="s">
        <v>18</v>
      </c>
      <c r="Q64" s="4" t="s">
        <v>23</v>
      </c>
      <c r="R64" s="4" t="s">
        <v>24</v>
      </c>
      <c r="S64" s="4" t="s">
        <v>16</v>
      </c>
      <c r="T64" s="4" t="s">
        <v>17</v>
      </c>
      <c r="U64" s="4" t="s">
        <v>18</v>
      </c>
      <c r="V64" s="4" t="s">
        <v>25</v>
      </c>
      <c r="W64" s="4" t="s">
        <v>26</v>
      </c>
      <c r="X64" s="4" t="s">
        <v>16</v>
      </c>
      <c r="Y64" s="4" t="s">
        <v>17</v>
      </c>
      <c r="Z64" s="4" t="s">
        <v>18</v>
      </c>
      <c r="AA64" s="4" t="s">
        <v>27</v>
      </c>
      <c r="AB64" s="4" t="s">
        <v>28</v>
      </c>
      <c r="AC64" s="4" t="s">
        <v>16</v>
      </c>
      <c r="AD64" s="4" t="s">
        <v>17</v>
      </c>
      <c r="AE64" s="4" t="s">
        <v>18</v>
      </c>
      <c r="AF64" s="4" t="s">
        <v>29</v>
      </c>
      <c r="AG64" s="4" t="s">
        <v>30</v>
      </c>
      <c r="AH64" s="4" t="s">
        <v>16</v>
      </c>
      <c r="AI64" s="4" t="s">
        <v>17</v>
      </c>
      <c r="AJ64" s="4" t="s">
        <v>18</v>
      </c>
      <c r="AK64" s="4" t="s">
        <v>31</v>
      </c>
      <c r="AL64" s="4" t="s">
        <v>32</v>
      </c>
      <c r="AM64" s="4" t="s">
        <v>16</v>
      </c>
      <c r="AN64" s="4" t="s">
        <v>17</v>
      </c>
      <c r="AO64" s="4" t="s">
        <v>18</v>
      </c>
      <c r="AP64" s="4" t="s">
        <v>33</v>
      </c>
      <c r="AQ64" s="4" t="s">
        <v>34</v>
      </c>
      <c r="AR64" s="4" t="s">
        <v>16</v>
      </c>
      <c r="AS64" s="4" t="s">
        <v>17</v>
      </c>
      <c r="AT64" s="4" t="s">
        <v>18</v>
      </c>
      <c r="AU64" s="4" t="s">
        <v>35</v>
      </c>
      <c r="AV64" s="4" t="s">
        <v>36</v>
      </c>
      <c r="AW64" s="4" t="s">
        <v>16</v>
      </c>
      <c r="AX64" s="4" t="s">
        <v>17</v>
      </c>
      <c r="AY64" s="4" t="s">
        <v>101</v>
      </c>
      <c r="AZ64" s="4" t="s">
        <v>103</v>
      </c>
      <c r="BA64" s="4" t="s">
        <v>37</v>
      </c>
    </row>
    <row r="65" spans="1:53" x14ac:dyDescent="0.3">
      <c r="A65" s="4" t="s">
        <v>12</v>
      </c>
      <c r="AT65" s="4" t="s">
        <v>38</v>
      </c>
      <c r="AY65" s="4" t="s">
        <v>38</v>
      </c>
      <c r="AZ65" s="4" t="s">
        <v>38</v>
      </c>
      <c r="BA65" s="4" t="s">
        <v>38</v>
      </c>
    </row>
    <row r="66" spans="1:53" x14ac:dyDescent="0.3">
      <c r="A66" s="4"/>
      <c r="C66" s="4"/>
      <c r="D66" s="6"/>
      <c r="E66" s="4"/>
      <c r="G66" s="4"/>
      <c r="H66" s="4"/>
      <c r="I66" s="6"/>
      <c r="J66" s="4"/>
      <c r="K66" s="4"/>
      <c r="L66" s="4"/>
      <c r="M66" s="4"/>
      <c r="N66" s="8"/>
      <c r="P66" s="4"/>
      <c r="Q66" s="4"/>
      <c r="R66" s="4"/>
      <c r="S66" s="6"/>
      <c r="T66" s="4"/>
      <c r="AH66" s="8"/>
      <c r="AM66" s="8"/>
      <c r="AR66" s="8"/>
      <c r="AT66" s="9"/>
      <c r="AW66" s="8"/>
      <c r="AX66" s="4"/>
      <c r="AY66" s="9"/>
      <c r="AZ66" s="9"/>
      <c r="BA66" s="9"/>
    </row>
    <row r="67" spans="1:53" x14ac:dyDescent="0.3">
      <c r="A67" s="4">
        <v>240</v>
      </c>
      <c r="B67" s="3">
        <f t="shared" si="51"/>
        <v>-0.76186985000000063</v>
      </c>
      <c r="C67" s="4">
        <f t="shared" si="52"/>
        <v>-1.3195972889548788</v>
      </c>
      <c r="D67" s="6">
        <f t="shared" si="53"/>
        <v>3.0436897407595094</v>
      </c>
      <c r="E67" s="4">
        <f t="shared" si="54"/>
        <v>0.99875646108042915</v>
      </c>
      <c r="F67" s="4">
        <f t="shared" si="55"/>
        <v>1.525636888848416</v>
      </c>
      <c r="G67" s="4">
        <f t="shared" si="23"/>
        <v>-0.76281844442420865</v>
      </c>
      <c r="H67" s="4">
        <f t="shared" si="24"/>
        <v>-1.3212403026933837</v>
      </c>
      <c r="I67" s="6">
        <f t="shared" si="56"/>
        <v>3.0474510423254793</v>
      </c>
      <c r="J67" s="4">
        <f t="shared" si="57"/>
        <v>0.99999069471166213</v>
      </c>
      <c r="K67" s="4">
        <f t="shared" si="25"/>
        <v>1.5256510854716692</v>
      </c>
      <c r="L67" s="4">
        <f t="shared" si="26"/>
        <v>-0.76282554273583525</v>
      </c>
      <c r="M67" s="4">
        <f t="shared" si="27"/>
        <v>-1.3212525973297691</v>
      </c>
      <c r="N67" s="8">
        <f t="shared" si="58"/>
        <v>3.0474791883721668</v>
      </c>
      <c r="O67" s="3">
        <f t="shared" si="59"/>
        <v>0.99999993055643521</v>
      </c>
      <c r="P67" s="4">
        <f t="shared" si="28"/>
        <v>1.5256511914183266</v>
      </c>
      <c r="Q67" s="4">
        <f t="shared" si="29"/>
        <v>-0.76282559570916397</v>
      </c>
      <c r="R67" s="4">
        <f t="shared" si="30"/>
        <v>-1.3212526890822658</v>
      </c>
      <c r="S67" s="6">
        <f t="shared" si="60"/>
        <v>3.0474793984206943</v>
      </c>
      <c r="T67" s="4">
        <f t="shared" si="61"/>
        <v>0.99999999948176665</v>
      </c>
      <c r="U67" s="3">
        <f t="shared" si="31"/>
        <v>1.5256511922089699</v>
      </c>
      <c r="V67" s="3">
        <f t="shared" si="32"/>
        <v>-0.76282559610448564</v>
      </c>
      <c r="W67" s="3">
        <f t="shared" si="33"/>
        <v>-1.321252689766983</v>
      </c>
      <c r="X67" s="3">
        <f t="shared" si="62"/>
        <v>3.0474793999882142</v>
      </c>
      <c r="Y67" s="3">
        <f t="shared" si="63"/>
        <v>0.99999999999613265</v>
      </c>
      <c r="Z67" s="3">
        <f t="shared" si="34"/>
        <v>1.5256511922148701</v>
      </c>
      <c r="AA67" s="3">
        <f t="shared" si="35"/>
        <v>-0.76282559610743572</v>
      </c>
      <c r="AB67" s="3">
        <f t="shared" si="36"/>
        <v>-1.3212526897720926</v>
      </c>
      <c r="AC67" s="3">
        <f t="shared" si="64"/>
        <v>3.0474793999999115</v>
      </c>
      <c r="AD67" s="3">
        <f t="shared" si="65"/>
        <v>0.99999999999997102</v>
      </c>
      <c r="AE67" s="3">
        <f t="shared" si="37"/>
        <v>1.5256511922149143</v>
      </c>
      <c r="AF67" s="3">
        <f t="shared" si="38"/>
        <v>-0.76282559610745782</v>
      </c>
      <c r="AG67" s="3">
        <f t="shared" si="39"/>
        <v>-1.3212526897721311</v>
      </c>
      <c r="AH67" s="8">
        <f t="shared" si="66"/>
        <v>3.0474793999999994</v>
      </c>
      <c r="AI67" s="3">
        <f t="shared" si="67"/>
        <v>0.99999999999999989</v>
      </c>
      <c r="AJ67" s="3">
        <f t="shared" si="40"/>
        <v>1.5256511922149145</v>
      </c>
      <c r="AK67" s="3">
        <f t="shared" si="41"/>
        <v>-0.76282559610745793</v>
      </c>
      <c r="AL67" s="3">
        <f t="shared" si="42"/>
        <v>-1.3212526897721311</v>
      </c>
      <c r="AM67" s="8">
        <f t="shared" si="68"/>
        <v>3.0474793999999994</v>
      </c>
      <c r="AN67" s="3">
        <f t="shared" si="69"/>
        <v>0.99999999999999989</v>
      </c>
      <c r="AO67" s="3">
        <f t="shared" si="43"/>
        <v>1.5256511922149147</v>
      </c>
      <c r="AP67" s="3">
        <f t="shared" si="44"/>
        <v>-0.76282559610745804</v>
      </c>
      <c r="AQ67" s="3">
        <f t="shared" si="45"/>
        <v>-1.3212526897721313</v>
      </c>
      <c r="AR67" s="8">
        <f t="shared" si="70"/>
        <v>3.0474794000000003</v>
      </c>
      <c r="AS67" s="3">
        <f t="shared" si="71"/>
        <v>1.0000000000000002</v>
      </c>
      <c r="AT67" s="9">
        <f t="shared" si="46"/>
        <v>1.5256511922149143</v>
      </c>
      <c r="AU67" s="3">
        <f t="shared" si="47"/>
        <v>-0.76282559610745782</v>
      </c>
      <c r="AV67" s="3">
        <f t="shared" si="48"/>
        <v>-1.3212526897721311</v>
      </c>
      <c r="AW67" s="8">
        <f t="shared" si="72"/>
        <v>3.0474793999999994</v>
      </c>
      <c r="AX67" s="4">
        <f t="shared" si="73"/>
        <v>0.99999999999999989</v>
      </c>
      <c r="AY67" s="9">
        <f t="shared" si="49"/>
        <v>1.3986511922149143</v>
      </c>
      <c r="AZ67" s="9">
        <f>AY67-'Master Radiusverkleinerung'!G$7/100</f>
        <v>1.3616511922149144</v>
      </c>
      <c r="BA67" s="9">
        <f>SQRT((AU67-AU63)^2+(AV67-AV63)^2)</f>
        <v>0.16117654097293654</v>
      </c>
    </row>
    <row r="68" spans="1:53" x14ac:dyDescent="0.3">
      <c r="A68" s="4">
        <v>246</v>
      </c>
      <c r="B68" s="3">
        <f t="shared" si="51"/>
        <v>-0.61976077049932665</v>
      </c>
      <c r="C68" s="4">
        <f t="shared" si="52"/>
        <v>-1.3920054815646994</v>
      </c>
      <c r="D68" s="6">
        <f t="shared" si="53"/>
        <v>3.0731995023863332</v>
      </c>
      <c r="E68" s="4">
        <f t="shared" si="54"/>
        <v>1.008439795322762</v>
      </c>
      <c r="F68" s="4">
        <f t="shared" si="55"/>
        <v>1.5109872766497783</v>
      </c>
      <c r="G68" s="4">
        <f t="shared" si="23"/>
        <v>-0.61457389263477613</v>
      </c>
      <c r="H68" s="4">
        <f t="shared" si="24"/>
        <v>-1.3803555631391691</v>
      </c>
      <c r="I68" s="6">
        <f t="shared" si="56"/>
        <v>3.0479130549269442</v>
      </c>
      <c r="J68" s="4">
        <f t="shared" si="57"/>
        <v>1.0001422995433356</v>
      </c>
      <c r="K68" s="4">
        <f t="shared" si="25"/>
        <v>1.5107722944421951</v>
      </c>
      <c r="L68" s="4">
        <f t="shared" si="26"/>
        <v>-0.61448645149334269</v>
      </c>
      <c r="M68" s="4">
        <f t="shared" si="27"/>
        <v>-1.3801591671199573</v>
      </c>
      <c r="N68" s="8">
        <f t="shared" si="58"/>
        <v>3.047486803120445</v>
      </c>
      <c r="O68" s="3">
        <f t="shared" si="59"/>
        <v>1.0000024292602092</v>
      </c>
      <c r="P68" s="4">
        <f t="shared" si="28"/>
        <v>1.5107686243920906</v>
      </c>
      <c r="Q68" s="4">
        <f t="shared" si="29"/>
        <v>-0.61448495874948328</v>
      </c>
      <c r="R68" s="4">
        <f t="shared" si="30"/>
        <v>-1.3801558143623551</v>
      </c>
      <c r="S68" s="6">
        <f t="shared" si="60"/>
        <v>3.0474795264086532</v>
      </c>
      <c r="T68" s="4">
        <f t="shared" si="61"/>
        <v>1.0000000414797401</v>
      </c>
      <c r="U68" s="3">
        <f t="shared" si="31"/>
        <v>1.5107685617258033</v>
      </c>
      <c r="V68" s="3">
        <f t="shared" si="32"/>
        <v>-0.61448493326080789</v>
      </c>
      <c r="W68" s="3">
        <f t="shared" si="33"/>
        <v>-1.380155757113853</v>
      </c>
      <c r="X68" s="3">
        <f t="shared" si="62"/>
        <v>3.0474794021584413</v>
      </c>
      <c r="Y68" s="3">
        <f t="shared" si="63"/>
        <v>1.000000000708271</v>
      </c>
      <c r="Z68" s="3">
        <f t="shared" si="34"/>
        <v>1.5107685606557697</v>
      </c>
      <c r="AA68" s="3">
        <f t="shared" si="35"/>
        <v>-0.61448493282558603</v>
      </c>
      <c r="AB68" s="3">
        <f t="shared" si="36"/>
        <v>-1.3801557561363287</v>
      </c>
      <c r="AC68" s="3">
        <f t="shared" si="64"/>
        <v>3.0474794000368557</v>
      </c>
      <c r="AD68" s="3">
        <f t="shared" si="65"/>
        <v>1.0000000000120939</v>
      </c>
      <c r="AE68" s="3">
        <f t="shared" si="37"/>
        <v>1.5107685606374985</v>
      </c>
      <c r="AF68" s="3">
        <f t="shared" si="38"/>
        <v>-0.61448493281815453</v>
      </c>
      <c r="AG68" s="3">
        <f t="shared" si="39"/>
        <v>-1.3801557561196371</v>
      </c>
      <c r="AH68" s="8">
        <f t="shared" si="66"/>
        <v>3.0474794000006291</v>
      </c>
      <c r="AI68" s="3">
        <f t="shared" si="67"/>
        <v>1.0000000000002065</v>
      </c>
      <c r="AJ68" s="3">
        <f t="shared" si="40"/>
        <v>1.5107685606371866</v>
      </c>
      <c r="AK68" s="3">
        <f t="shared" si="41"/>
        <v>-0.61448493281802763</v>
      </c>
      <c r="AL68" s="3">
        <f t="shared" si="42"/>
        <v>-1.3801557561193523</v>
      </c>
      <c r="AM68" s="8">
        <f t="shared" si="68"/>
        <v>3.0474794000000109</v>
      </c>
      <c r="AN68" s="3">
        <f t="shared" si="69"/>
        <v>1.0000000000000036</v>
      </c>
      <c r="AO68" s="3">
        <f t="shared" si="43"/>
        <v>1.5107685606371812</v>
      </c>
      <c r="AP68" s="3">
        <f t="shared" si="44"/>
        <v>-0.61448493281802541</v>
      </c>
      <c r="AQ68" s="3">
        <f t="shared" si="45"/>
        <v>-1.3801557561193474</v>
      </c>
      <c r="AR68" s="8">
        <f t="shared" si="70"/>
        <v>3.0474793999999998</v>
      </c>
      <c r="AS68" s="3">
        <f t="shared" si="71"/>
        <v>1</v>
      </c>
      <c r="AT68" s="9">
        <f t="shared" si="46"/>
        <v>1.5107685606371812</v>
      </c>
      <c r="AU68" s="3">
        <f t="shared" si="47"/>
        <v>-0.61448493281802541</v>
      </c>
      <c r="AV68" s="3">
        <f t="shared" si="48"/>
        <v>-1.3801557561193474</v>
      </c>
      <c r="AW68" s="8">
        <f t="shared" si="72"/>
        <v>3.0474793999999998</v>
      </c>
      <c r="AX68" s="4">
        <f t="shared" si="73"/>
        <v>1</v>
      </c>
      <c r="AY68" s="9">
        <f t="shared" si="49"/>
        <v>1.3837685606371812</v>
      </c>
      <c r="AZ68" s="9">
        <f>AY68-'Master Radiusverkleinerung'!G$7/100</f>
        <v>1.3467685606371813</v>
      </c>
      <c r="BA68" s="9">
        <f t="shared" si="50"/>
        <v>0.15960740462225845</v>
      </c>
    </row>
    <row r="69" spans="1:53" x14ac:dyDescent="0.3">
      <c r="A69" s="4">
        <v>252</v>
      </c>
      <c r="B69" s="3">
        <f t="shared" si="51"/>
        <v>-0.47086146230378428</v>
      </c>
      <c r="C69" s="4">
        <f t="shared" si="52"/>
        <v>-1.4491625708226223</v>
      </c>
      <c r="D69" s="6">
        <f t="shared" si="53"/>
        <v>3.1021639936783725</v>
      </c>
      <c r="E69" s="4">
        <f t="shared" si="54"/>
        <v>1.0179442045378133</v>
      </c>
      <c r="F69" s="4">
        <f t="shared" si="55"/>
        <v>1.4968793900563908</v>
      </c>
      <c r="G69" s="4">
        <f t="shared" si="23"/>
        <v>-0.46256117005703068</v>
      </c>
      <c r="H69" s="4">
        <f t="shared" si="24"/>
        <v>-1.4236168980210453</v>
      </c>
      <c r="I69" s="6">
        <f t="shared" si="56"/>
        <v>3.0488857210228266</v>
      </c>
      <c r="J69" s="4">
        <f t="shared" si="57"/>
        <v>1.0004614702310464</v>
      </c>
      <c r="K69" s="4">
        <f t="shared" si="25"/>
        <v>1.4961889433989914</v>
      </c>
      <c r="L69" s="4">
        <f t="shared" si="26"/>
        <v>-0.46234781030618488</v>
      </c>
      <c r="M69" s="4">
        <f t="shared" si="27"/>
        <v>-1.4229602442283715</v>
      </c>
      <c r="N69" s="8">
        <f t="shared" si="58"/>
        <v>3.0475163985556235</v>
      </c>
      <c r="O69" s="3">
        <f t="shared" si="59"/>
        <v>1.0000121407073741</v>
      </c>
      <c r="P69" s="4">
        <f t="shared" si="28"/>
        <v>1.4961707788273839</v>
      </c>
      <c r="Q69" s="4">
        <f t="shared" si="29"/>
        <v>-0.46234219714486263</v>
      </c>
      <c r="R69" s="4">
        <f t="shared" si="30"/>
        <v>-1.4229429686941784</v>
      </c>
      <c r="S69" s="6">
        <f t="shared" si="60"/>
        <v>3.0474803739611946</v>
      </c>
      <c r="T69" s="4">
        <f t="shared" si="61"/>
        <v>1.0000003195956615</v>
      </c>
      <c r="U69" s="3">
        <f t="shared" si="31"/>
        <v>1.4961703006578471</v>
      </c>
      <c r="V69" s="3">
        <f t="shared" si="32"/>
        <v>-0.46234204938234952</v>
      </c>
      <c r="W69" s="3">
        <f t="shared" si="33"/>
        <v>-1.4229425139279246</v>
      </c>
      <c r="X69" s="3">
        <f t="shared" si="62"/>
        <v>3.0474794256392492</v>
      </c>
      <c r="Y69" s="3">
        <f t="shared" si="63"/>
        <v>1.0000000084132643</v>
      </c>
      <c r="Z69" s="3">
        <f t="shared" si="34"/>
        <v>1.4961702880701711</v>
      </c>
      <c r="AA69" s="3">
        <f t="shared" si="35"/>
        <v>-0.46234204549254371</v>
      </c>
      <c r="AB69" s="3">
        <f t="shared" si="36"/>
        <v>-1.4229425019563331</v>
      </c>
      <c r="AC69" s="3">
        <f t="shared" si="64"/>
        <v>3.0474794006749448</v>
      </c>
      <c r="AD69" s="3">
        <f t="shared" si="65"/>
        <v>1.0000000002214764</v>
      </c>
      <c r="AE69" s="3">
        <f t="shared" si="37"/>
        <v>1.4961702877388046</v>
      </c>
      <c r="AF69" s="3">
        <f t="shared" si="38"/>
        <v>-0.46234204539014584</v>
      </c>
      <c r="AG69" s="3">
        <f t="shared" si="39"/>
        <v>-1.422942501641185</v>
      </c>
      <c r="AH69" s="8">
        <f t="shared" si="66"/>
        <v>3.0474794000177683</v>
      </c>
      <c r="AI69" s="3">
        <f t="shared" si="67"/>
        <v>1.0000000000058304</v>
      </c>
      <c r="AJ69" s="3">
        <f t="shared" si="40"/>
        <v>1.4961702877300813</v>
      </c>
      <c r="AK69" s="3">
        <f t="shared" si="41"/>
        <v>-0.46234204538745022</v>
      </c>
      <c r="AL69" s="3">
        <f t="shared" si="42"/>
        <v>-1.4229425016328887</v>
      </c>
      <c r="AM69" s="8">
        <f t="shared" si="68"/>
        <v>3.0474794000004679</v>
      </c>
      <c r="AN69" s="3">
        <f t="shared" si="69"/>
        <v>1.0000000000001537</v>
      </c>
      <c r="AO69" s="3">
        <f t="shared" si="43"/>
        <v>1.4961702877298515</v>
      </c>
      <c r="AP69" s="3">
        <f t="shared" si="44"/>
        <v>-0.46234204538737922</v>
      </c>
      <c r="AQ69" s="3">
        <f t="shared" si="45"/>
        <v>-1.42294250163267</v>
      </c>
      <c r="AR69" s="8">
        <f t="shared" si="70"/>
        <v>3.0474794000000118</v>
      </c>
      <c r="AS69" s="3">
        <f t="shared" si="71"/>
        <v>1.000000000000004</v>
      </c>
      <c r="AT69" s="9">
        <f t="shared" si="46"/>
        <v>1.4961702877298455</v>
      </c>
      <c r="AU69" s="3">
        <f t="shared" si="47"/>
        <v>-0.46234204538737733</v>
      </c>
      <c r="AV69" s="3">
        <f t="shared" si="48"/>
        <v>-1.4229425016326644</v>
      </c>
      <c r="AW69" s="8">
        <f t="shared" si="72"/>
        <v>3.0474794000000003</v>
      </c>
      <c r="AX69" s="4">
        <f t="shared" si="73"/>
        <v>1.0000000000000002</v>
      </c>
      <c r="AY69" s="9">
        <f t="shared" si="49"/>
        <v>1.3691702877298455</v>
      </c>
      <c r="AZ69" s="9">
        <f>AY69-'Master Radiusverkleinerung'!G$7/100</f>
        <v>1.3321702877298456</v>
      </c>
      <c r="BA69" s="9">
        <f t="shared" si="50"/>
        <v>0.15804481575602602</v>
      </c>
    </row>
    <row r="70" spans="1:53" x14ac:dyDescent="0.3">
      <c r="A70" s="4">
        <v>258</v>
      </c>
      <c r="B70" s="3">
        <f t="shared" si="51"/>
        <v>-0.31680329739314605</v>
      </c>
      <c r="C70" s="4">
        <f t="shared" si="52"/>
        <v>-1.4904423316978486</v>
      </c>
      <c r="D70" s="6">
        <f t="shared" si="53"/>
        <v>3.1303038087239115</v>
      </c>
      <c r="E70" s="4">
        <f t="shared" si="54"/>
        <v>1.0271780044596566</v>
      </c>
      <c r="F70" s="4">
        <f t="shared" si="55"/>
        <v>1.4834232171877142</v>
      </c>
      <c r="G70" s="4">
        <f t="shared" si="23"/>
        <v>-0.30842102928381854</v>
      </c>
      <c r="H70" s="4">
        <f t="shared" si="24"/>
        <v>-1.4510068607649855</v>
      </c>
      <c r="I70" s="6">
        <f t="shared" si="56"/>
        <v>3.0502958530242861</v>
      </c>
      <c r="J70" s="4">
        <f t="shared" si="57"/>
        <v>1.0009241909967583</v>
      </c>
      <c r="K70" s="4">
        <f t="shared" si="25"/>
        <v>1.482053516670893</v>
      </c>
      <c r="L70" s="4">
        <f t="shared" si="26"/>
        <v>-0.30813625253345234</v>
      </c>
      <c r="M70" s="4">
        <f t="shared" si="27"/>
        <v>-1.449667091490733</v>
      </c>
      <c r="N70" s="8">
        <f t="shared" si="58"/>
        <v>3.047578246922563</v>
      </c>
      <c r="O70" s="3">
        <f t="shared" si="59"/>
        <v>1.0000324356327275</v>
      </c>
      <c r="P70" s="4">
        <f t="shared" si="28"/>
        <v>1.4820054468865176</v>
      </c>
      <c r="Q70" s="4">
        <f t="shared" si="29"/>
        <v>-0.30812625826330559</v>
      </c>
      <c r="R70" s="4">
        <f t="shared" si="30"/>
        <v>-1.4496200721464785</v>
      </c>
      <c r="S70" s="6">
        <f t="shared" si="60"/>
        <v>3.0474828729364649</v>
      </c>
      <c r="T70" s="4">
        <f t="shared" si="61"/>
        <v>1.0000011396094965</v>
      </c>
      <c r="U70" s="3">
        <f t="shared" si="31"/>
        <v>1.4820037579809611</v>
      </c>
      <c r="V70" s="3">
        <f t="shared" si="32"/>
        <v>-0.30812590712009569</v>
      </c>
      <c r="W70" s="3">
        <f t="shared" si="33"/>
        <v>-1.4496184201475606</v>
      </c>
      <c r="X70" s="3">
        <f t="shared" si="62"/>
        <v>3.0474795220245277</v>
      </c>
      <c r="Y70" s="3">
        <f t="shared" si="63"/>
        <v>1.0000000400411329</v>
      </c>
      <c r="Z70" s="3">
        <f t="shared" si="34"/>
        <v>1.4820036986398542</v>
      </c>
      <c r="AA70" s="3">
        <f t="shared" si="35"/>
        <v>-0.30812589478238578</v>
      </c>
      <c r="AB70" s="3">
        <f t="shared" si="36"/>
        <v>-1.4496183621031993</v>
      </c>
      <c r="AC70" s="3">
        <f t="shared" si="64"/>
        <v>3.0474794042874396</v>
      </c>
      <c r="AD70" s="3">
        <f t="shared" si="65"/>
        <v>1.0000000014068806</v>
      </c>
      <c r="AE70" s="3">
        <f t="shared" si="37"/>
        <v>1.482003696554852</v>
      </c>
      <c r="AF70" s="3">
        <f t="shared" si="38"/>
        <v>-0.30812589434888948</v>
      </c>
      <c r="AG70" s="3">
        <f t="shared" si="39"/>
        <v>-1.4496183600637593</v>
      </c>
      <c r="AH70" s="8">
        <f t="shared" si="66"/>
        <v>3.0474794001506429</v>
      </c>
      <c r="AI70" s="3">
        <f t="shared" si="67"/>
        <v>1.000000000049432</v>
      </c>
      <c r="AJ70" s="3">
        <f t="shared" si="40"/>
        <v>1.4820036964815935</v>
      </c>
      <c r="AK70" s="3">
        <f t="shared" si="41"/>
        <v>-0.30812589433365817</v>
      </c>
      <c r="AL70" s="3">
        <f t="shared" si="42"/>
        <v>-1.4496183599921018</v>
      </c>
      <c r="AM70" s="8">
        <f t="shared" si="68"/>
        <v>3.0474794000052929</v>
      </c>
      <c r="AN70" s="3">
        <f t="shared" si="69"/>
        <v>1.0000000000017368</v>
      </c>
      <c r="AO70" s="3">
        <f t="shared" si="43"/>
        <v>1.4820036964790195</v>
      </c>
      <c r="AP70" s="3">
        <f t="shared" si="44"/>
        <v>-0.30812589433312304</v>
      </c>
      <c r="AQ70" s="3">
        <f t="shared" si="45"/>
        <v>-1.449618359989584</v>
      </c>
      <c r="AR70" s="8">
        <f t="shared" si="70"/>
        <v>3.0474794000001859</v>
      </c>
      <c r="AS70" s="3">
        <f t="shared" si="71"/>
        <v>1.0000000000000611</v>
      </c>
      <c r="AT70" s="9">
        <f t="shared" si="46"/>
        <v>1.4820036964789289</v>
      </c>
      <c r="AU70" s="3">
        <f t="shared" si="47"/>
        <v>-0.30812589433310417</v>
      </c>
      <c r="AV70" s="3">
        <f t="shared" si="48"/>
        <v>-1.4496183599894954</v>
      </c>
      <c r="AW70" s="8">
        <f t="shared" si="72"/>
        <v>3.0474794000000061</v>
      </c>
      <c r="AX70" s="4">
        <f t="shared" si="73"/>
        <v>1.000000000000002</v>
      </c>
      <c r="AY70" s="9">
        <f t="shared" si="49"/>
        <v>1.3550036964789289</v>
      </c>
      <c r="AZ70" s="9">
        <f>AY70-'Master Radiusverkleinerung'!G$7/100</f>
        <v>1.318003696478929</v>
      </c>
      <c r="BA70" s="9">
        <f t="shared" si="50"/>
        <v>0.15650630231740864</v>
      </c>
    </row>
    <row r="71" spans="1:53" x14ac:dyDescent="0.3">
      <c r="A71" s="4">
        <v>264</v>
      </c>
      <c r="B71" s="3">
        <f t="shared" si="51"/>
        <v>-0.15927416926091648</v>
      </c>
      <c r="C71" s="4">
        <f t="shared" si="52"/>
        <v>-1.515392494491884</v>
      </c>
      <c r="D71" s="6">
        <f t="shared" si="53"/>
        <v>3.1573610400976131</v>
      </c>
      <c r="E71" s="4">
        <f t="shared" si="54"/>
        <v>1.0360565653364591</v>
      </c>
      <c r="F71" s="4">
        <f t="shared" si="55"/>
        <v>1.470710915774339</v>
      </c>
      <c r="G71" s="4">
        <f t="shared" si="23"/>
        <v>-0.1537311519368561</v>
      </c>
      <c r="H71" s="4">
        <f t="shared" si="24"/>
        <v>-1.4626542074947047</v>
      </c>
      <c r="I71" s="6">
        <f t="shared" si="56"/>
        <v>3.0520606730349504</v>
      </c>
      <c r="J71" s="4">
        <f t="shared" si="57"/>
        <v>1.0015032990985766</v>
      </c>
      <c r="K71" s="4">
        <f t="shared" si="25"/>
        <v>1.4685033160630447</v>
      </c>
      <c r="L71" s="4">
        <f t="shared" si="26"/>
        <v>-0.1535003949315244</v>
      </c>
      <c r="M71" s="4">
        <f t="shared" si="27"/>
        <v>-1.4604587012456138</v>
      </c>
      <c r="N71" s="8">
        <f t="shared" si="58"/>
        <v>3.0476780907903507</v>
      </c>
      <c r="O71" s="3">
        <f t="shared" si="59"/>
        <v>1.000065198403097</v>
      </c>
      <c r="P71" s="4">
        <f t="shared" si="28"/>
        <v>1.4684075782338484</v>
      </c>
      <c r="Q71" s="4">
        <f t="shared" si="29"/>
        <v>-0.15349038760336192</v>
      </c>
      <c r="R71" s="4">
        <f t="shared" si="30"/>
        <v>-1.460363487878263</v>
      </c>
      <c r="S71" s="6">
        <f t="shared" si="60"/>
        <v>3.0474880317017714</v>
      </c>
      <c r="T71" s="4">
        <f t="shared" si="61"/>
        <v>1.0000028324069299</v>
      </c>
      <c r="U71" s="3">
        <f t="shared" si="31"/>
        <v>1.4684034191178281</v>
      </c>
      <c r="V71" s="3">
        <f t="shared" si="32"/>
        <v>-0.15348995285735578</v>
      </c>
      <c r="W71" s="3">
        <f t="shared" si="33"/>
        <v>-1.4603593515463154</v>
      </c>
      <c r="X71" s="3">
        <f t="shared" si="62"/>
        <v>3.0474797750133051</v>
      </c>
      <c r="Y71" s="3">
        <f t="shared" si="63"/>
        <v>1.0000001230568796</v>
      </c>
      <c r="Z71" s="3">
        <f t="shared" si="34"/>
        <v>1.4684032384207077</v>
      </c>
      <c r="AA71" s="3">
        <f t="shared" si="35"/>
        <v>-0.15348993396936347</v>
      </c>
      <c r="AB71" s="3">
        <f t="shared" si="36"/>
        <v>-1.4603591718390727</v>
      </c>
      <c r="AC71" s="3">
        <f t="shared" si="64"/>
        <v>3.0474794162928962</v>
      </c>
      <c r="AD71" s="3">
        <f t="shared" si="65"/>
        <v>1.0000000053463516</v>
      </c>
      <c r="AE71" s="3">
        <f t="shared" si="37"/>
        <v>1.4684032305701078</v>
      </c>
      <c r="AF71" s="3">
        <f t="shared" si="38"/>
        <v>-0.15348993314875231</v>
      </c>
      <c r="AG71" s="3">
        <f t="shared" si="39"/>
        <v>-1.4603591640314793</v>
      </c>
      <c r="AH71" s="8">
        <f t="shared" si="66"/>
        <v>3.0474794007078643</v>
      </c>
      <c r="AI71" s="3">
        <f t="shared" si="67"/>
        <v>1.0000000002322786</v>
      </c>
      <c r="AJ71" s="3">
        <f t="shared" si="40"/>
        <v>1.4684032302290291</v>
      </c>
      <c r="AK71" s="3">
        <f t="shared" si="41"/>
        <v>-0.15348993311309989</v>
      </c>
      <c r="AL71" s="3">
        <f t="shared" si="42"/>
        <v>-1.460359163692269</v>
      </c>
      <c r="AM71" s="8">
        <f t="shared" si="68"/>
        <v>3.0474794000307535</v>
      </c>
      <c r="AN71" s="3">
        <f t="shared" si="69"/>
        <v>1.0000000000100915</v>
      </c>
      <c r="AO71" s="3">
        <f t="shared" si="43"/>
        <v>1.4684032302142107</v>
      </c>
      <c r="AP71" s="3">
        <f t="shared" si="44"/>
        <v>-0.15348993311155096</v>
      </c>
      <c r="AQ71" s="3">
        <f t="shared" si="45"/>
        <v>-1.4603591636775317</v>
      </c>
      <c r="AR71" s="8">
        <f t="shared" si="70"/>
        <v>3.0474794000013361</v>
      </c>
      <c r="AS71" s="3">
        <f t="shared" si="71"/>
        <v>1.0000000000004385</v>
      </c>
      <c r="AT71" s="9">
        <f t="shared" si="46"/>
        <v>1.4684032302135668</v>
      </c>
      <c r="AU71" s="3">
        <f t="shared" si="47"/>
        <v>-0.15348993311148365</v>
      </c>
      <c r="AV71" s="3">
        <f t="shared" si="48"/>
        <v>-1.4603591636768913</v>
      </c>
      <c r="AW71" s="8">
        <f t="shared" si="72"/>
        <v>3.047479400000058</v>
      </c>
      <c r="AX71" s="4">
        <f t="shared" si="73"/>
        <v>1.0000000000000191</v>
      </c>
      <c r="AY71" s="9">
        <f t="shared" si="49"/>
        <v>1.3414032302135668</v>
      </c>
      <c r="AZ71" s="9">
        <f>AY71-'Master Radiusverkleinerung'!G$7/100</f>
        <v>1.3044032302135669</v>
      </c>
      <c r="BA71" s="9">
        <f t="shared" si="50"/>
        <v>0.15500853320635513</v>
      </c>
    </row>
    <row r="72" spans="1:53" x14ac:dyDescent="0.3">
      <c r="A72" s="4"/>
      <c r="C72" s="4"/>
      <c r="D72" s="6"/>
      <c r="E72" s="4"/>
      <c r="G72" s="4"/>
      <c r="H72" s="4"/>
      <c r="I72" s="6"/>
      <c r="J72" s="4"/>
      <c r="K72" s="4"/>
      <c r="L72" s="4"/>
      <c r="M72" s="4"/>
      <c r="N72" s="8"/>
      <c r="P72" s="4"/>
      <c r="Q72" s="4"/>
      <c r="R72" s="4"/>
      <c r="S72" s="6"/>
      <c r="T72" s="4"/>
      <c r="AH72" s="8"/>
      <c r="AM72" s="8"/>
      <c r="AR72" s="8"/>
      <c r="AT72" s="9"/>
      <c r="AW72" s="8"/>
      <c r="AX72" s="4"/>
      <c r="AY72" s="9"/>
      <c r="AZ72" s="9"/>
      <c r="BA72" s="9"/>
    </row>
    <row r="73" spans="1:53" x14ac:dyDescent="0.3">
      <c r="A73" s="4">
        <v>270</v>
      </c>
      <c r="B73" s="3">
        <f t="shared" si="51"/>
        <v>-2.8002110087068862E-16</v>
      </c>
      <c r="C73" s="4">
        <f t="shared" si="52"/>
        <v>-1.5237396999999999</v>
      </c>
      <c r="D73" s="6">
        <f t="shared" si="53"/>
        <v>3.1830992322454152</v>
      </c>
      <c r="E73" s="4">
        <f t="shared" si="54"/>
        <v>1.0445022966342006</v>
      </c>
      <c r="F73" s="4">
        <f t="shared" si="55"/>
        <v>1.4588189082112042</v>
      </c>
      <c r="G73" s="4">
        <f t="shared" si="23"/>
        <v>-2.6809045970796552E-16</v>
      </c>
      <c r="H73" s="4">
        <f t="shared" si="24"/>
        <v>-1.4588189082112042</v>
      </c>
      <c r="I73" s="6">
        <f t="shared" si="56"/>
        <v>3.0540921840518971</v>
      </c>
      <c r="J73" s="4">
        <f t="shared" si="57"/>
        <v>1.002169919196795</v>
      </c>
      <c r="K73" s="4">
        <f t="shared" si="25"/>
        <v>1.455660243105678</v>
      </c>
      <c r="L73" s="4">
        <f t="shared" si="26"/>
        <v>-2.6750998465692413E-16</v>
      </c>
      <c r="M73" s="4">
        <f t="shared" si="27"/>
        <v>-1.455660243105678</v>
      </c>
      <c r="N73" s="8">
        <f t="shared" si="58"/>
        <v>3.0478171824617339</v>
      </c>
      <c r="O73" s="3">
        <f t="shared" si="59"/>
        <v>1.0001108399491507</v>
      </c>
      <c r="P73" s="4">
        <f t="shared" si="28"/>
        <v>1.455498915679875</v>
      </c>
      <c r="Q73" s="4">
        <f t="shared" si="29"/>
        <v>-2.6748033714995559E-16</v>
      </c>
      <c r="R73" s="4">
        <f t="shared" si="30"/>
        <v>-1.455498915679875</v>
      </c>
      <c r="S73" s="6">
        <f t="shared" si="60"/>
        <v>3.0474966940040575</v>
      </c>
      <c r="T73" s="4">
        <f t="shared" si="61"/>
        <v>1.0000056748551138</v>
      </c>
      <c r="U73" s="3">
        <f t="shared" si="31"/>
        <v>1.4554906559812828</v>
      </c>
      <c r="V73" s="3">
        <f t="shared" si="32"/>
        <v>-2.6747881924641037E-16</v>
      </c>
      <c r="W73" s="3">
        <f t="shared" si="33"/>
        <v>-1.4554906559812828</v>
      </c>
      <c r="X73" s="3">
        <f t="shared" si="62"/>
        <v>3.0474802855344114</v>
      </c>
      <c r="Y73" s="3">
        <f t="shared" si="63"/>
        <v>1.0000002905792937</v>
      </c>
      <c r="Z73" s="3">
        <f t="shared" si="34"/>
        <v>1.4554902330459589</v>
      </c>
      <c r="AA73" s="3">
        <f t="shared" si="35"/>
        <v>-2.6747874152262657E-16</v>
      </c>
      <c r="AB73" s="3">
        <f t="shared" si="36"/>
        <v>-1.4554902330459589</v>
      </c>
      <c r="AC73" s="3">
        <f t="shared" si="64"/>
        <v>3.0474794453438054</v>
      </c>
      <c r="AD73" s="3">
        <f t="shared" si="65"/>
        <v>1.0000000148791179</v>
      </c>
      <c r="AE73" s="3">
        <f t="shared" si="37"/>
        <v>1.4554902113895485</v>
      </c>
      <c r="AF73" s="3">
        <f t="shared" si="38"/>
        <v>-2.6747873754277893E-16</v>
      </c>
      <c r="AG73" s="3">
        <f t="shared" si="39"/>
        <v>-1.4554902113895485</v>
      </c>
      <c r="AH73" s="8">
        <f t="shared" si="66"/>
        <v>3.047479402321831</v>
      </c>
      <c r="AI73" s="3">
        <f t="shared" si="67"/>
        <v>1.0000000007618857</v>
      </c>
      <c r="AJ73" s="3">
        <f t="shared" si="40"/>
        <v>1.4554902102806313</v>
      </c>
      <c r="AK73" s="3">
        <f t="shared" si="41"/>
        <v>-2.6747873733899067E-16</v>
      </c>
      <c r="AL73" s="3">
        <f t="shared" si="42"/>
        <v>-1.4554902102806313</v>
      </c>
      <c r="AM73" s="8">
        <f t="shared" si="68"/>
        <v>3.0474794001188892</v>
      </c>
      <c r="AN73" s="3">
        <f t="shared" si="69"/>
        <v>1.0000000000390123</v>
      </c>
      <c r="AO73" s="3">
        <f t="shared" si="43"/>
        <v>1.4554902102238492</v>
      </c>
      <c r="AP73" s="3">
        <f t="shared" si="44"/>
        <v>-2.6747873732855572E-16</v>
      </c>
      <c r="AQ73" s="3">
        <f t="shared" si="45"/>
        <v>-1.4554902102238492</v>
      </c>
      <c r="AR73" s="8">
        <f t="shared" si="70"/>
        <v>3.0474794000060879</v>
      </c>
      <c r="AS73" s="3">
        <f t="shared" si="71"/>
        <v>1.0000000000019977</v>
      </c>
      <c r="AT73" s="9">
        <f t="shared" si="46"/>
        <v>1.4554902102209415</v>
      </c>
      <c r="AU73" s="3">
        <f t="shared" si="47"/>
        <v>-2.6747873732802136E-16</v>
      </c>
      <c r="AV73" s="3">
        <f t="shared" si="48"/>
        <v>-1.4554902102209415</v>
      </c>
      <c r="AW73" s="8">
        <f t="shared" si="72"/>
        <v>3.0474794000003116</v>
      </c>
      <c r="AX73" s="4">
        <f t="shared" si="73"/>
        <v>1.0000000000001024</v>
      </c>
      <c r="AY73" s="9">
        <f t="shared" si="49"/>
        <v>1.3284902102209415</v>
      </c>
      <c r="AZ73" s="9">
        <f>AY73-'Master Radiusverkleinerung'!G$7/100</f>
        <v>1.2914902102209416</v>
      </c>
      <c r="BA73" s="9">
        <f>SQRT((AU73-AU71)^2+(AV73-AV71)^2)</f>
        <v>0.15356713930500837</v>
      </c>
    </row>
    <row r="74" spans="1:53" x14ac:dyDescent="0.3">
      <c r="A74" s="4">
        <v>276</v>
      </c>
      <c r="B74" s="3">
        <f t="shared" si="51"/>
        <v>0.15927416926091592</v>
      </c>
      <c r="C74" s="4">
        <f t="shared" si="52"/>
        <v>-1.515392494491884</v>
      </c>
      <c r="D74" s="6">
        <f t="shared" si="53"/>
        <v>3.2073031116704924</v>
      </c>
      <c r="E74" s="4">
        <f t="shared" si="54"/>
        <v>1.0524445584998845</v>
      </c>
      <c r="F74" s="4">
        <f t="shared" si="55"/>
        <v>1.4478099465608736</v>
      </c>
      <c r="G74" s="4">
        <f t="shared" si="23"/>
        <v>0.15133734881763219</v>
      </c>
      <c r="H74" s="4">
        <f t="shared" si="24"/>
        <v>-1.4398786921867586</v>
      </c>
      <c r="I74" s="6">
        <f t="shared" si="56"/>
        <v>3.056300843931643</v>
      </c>
      <c r="J74" s="4">
        <f t="shared" si="57"/>
        <v>1.0028946689292282</v>
      </c>
      <c r="K74" s="4">
        <f t="shared" si="25"/>
        <v>1.4436311124344425</v>
      </c>
      <c r="L74" s="4">
        <f t="shared" si="26"/>
        <v>0.15090054170814593</v>
      </c>
      <c r="M74" s="4">
        <f t="shared" si="27"/>
        <v>-1.4357227501509107</v>
      </c>
      <c r="N74" s="8">
        <f t="shared" si="58"/>
        <v>3.0479926967026065</v>
      </c>
      <c r="O74" s="3">
        <f t="shared" si="59"/>
        <v>1.0001684331984677</v>
      </c>
      <c r="P74" s="4">
        <f t="shared" si="28"/>
        <v>1.4433879979773132</v>
      </c>
      <c r="Q74" s="4">
        <f t="shared" si="29"/>
        <v>0.15087512932754404</v>
      </c>
      <c r="R74" s="4">
        <f t="shared" si="30"/>
        <v>-1.4354809675002149</v>
      </c>
      <c r="S74" s="6">
        <f t="shared" si="60"/>
        <v>3.0475093566964713</v>
      </c>
      <c r="T74" s="4">
        <f t="shared" si="61"/>
        <v>1.0000098299914584</v>
      </c>
      <c r="U74" s="3">
        <f t="shared" si="31"/>
        <v>1.4433738096250934</v>
      </c>
      <c r="V74" s="3">
        <f t="shared" si="32"/>
        <v>0.15087364624089022</v>
      </c>
      <c r="W74" s="3">
        <f t="shared" si="33"/>
        <v>-1.4354668568732731</v>
      </c>
      <c r="X74" s="3">
        <f t="shared" si="62"/>
        <v>3.0474811486178806</v>
      </c>
      <c r="Y74" s="3">
        <f t="shared" si="63"/>
        <v>1.0000005737915343</v>
      </c>
      <c r="Z74" s="3">
        <f t="shared" si="34"/>
        <v>1.4433729814298959</v>
      </c>
      <c r="AA74" s="3">
        <f t="shared" si="35"/>
        <v>0.15087355967091892</v>
      </c>
      <c r="AB74" s="3">
        <f t="shared" si="36"/>
        <v>-1.4354660332150155</v>
      </c>
      <c r="AC74" s="3">
        <f t="shared" si="64"/>
        <v>3.0474795020705185</v>
      </c>
      <c r="AD74" s="3">
        <f t="shared" si="65"/>
        <v>1.0000000334934236</v>
      </c>
      <c r="AE74" s="3">
        <f t="shared" si="37"/>
        <v>1.4433729330863949</v>
      </c>
      <c r="AF74" s="3">
        <f t="shared" si="38"/>
        <v>0.15087355461764707</v>
      </c>
      <c r="AG74" s="3">
        <f t="shared" si="39"/>
        <v>-1.4354659851363454</v>
      </c>
      <c r="AH74" s="8">
        <f t="shared" si="66"/>
        <v>3.0474794059580752</v>
      </c>
      <c r="AI74" s="3">
        <f t="shared" si="67"/>
        <v>1.000000001955083</v>
      </c>
      <c r="AJ74" s="3">
        <f t="shared" si="40"/>
        <v>1.4433729302644811</v>
      </c>
      <c r="AK74" s="3">
        <f t="shared" si="41"/>
        <v>0.15087355432267674</v>
      </c>
      <c r="AL74" s="3">
        <f t="shared" si="42"/>
        <v>-1.4354659823298903</v>
      </c>
      <c r="AM74" s="8">
        <f t="shared" si="68"/>
        <v>3.0474794003477861</v>
      </c>
      <c r="AN74" s="3">
        <f t="shared" si="69"/>
        <v>1.0000000001141225</v>
      </c>
      <c r="AO74" s="3">
        <f t="shared" si="43"/>
        <v>1.4433729300997598</v>
      </c>
      <c r="AP74" s="3">
        <f t="shared" si="44"/>
        <v>0.15087355430545868</v>
      </c>
      <c r="AQ74" s="3">
        <f t="shared" si="45"/>
        <v>-1.4354659821660714</v>
      </c>
      <c r="AR74" s="8">
        <f t="shared" si="70"/>
        <v>3.0474794000203014</v>
      </c>
      <c r="AS74" s="3">
        <f t="shared" si="71"/>
        <v>1.0000000000066618</v>
      </c>
      <c r="AT74" s="9">
        <f t="shared" si="46"/>
        <v>1.4433729300901443</v>
      </c>
      <c r="AU74" s="3">
        <f t="shared" si="47"/>
        <v>0.15087355430445359</v>
      </c>
      <c r="AV74" s="3">
        <f t="shared" si="48"/>
        <v>-1.4354659821565086</v>
      </c>
      <c r="AW74" s="8">
        <f t="shared" si="72"/>
        <v>3.0474794000011842</v>
      </c>
      <c r="AX74" s="4">
        <f t="shared" si="73"/>
        <v>1.0000000000003886</v>
      </c>
      <c r="AY74" s="9">
        <f t="shared" si="49"/>
        <v>1.3163729300901443</v>
      </c>
      <c r="AZ74" s="9">
        <f>AY74-'Master Radiusverkleinerung'!G$7/100</f>
        <v>1.2793729300901444</v>
      </c>
      <c r="BA74" s="9">
        <f t="shared" si="50"/>
        <v>0.15219658044133388</v>
      </c>
    </row>
    <row r="75" spans="1:53" x14ac:dyDescent="0.3">
      <c r="A75" s="4">
        <v>282</v>
      </c>
      <c r="B75" s="3">
        <f t="shared" si="51"/>
        <v>0.3168032973931455</v>
      </c>
      <c r="C75" s="4">
        <f t="shared" si="52"/>
        <v>-1.4904423316978486</v>
      </c>
      <c r="D75" s="6">
        <f t="shared" si="53"/>
        <v>3.2297781839881372</v>
      </c>
      <c r="E75" s="4">
        <f t="shared" si="54"/>
        <v>1.0598195295391126</v>
      </c>
      <c r="F75" s="4">
        <f t="shared" si="55"/>
        <v>1.4377350648205491</v>
      </c>
      <c r="G75" s="4">
        <f t="shared" si="23"/>
        <v>0.29892192827482134</v>
      </c>
      <c r="H75" s="4">
        <f t="shared" si="24"/>
        <v>-1.4063171041450826</v>
      </c>
      <c r="I75" s="6">
        <f t="shared" si="56"/>
        <v>3.058598560357181</v>
      </c>
      <c r="J75" s="4">
        <f t="shared" si="57"/>
        <v>1.0036486416798029</v>
      </c>
      <c r="K75" s="4">
        <f t="shared" si="25"/>
        <v>1.4325083551293583</v>
      </c>
      <c r="L75" s="4">
        <f t="shared" si="26"/>
        <v>0.29783523422551228</v>
      </c>
      <c r="M75" s="4">
        <f t="shared" si="27"/>
        <v>-1.4012046106009122</v>
      </c>
      <c r="N75" s="8">
        <f t="shared" si="58"/>
        <v>3.0481983938725161</v>
      </c>
      <c r="O75" s="3">
        <f t="shared" si="59"/>
        <v>1.0002359306752053</v>
      </c>
      <c r="P75" s="4">
        <f t="shared" si="28"/>
        <v>1.4321704621852058</v>
      </c>
      <c r="Q75" s="4">
        <f t="shared" si="29"/>
        <v>0.29776498233217813</v>
      </c>
      <c r="R75" s="4">
        <f t="shared" si="30"/>
        <v>-1.4008741014282846</v>
      </c>
      <c r="S75" s="6">
        <f t="shared" si="60"/>
        <v>3.0475260624419764</v>
      </c>
      <c r="T75" s="4">
        <f t="shared" si="61"/>
        <v>1.0000153118153896</v>
      </c>
      <c r="U75" s="3">
        <f t="shared" si="31"/>
        <v>1.432148533391252</v>
      </c>
      <c r="V75" s="3">
        <f t="shared" si="32"/>
        <v>0.29776042307954959</v>
      </c>
      <c r="W75" s="3">
        <f t="shared" si="33"/>
        <v>-1.4008526518310915</v>
      </c>
      <c r="X75" s="3">
        <f t="shared" si="62"/>
        <v>3.0474824290933773</v>
      </c>
      <c r="Y75" s="3">
        <f t="shared" si="63"/>
        <v>1.00000099396681</v>
      </c>
      <c r="Z75" s="3">
        <f t="shared" si="34"/>
        <v>1.4321471098845577</v>
      </c>
      <c r="AA75" s="3">
        <f t="shared" si="35"/>
        <v>0.29776012711586591</v>
      </c>
      <c r="AB75" s="3">
        <f t="shared" si="36"/>
        <v>-1.400851259431434</v>
      </c>
      <c r="AC75" s="3">
        <f t="shared" si="64"/>
        <v>3.0474795966366832</v>
      </c>
      <c r="AD75" s="3">
        <f t="shared" si="65"/>
        <v>1.0000000645243683</v>
      </c>
      <c r="AE75" s="3">
        <f t="shared" si="37"/>
        <v>1.4321470174761761</v>
      </c>
      <c r="AF75" s="3">
        <f t="shared" si="38"/>
        <v>0.29776010790308305</v>
      </c>
      <c r="AG75" s="3">
        <f t="shared" si="39"/>
        <v>-1.4008511690423973</v>
      </c>
      <c r="AH75" s="8">
        <f t="shared" si="66"/>
        <v>3.0474794127648837</v>
      </c>
      <c r="AI75" s="3">
        <f t="shared" si="67"/>
        <v>1.0000000041886694</v>
      </c>
      <c r="AJ75" s="3">
        <f t="shared" si="40"/>
        <v>1.4321470114773858</v>
      </c>
      <c r="AK75" s="3">
        <f t="shared" si="41"/>
        <v>0.29776010665586439</v>
      </c>
      <c r="AL75" s="3">
        <f t="shared" si="42"/>
        <v>-1.4008511631746947</v>
      </c>
      <c r="AM75" s="8">
        <f t="shared" si="68"/>
        <v>3.0474794008286459</v>
      </c>
      <c r="AN75" s="3">
        <f t="shared" si="69"/>
        <v>1.000000000271912</v>
      </c>
      <c r="AO75" s="3">
        <f t="shared" si="43"/>
        <v>1.4321470110879677</v>
      </c>
      <c r="AP75" s="3">
        <f t="shared" si="44"/>
        <v>0.29776010657489982</v>
      </c>
      <c r="AQ75" s="3">
        <f t="shared" si="45"/>
        <v>-1.4008511627937865</v>
      </c>
      <c r="AR75" s="8">
        <f t="shared" si="70"/>
        <v>3.0474794000537919</v>
      </c>
      <c r="AS75" s="3">
        <f t="shared" si="71"/>
        <v>1.0000000000176514</v>
      </c>
      <c r="AT75" s="9">
        <f t="shared" si="46"/>
        <v>1.4321470110626882</v>
      </c>
      <c r="AU75" s="3">
        <f t="shared" si="47"/>
        <v>0.29776010656964391</v>
      </c>
      <c r="AV75" s="3">
        <f t="shared" si="48"/>
        <v>-1.4008511627690594</v>
      </c>
      <c r="AW75" s="8">
        <f t="shared" si="72"/>
        <v>3.0474794000034917</v>
      </c>
      <c r="AX75" s="4">
        <f t="shared" si="73"/>
        <v>1.0000000000011458</v>
      </c>
      <c r="AY75" s="9">
        <f t="shared" si="49"/>
        <v>1.3051470110626882</v>
      </c>
      <c r="AZ75" s="9">
        <f>AY75-'Master Radiusverkleinerung'!G$7/100</f>
        <v>1.2681470110626882</v>
      </c>
      <c r="BA75" s="9">
        <f t="shared" si="50"/>
        <v>0.15091005585308162</v>
      </c>
    </row>
    <row r="76" spans="1:53" x14ac:dyDescent="0.3">
      <c r="A76" s="4">
        <v>288</v>
      </c>
      <c r="B76" s="3">
        <f t="shared" si="51"/>
        <v>0.47086146230378373</v>
      </c>
      <c r="C76" s="4">
        <f t="shared" si="52"/>
        <v>-1.4491625708226223</v>
      </c>
      <c r="D76" s="6">
        <f t="shared" si="53"/>
        <v>3.2503502639296924</v>
      </c>
      <c r="E76" s="4">
        <f t="shared" si="54"/>
        <v>1.0665700525915589</v>
      </c>
      <c r="F76" s="4">
        <f t="shared" si="55"/>
        <v>1.4286353683919844</v>
      </c>
      <c r="G76" s="4">
        <f t="shared" si="23"/>
        <v>0.44147260759823648</v>
      </c>
      <c r="H76" s="4">
        <f t="shared" si="24"/>
        <v>-1.3587129765189241</v>
      </c>
      <c r="I76" s="6">
        <f t="shared" si="56"/>
        <v>3.0609010675986132</v>
      </c>
      <c r="J76" s="4">
        <f t="shared" si="57"/>
        <v>1.0044041864888777</v>
      </c>
      <c r="K76" s="4">
        <f t="shared" si="25"/>
        <v>1.4223709813338221</v>
      </c>
      <c r="L76" s="4">
        <f t="shared" si="26"/>
        <v>0.4395368055379219</v>
      </c>
      <c r="M76" s="4">
        <f t="shared" si="27"/>
        <v>-1.3527551903866639</v>
      </c>
      <c r="N76" s="8">
        <f t="shared" si="58"/>
        <v>3.0484254246105555</v>
      </c>
      <c r="O76" s="3">
        <f t="shared" si="59"/>
        <v>1.0003104285497568</v>
      </c>
      <c r="P76" s="4">
        <f t="shared" si="28"/>
        <v>1.4219295737983715</v>
      </c>
      <c r="Q76" s="4">
        <f t="shared" si="29"/>
        <v>0.43940040310802247</v>
      </c>
      <c r="R76" s="4">
        <f t="shared" si="30"/>
        <v>-1.3523353868737318</v>
      </c>
      <c r="S76" s="6">
        <f t="shared" si="60"/>
        <v>3.0475463686964872</v>
      </c>
      <c r="T76" s="4">
        <f t="shared" si="61"/>
        <v>1.0000219751104757</v>
      </c>
      <c r="U76" s="3">
        <f t="shared" si="31"/>
        <v>1.421898327425541</v>
      </c>
      <c r="V76" s="3">
        <f t="shared" si="32"/>
        <v>0.43939074744780526</v>
      </c>
      <c r="W76" s="3">
        <f t="shared" si="33"/>
        <v>-1.3523056698072407</v>
      </c>
      <c r="X76" s="3">
        <f t="shared" si="62"/>
        <v>3.0474841421312004</v>
      </c>
      <c r="Y76" s="3">
        <f t="shared" si="63"/>
        <v>1.0000015560831028</v>
      </c>
      <c r="Z76" s="3">
        <f t="shared" si="34"/>
        <v>1.4218961148370228</v>
      </c>
      <c r="AA76" s="3">
        <f t="shared" si="35"/>
        <v>0.43939006372035161</v>
      </c>
      <c r="AB76" s="3">
        <f t="shared" si="36"/>
        <v>-1.3523035655105127</v>
      </c>
      <c r="AC76" s="3">
        <f t="shared" si="64"/>
        <v>3.0474797358030625</v>
      </c>
      <c r="AD76" s="3">
        <f t="shared" si="65"/>
        <v>1.000000110190429</v>
      </c>
      <c r="AE76" s="3">
        <f t="shared" si="37"/>
        <v>1.4218959581576971</v>
      </c>
      <c r="AF76" s="3">
        <f t="shared" si="38"/>
        <v>0.4393900153037773</v>
      </c>
      <c r="AG76" s="3">
        <f t="shared" si="39"/>
        <v>-1.352303416499619</v>
      </c>
      <c r="AH76" s="8">
        <f t="shared" si="66"/>
        <v>3.0474794237791545</v>
      </c>
      <c r="AI76" s="3">
        <f t="shared" si="67"/>
        <v>1.0000000078028926</v>
      </c>
      <c r="AJ76" s="3">
        <f t="shared" si="40"/>
        <v>1.4218959470627959</v>
      </c>
      <c r="AK76" s="3">
        <f t="shared" si="41"/>
        <v>0.43939001187526427</v>
      </c>
      <c r="AL76" s="3">
        <f t="shared" si="42"/>
        <v>-1.3523034059477408</v>
      </c>
      <c r="AM76" s="8">
        <f t="shared" si="68"/>
        <v>3.0474794016838684</v>
      </c>
      <c r="AN76" s="3">
        <f t="shared" si="69"/>
        <v>1.0000000005525447</v>
      </c>
      <c r="AO76" s="3">
        <f t="shared" si="43"/>
        <v>1.4218959462771348</v>
      </c>
      <c r="AP76" s="3">
        <f t="shared" si="44"/>
        <v>0.43939001163248165</v>
      </c>
      <c r="AQ76" s="3">
        <f t="shared" si="45"/>
        <v>-1.3523034052005327</v>
      </c>
      <c r="AR76" s="8">
        <f t="shared" si="70"/>
        <v>3.0474794001192396</v>
      </c>
      <c r="AS76" s="3">
        <f t="shared" si="71"/>
        <v>1.0000000000391274</v>
      </c>
      <c r="AT76" s="9">
        <f t="shared" si="46"/>
        <v>1.4218959462214997</v>
      </c>
      <c r="AU76" s="3">
        <f t="shared" si="47"/>
        <v>0.43939001161528946</v>
      </c>
      <c r="AV76" s="3">
        <f t="shared" si="48"/>
        <v>-1.3523034051476206</v>
      </c>
      <c r="AW76" s="8">
        <f t="shared" si="72"/>
        <v>3.0474794000084433</v>
      </c>
      <c r="AX76" s="4">
        <f t="shared" si="73"/>
        <v>1.0000000000027707</v>
      </c>
      <c r="AY76" s="9">
        <f t="shared" si="49"/>
        <v>1.2948959462214997</v>
      </c>
      <c r="AZ76" s="9">
        <f>AY76-'Master Radiusverkleinerung'!G$7/100</f>
        <v>1.2578959462214998</v>
      </c>
      <c r="BA76" s="9">
        <f t="shared" si="50"/>
        <v>0.14971945355667227</v>
      </c>
    </row>
    <row r="77" spans="1:53" x14ac:dyDescent="0.3">
      <c r="A77" s="4">
        <v>294</v>
      </c>
      <c r="B77" s="3">
        <f t="shared" si="51"/>
        <v>0.61976077049932621</v>
      </c>
      <c r="C77" s="4">
        <f t="shared" si="52"/>
        <v>-1.3920054815646996</v>
      </c>
      <c r="D77" s="6">
        <f t="shared" si="53"/>
        <v>3.2688649852768368</v>
      </c>
      <c r="E77" s="4">
        <f t="shared" si="54"/>
        <v>1.0726454739207874</v>
      </c>
      <c r="F77" s="4">
        <f t="shared" si="55"/>
        <v>1.4205436344502069</v>
      </c>
      <c r="G77" s="4">
        <f t="shared" si="23"/>
        <v>0.57778714921897323</v>
      </c>
      <c r="H77" s="4">
        <f t="shared" si="24"/>
        <v>-1.2977311846350981</v>
      </c>
      <c r="I77" s="6">
        <f t="shared" si="56"/>
        <v>3.063129766981378</v>
      </c>
      <c r="J77" s="4">
        <f t="shared" si="57"/>
        <v>1.0051355119845529</v>
      </c>
      <c r="K77" s="4">
        <f t="shared" si="25"/>
        <v>1.4132856888574823</v>
      </c>
      <c r="L77" s="4">
        <f t="shared" si="26"/>
        <v>0.57483507679296153</v>
      </c>
      <c r="M77" s="4">
        <f t="shared" si="27"/>
        <v>-1.2911007214070473</v>
      </c>
      <c r="N77" s="8">
        <f t="shared" si="58"/>
        <v>3.0486631880856669</v>
      </c>
      <c r="O77" s="3">
        <f t="shared" si="59"/>
        <v>1.0003884482650374</v>
      </c>
      <c r="P77" s="4">
        <f t="shared" si="28"/>
        <v>1.412736913654419</v>
      </c>
      <c r="Q77" s="4">
        <f t="shared" si="29"/>
        <v>0.57461186980906442</v>
      </c>
      <c r="R77" s="4">
        <f t="shared" si="30"/>
        <v>-1.290599390313022</v>
      </c>
      <c r="S77" s="6">
        <f t="shared" si="60"/>
        <v>3.0475693839390061</v>
      </c>
      <c r="T77" s="4">
        <f t="shared" si="61"/>
        <v>1.0000295273329842</v>
      </c>
      <c r="U77" s="3">
        <f t="shared" si="31"/>
        <v>1.4126952005328277</v>
      </c>
      <c r="V77" s="3">
        <f t="shared" si="32"/>
        <v>0.5745949035540161</v>
      </c>
      <c r="W77" s="3">
        <f t="shared" si="33"/>
        <v>-1.2905612834802682</v>
      </c>
      <c r="X77" s="3">
        <f t="shared" si="62"/>
        <v>3.0474862425564133</v>
      </c>
      <c r="Y77" s="3">
        <f t="shared" si="63"/>
        <v>1.0000022453167079</v>
      </c>
      <c r="Z77" s="3">
        <f t="shared" si="34"/>
        <v>1.4126920285918128</v>
      </c>
      <c r="AA77" s="3">
        <f t="shared" si="35"/>
        <v>0.57459361340937565</v>
      </c>
      <c r="AB77" s="3">
        <f t="shared" si="36"/>
        <v>-1.2905583857679621</v>
      </c>
      <c r="AC77" s="3">
        <f t="shared" si="64"/>
        <v>3.0474799203362894</v>
      </c>
      <c r="AD77" s="3">
        <f t="shared" si="65"/>
        <v>1.0000001707431687</v>
      </c>
      <c r="AE77" s="3">
        <f t="shared" si="37"/>
        <v>1.4126917873843405</v>
      </c>
      <c r="AF77" s="3">
        <f t="shared" si="38"/>
        <v>0.57459351530145808</v>
      </c>
      <c r="AG77" s="3">
        <f t="shared" si="39"/>
        <v>-1.2905581654139715</v>
      </c>
      <c r="AH77" s="8">
        <f t="shared" si="66"/>
        <v>3.0474794395686091</v>
      </c>
      <c r="AI77" s="3">
        <f t="shared" si="67"/>
        <v>1.000000012984045</v>
      </c>
      <c r="AJ77" s="3">
        <f t="shared" si="40"/>
        <v>1.4126917690418872</v>
      </c>
      <c r="AK77" s="3">
        <f t="shared" si="41"/>
        <v>0.57459350784091023</v>
      </c>
      <c r="AL77" s="3">
        <f t="shared" si="42"/>
        <v>-1.2905581486573066</v>
      </c>
      <c r="AM77" s="8">
        <f t="shared" si="68"/>
        <v>3.0474794030089676</v>
      </c>
      <c r="AN77" s="3">
        <f t="shared" si="69"/>
        <v>1.0000000009873629</v>
      </c>
      <c r="AO77" s="3">
        <f t="shared" si="43"/>
        <v>1.4126917676470478</v>
      </c>
      <c r="AP77" s="3">
        <f t="shared" si="44"/>
        <v>0.57459350727357794</v>
      </c>
      <c r="AQ77" s="3">
        <f t="shared" si="45"/>
        <v>-1.2905581473830574</v>
      </c>
      <c r="AR77" s="8">
        <f t="shared" si="70"/>
        <v>3.0474794002288146</v>
      </c>
      <c r="AS77" s="3">
        <f t="shared" si="71"/>
        <v>1.0000000000750833</v>
      </c>
      <c r="AT77" s="9">
        <f t="shared" si="46"/>
        <v>1.4126917675409782</v>
      </c>
      <c r="AU77" s="3">
        <f t="shared" si="47"/>
        <v>0.57459350723043556</v>
      </c>
      <c r="AV77" s="3">
        <f t="shared" si="48"/>
        <v>-1.290558147286158</v>
      </c>
      <c r="AW77" s="8">
        <f t="shared" si="72"/>
        <v>3.0474794000173997</v>
      </c>
      <c r="AX77" s="4">
        <f t="shared" si="73"/>
        <v>1.0000000000057097</v>
      </c>
      <c r="AY77" s="9">
        <f t="shared" si="49"/>
        <v>1.2856917675409782</v>
      </c>
      <c r="AZ77" s="9">
        <f>AY77-'Master Radiusverkleinerung'!G$7/100</f>
        <v>1.2486917675409783</v>
      </c>
      <c r="BA77" s="9">
        <f t="shared" si="50"/>
        <v>0.14863533259266903</v>
      </c>
    </row>
    <row r="78" spans="1:53" x14ac:dyDescent="0.3">
      <c r="A78" s="4"/>
      <c r="C78" s="4"/>
      <c r="D78" s="6"/>
      <c r="E78" s="4"/>
      <c r="G78" s="4"/>
      <c r="H78" s="4"/>
      <c r="I78" s="6"/>
      <c r="J78" s="4"/>
      <c r="K78" s="4"/>
      <c r="L78" s="4"/>
      <c r="M78" s="4"/>
      <c r="N78" s="8"/>
      <c r="P78" s="4"/>
      <c r="Q78" s="4"/>
      <c r="R78" s="4"/>
      <c r="S78" s="6"/>
      <c r="T78" s="4"/>
      <c r="AH78" s="8"/>
      <c r="AM78" s="8"/>
      <c r="AR78" s="8"/>
      <c r="AT78" s="9"/>
      <c r="AW78" s="8"/>
      <c r="AX78" s="4"/>
      <c r="AY78" s="9"/>
      <c r="AZ78" s="9"/>
      <c r="BA78" s="9"/>
    </row>
    <row r="79" spans="1:53" x14ac:dyDescent="0.3">
      <c r="A79" s="4">
        <v>300</v>
      </c>
      <c r="B79" s="3">
        <f t="shared" si="51"/>
        <v>0.76186985000000018</v>
      </c>
      <c r="C79" s="4">
        <f t="shared" si="52"/>
        <v>-1.3195972889548793</v>
      </c>
      <c r="D79" s="6">
        <f t="shared" si="53"/>
        <v>3.2851873230407334</v>
      </c>
      <c r="E79" s="4">
        <f t="shared" si="54"/>
        <v>1.0780014864221013</v>
      </c>
      <c r="F79" s="4">
        <f t="shared" si="55"/>
        <v>1.4134857133243004</v>
      </c>
      <c r="G79" s="4">
        <f t="shared" si="23"/>
        <v>0.70674285666215031</v>
      </c>
      <c r="H79" s="4">
        <f t="shared" si="24"/>
        <v>-1.2241145356252126</v>
      </c>
      <c r="I79" s="6">
        <f t="shared" si="56"/>
        <v>3.0652131193279892</v>
      </c>
      <c r="J79" s="4">
        <f t="shared" si="57"/>
        <v>1.0058191432985533</v>
      </c>
      <c r="K79" s="4">
        <f t="shared" si="25"/>
        <v>1.4053080245508323</v>
      </c>
      <c r="L79" s="4">
        <f t="shared" si="26"/>
        <v>0.70265401227541624</v>
      </c>
      <c r="M79" s="4">
        <f t="shared" si="27"/>
        <v>-1.2170324494031461</v>
      </c>
      <c r="N79" s="8">
        <f t="shared" si="58"/>
        <v>3.0489001780527447</v>
      </c>
      <c r="O79" s="3">
        <f t="shared" si="59"/>
        <v>1.0004662141613638</v>
      </c>
      <c r="P79" s="4">
        <f t="shared" si="28"/>
        <v>1.4046531553579999</v>
      </c>
      <c r="Q79" s="4">
        <f t="shared" si="29"/>
        <v>0.70232657767900009</v>
      </c>
      <c r="R79" s="4">
        <f t="shared" si="30"/>
        <v>-1.2164653160459977</v>
      </c>
      <c r="S79" s="6">
        <f t="shared" si="60"/>
        <v>3.0475938561851352</v>
      </c>
      <c r="T79" s="4">
        <f t="shared" si="61"/>
        <v>1.0000375576567098</v>
      </c>
      <c r="U79" s="3">
        <f t="shared" si="31"/>
        <v>1.4046004018582925</v>
      </c>
      <c r="V79" s="3">
        <f t="shared" si="32"/>
        <v>0.70230020092914636</v>
      </c>
      <c r="W79" s="3">
        <f t="shared" si="33"/>
        <v>-1.2164196301751125</v>
      </c>
      <c r="X79" s="3">
        <f t="shared" si="62"/>
        <v>3.0474886245242359</v>
      </c>
      <c r="Y79" s="3">
        <f t="shared" si="63"/>
        <v>1.0000030269357147</v>
      </c>
      <c r="Z79" s="3">
        <f t="shared" si="34"/>
        <v>1.4045961502360405</v>
      </c>
      <c r="AA79" s="3">
        <f t="shared" si="35"/>
        <v>0.70229807511802034</v>
      </c>
      <c r="AB79" s="3">
        <f t="shared" si="36"/>
        <v>-1.216415948162235</v>
      </c>
      <c r="AC79" s="3">
        <f t="shared" si="64"/>
        <v>3.0474801434711671</v>
      </c>
      <c r="AD79" s="3">
        <f t="shared" si="65"/>
        <v>1.0000002439626556</v>
      </c>
      <c r="AE79" s="3">
        <f t="shared" si="37"/>
        <v>1.4045958075671172</v>
      </c>
      <c r="AF79" s="3">
        <f t="shared" si="38"/>
        <v>0.70229790378355872</v>
      </c>
      <c r="AG79" s="3">
        <f t="shared" si="39"/>
        <v>-1.2164156514022424</v>
      </c>
      <c r="AH79" s="8">
        <f t="shared" si="66"/>
        <v>3.0474794599218935</v>
      </c>
      <c r="AI79" s="3">
        <f t="shared" si="67"/>
        <v>1.0000000196627723</v>
      </c>
      <c r="AJ79" s="3">
        <f t="shared" si="40"/>
        <v>1.4045957799488702</v>
      </c>
      <c r="AK79" s="3">
        <f t="shared" si="41"/>
        <v>0.70229788997443521</v>
      </c>
      <c r="AL79" s="3">
        <f t="shared" si="42"/>
        <v>-1.2164156274841387</v>
      </c>
      <c r="AM79" s="8">
        <f t="shared" si="68"/>
        <v>3.0474794048295539</v>
      </c>
      <c r="AN79" s="3">
        <f t="shared" si="69"/>
        <v>1.0000000015847701</v>
      </c>
      <c r="AO79" s="3">
        <f t="shared" si="43"/>
        <v>1.4045957777229088</v>
      </c>
      <c r="AP79" s="3">
        <f t="shared" si="44"/>
        <v>0.7022978888614545</v>
      </c>
      <c r="AQ79" s="3">
        <f t="shared" si="45"/>
        <v>-1.2164156255563996</v>
      </c>
      <c r="AR79" s="8">
        <f t="shared" si="70"/>
        <v>3.0474794003892498</v>
      </c>
      <c r="AS79" s="3">
        <f t="shared" si="71"/>
        <v>1.0000000001277285</v>
      </c>
      <c r="AT79" s="9">
        <f t="shared" si="46"/>
        <v>1.4045957775435018</v>
      </c>
      <c r="AU79" s="3">
        <f t="shared" si="47"/>
        <v>0.70229788877175103</v>
      </c>
      <c r="AV79" s="3">
        <f t="shared" si="48"/>
        <v>-1.2164156254010288</v>
      </c>
      <c r="AW79" s="8">
        <f t="shared" si="72"/>
        <v>3.0474794000313725</v>
      </c>
      <c r="AX79" s="4">
        <f t="shared" si="73"/>
        <v>1.0000000000102947</v>
      </c>
      <c r="AY79" s="9">
        <f t="shared" si="49"/>
        <v>1.2775957775435018</v>
      </c>
      <c r="AZ79" s="9">
        <f>AY79-'Master Radiusverkleinerung'!G$7/100</f>
        <v>1.2405957775435019</v>
      </c>
      <c r="BA79" s="9">
        <f>SQRT((AU79-AU77)^2+(AV79-AV77)^2)</f>
        <v>0.14766693135680969</v>
      </c>
    </row>
    <row r="80" spans="1:53" x14ac:dyDescent="0.3">
      <c r="A80" s="4">
        <v>306</v>
      </c>
      <c r="B80" s="3">
        <f t="shared" si="51"/>
        <v>0.89563172399255697</v>
      </c>
      <c r="C80" s="4">
        <f t="shared" si="52"/>
        <v>-1.2327313123037842</v>
      </c>
      <c r="D80" s="6">
        <f t="shared" si="53"/>
        <v>3.2992011492929172</v>
      </c>
      <c r="E80" s="4">
        <f t="shared" si="54"/>
        <v>1.0825999838728746</v>
      </c>
      <c r="F80" s="4">
        <f t="shared" si="55"/>
        <v>1.40748173166325</v>
      </c>
      <c r="G80" s="4">
        <f t="shared" si="23"/>
        <v>0.82729700474273005</v>
      </c>
      <c r="H80" s="4">
        <f t="shared" si="24"/>
        <v>-1.138676640187849</v>
      </c>
      <c r="I80" s="6">
        <f t="shared" si="56"/>
        <v>3.0670876746466487</v>
      </c>
      <c r="J80" s="4">
        <f t="shared" si="57"/>
        <v>1.0064342599482867</v>
      </c>
      <c r="K80" s="4">
        <f t="shared" si="25"/>
        <v>1.3984835251291725</v>
      </c>
      <c r="L80" s="4">
        <f t="shared" si="26"/>
        <v>0.82200799164491756</v>
      </c>
      <c r="M80" s="4">
        <f t="shared" si="27"/>
        <v>-1.1313969381828846</v>
      </c>
      <c r="N80" s="8">
        <f t="shared" si="58"/>
        <v>3.0491247712616016</v>
      </c>
      <c r="O80" s="3">
        <f t="shared" si="59"/>
        <v>1.0005399121850018</v>
      </c>
      <c r="P80" s="4">
        <f t="shared" si="28"/>
        <v>1.3977288742786207</v>
      </c>
      <c r="Q80" s="4">
        <f t="shared" si="29"/>
        <v>0.82156441900433319</v>
      </c>
      <c r="R80" s="4">
        <f t="shared" si="30"/>
        <v>-1.1307864128199687</v>
      </c>
      <c r="S80" s="6">
        <f t="shared" si="60"/>
        <v>3.0476182964922849</v>
      </c>
      <c r="T80" s="4">
        <f t="shared" si="61"/>
        <v>1.0000455774999775</v>
      </c>
      <c r="U80" s="3">
        <f t="shared" si="31"/>
        <v>1.3976651721942666</v>
      </c>
      <c r="V80" s="3">
        <f t="shared" si="32"/>
        <v>0.82152697585860956</v>
      </c>
      <c r="W80" s="3">
        <f t="shared" si="33"/>
        <v>-1.1307348767511491</v>
      </c>
      <c r="X80" s="3">
        <f t="shared" si="62"/>
        <v>3.0474911310705473</v>
      </c>
      <c r="Y80" s="3">
        <f t="shared" si="63"/>
        <v>1.0000038494339116</v>
      </c>
      <c r="Z80" s="3">
        <f t="shared" si="34"/>
        <v>1.3976597919952662</v>
      </c>
      <c r="AA80" s="3">
        <f t="shared" si="35"/>
        <v>0.82152381345698278</v>
      </c>
      <c r="AB80" s="3">
        <f t="shared" si="36"/>
        <v>-1.1307305240787247</v>
      </c>
      <c r="AC80" s="3">
        <f t="shared" si="64"/>
        <v>3.047480390837662</v>
      </c>
      <c r="AD80" s="3">
        <f t="shared" si="65"/>
        <v>1.0000003251335061</v>
      </c>
      <c r="AE80" s="3">
        <f t="shared" si="37"/>
        <v>1.3976593375693855</v>
      </c>
      <c r="AF80" s="3">
        <f t="shared" si="38"/>
        <v>0.82152354635215186</v>
      </c>
      <c r="AG80" s="3">
        <f t="shared" si="39"/>
        <v>-1.1307301564404646</v>
      </c>
      <c r="AH80" s="8">
        <f t="shared" si="66"/>
        <v>3.0474794836891062</v>
      </c>
      <c r="AI80" s="3">
        <f t="shared" si="67"/>
        <v>1.0000000274617464</v>
      </c>
      <c r="AJ80" s="3">
        <f t="shared" si="40"/>
        <v>1.3976592991872203</v>
      </c>
      <c r="AK80" s="3">
        <f t="shared" si="41"/>
        <v>0.82152352379168114</v>
      </c>
      <c r="AL80" s="3">
        <f t="shared" si="42"/>
        <v>-1.1307301253886406</v>
      </c>
      <c r="AM80" s="8">
        <f t="shared" si="68"/>
        <v>3.0474794070686331</v>
      </c>
      <c r="AN80" s="3">
        <f t="shared" si="69"/>
        <v>1.0000000023195015</v>
      </c>
      <c r="AO80" s="3">
        <f t="shared" si="43"/>
        <v>1.3976592959453475</v>
      </c>
      <c r="AP80" s="3">
        <f t="shared" si="44"/>
        <v>0.82152352188615618</v>
      </c>
      <c r="AQ80" s="3">
        <f t="shared" si="45"/>
        <v>-1.1307301227659103</v>
      </c>
      <c r="AR80" s="8">
        <f t="shared" si="70"/>
        <v>3.0474794005970383</v>
      </c>
      <c r="AS80" s="3">
        <f t="shared" si="71"/>
        <v>1.0000000001959122</v>
      </c>
      <c r="AT80" s="9">
        <f t="shared" si="46"/>
        <v>1.397659295671529</v>
      </c>
      <c r="AU80" s="3">
        <f t="shared" si="47"/>
        <v>0.8215235217252097</v>
      </c>
      <c r="AV80" s="3">
        <f t="shared" si="48"/>
        <v>-1.1307301225443867</v>
      </c>
      <c r="AW80" s="8">
        <f t="shared" si="72"/>
        <v>3.0474794000504275</v>
      </c>
      <c r="AX80" s="4">
        <f t="shared" si="73"/>
        <v>1.0000000000165474</v>
      </c>
      <c r="AY80" s="9">
        <f t="shared" si="49"/>
        <v>1.270659295671529</v>
      </c>
      <c r="AZ80" s="9">
        <f>AY80-'Master Radiusverkleinerung'!G$7/100</f>
        <v>1.2336592956715291</v>
      </c>
      <c r="BA80" s="9">
        <f t="shared" si="50"/>
        <v>0.14682219502836918</v>
      </c>
    </row>
    <row r="81" spans="1:53" x14ac:dyDescent="0.3">
      <c r="A81" s="4">
        <v>312</v>
      </c>
      <c r="B81" s="3">
        <f t="shared" si="51"/>
        <v>1.0195808693940651</v>
      </c>
      <c r="C81" s="4">
        <f t="shared" si="52"/>
        <v>-1.1323592734294767</v>
      </c>
      <c r="D81" s="6">
        <f t="shared" si="53"/>
        <v>3.3108088361934049</v>
      </c>
      <c r="E81" s="4">
        <f t="shared" si="54"/>
        <v>1.0864089306701812</v>
      </c>
      <c r="F81" s="4">
        <f t="shared" si="55"/>
        <v>1.4025471044867417</v>
      </c>
      <c r="G81" s="4">
        <f t="shared" si="23"/>
        <v>0.93848719447207463</v>
      </c>
      <c r="H81" s="4">
        <f t="shared" si="24"/>
        <v>-1.0422956231876239</v>
      </c>
      <c r="I81" s="6">
        <f t="shared" si="56"/>
        <v>3.0686988160351278</v>
      </c>
      <c r="J81" s="4">
        <f t="shared" si="57"/>
        <v>1.0069629399414901</v>
      </c>
      <c r="K81" s="4">
        <f t="shared" si="25"/>
        <v>1.3928487820696134</v>
      </c>
      <c r="L81" s="4">
        <f t="shared" si="26"/>
        <v>0.93199775011243791</v>
      </c>
      <c r="M81" s="4">
        <f t="shared" si="27"/>
        <v>-1.0350883650675236</v>
      </c>
      <c r="N81" s="8">
        <f t="shared" si="58"/>
        <v>3.0493259295051613</v>
      </c>
      <c r="O81" s="3">
        <f t="shared" si="59"/>
        <v>1.0006059202582835</v>
      </c>
      <c r="P81" s="4">
        <f t="shared" si="28"/>
        <v>1.39200533783578</v>
      </c>
      <c r="Q81" s="4">
        <f t="shared" si="29"/>
        <v>0.93143337576082308</v>
      </c>
      <c r="R81" s="4">
        <f t="shared" si="30"/>
        <v>-1.0344615638495716</v>
      </c>
      <c r="S81" s="6">
        <f t="shared" si="60"/>
        <v>3.0476411203908835</v>
      </c>
      <c r="T81" s="4">
        <f t="shared" si="61"/>
        <v>1.0000530669348853</v>
      </c>
      <c r="U81" s="3">
        <f t="shared" si="31"/>
        <v>1.3919314722989746</v>
      </c>
      <c r="V81" s="3">
        <f t="shared" si="32"/>
        <v>0.93138395006939145</v>
      </c>
      <c r="W81" s="3">
        <f t="shared" si="33"/>
        <v>-1.0344066710581137</v>
      </c>
      <c r="X81" s="3">
        <f t="shared" si="62"/>
        <v>3.0474935715196589</v>
      </c>
      <c r="Y81" s="3">
        <f t="shared" si="63"/>
        <v>1.0000046502429709</v>
      </c>
      <c r="Z81" s="3">
        <f t="shared" si="34"/>
        <v>1.3919249995095295</v>
      </c>
      <c r="AA81" s="3">
        <f t="shared" si="35"/>
        <v>0.93137961892786525</v>
      </c>
      <c r="AB81" s="3">
        <f t="shared" si="36"/>
        <v>-1.0344018608381311</v>
      </c>
      <c r="AC81" s="3">
        <f t="shared" si="64"/>
        <v>3.0474806419078204</v>
      </c>
      <c r="AD81" s="3">
        <f t="shared" si="65"/>
        <v>1.0000004075196769</v>
      </c>
      <c r="AE81" s="3">
        <f t="shared" si="37"/>
        <v>1.3919244322729347</v>
      </c>
      <c r="AF81" s="3">
        <f t="shared" si="38"/>
        <v>0.93137923937249867</v>
      </c>
      <c r="AG81" s="3">
        <f t="shared" si="39"/>
        <v>-1.0344014392991909</v>
      </c>
      <c r="AH81" s="8">
        <f t="shared" si="66"/>
        <v>3.0474795088338933</v>
      </c>
      <c r="AI81" s="3">
        <f t="shared" si="67"/>
        <v>1.0000000357127576</v>
      </c>
      <c r="AJ81" s="3">
        <f t="shared" si="40"/>
        <v>1.3919243825634766</v>
      </c>
      <c r="AK81" s="3">
        <f t="shared" si="41"/>
        <v>0.93137920611037883</v>
      </c>
      <c r="AL81" s="3">
        <f t="shared" si="42"/>
        <v>-1.0344014023578643</v>
      </c>
      <c r="AM81" s="8">
        <f t="shared" si="68"/>
        <v>3.0474794095376012</v>
      </c>
      <c r="AN81" s="3">
        <f t="shared" si="69"/>
        <v>1.000000003129669</v>
      </c>
      <c r="AO81" s="3">
        <f t="shared" si="43"/>
        <v>1.3919243782072142</v>
      </c>
      <c r="AP81" s="3">
        <f t="shared" si="44"/>
        <v>0.93137920319547018</v>
      </c>
      <c r="AQ81" s="3">
        <f t="shared" si="45"/>
        <v>-1.0344013991205303</v>
      </c>
      <c r="AR81" s="8">
        <f t="shared" si="70"/>
        <v>3.0474794008358219</v>
      </c>
      <c r="AS81" s="3">
        <f t="shared" si="71"/>
        <v>1.0000000002742666</v>
      </c>
      <c r="AT81" s="9">
        <f t="shared" si="46"/>
        <v>1.3919243778254557</v>
      </c>
      <c r="AU81" s="3">
        <f t="shared" si="47"/>
        <v>0.93137920294002396</v>
      </c>
      <c r="AV81" s="3">
        <f t="shared" si="48"/>
        <v>-1.0344013988368286</v>
      </c>
      <c r="AW81" s="8">
        <f t="shared" si="72"/>
        <v>3.0474794000732475</v>
      </c>
      <c r="AX81" s="4">
        <f t="shared" si="73"/>
        <v>1.0000000000240354</v>
      </c>
      <c r="AY81" s="9">
        <f t="shared" si="49"/>
        <v>1.2649243778254557</v>
      </c>
      <c r="AZ81" s="9">
        <f>AY81-'Master Radiusverkleinerung'!G$7/100</f>
        <v>1.2279243778254558</v>
      </c>
      <c r="BA81" s="9">
        <f t="shared" si="50"/>
        <v>0.14610781534982295</v>
      </c>
    </row>
    <row r="82" spans="1:53" x14ac:dyDescent="0.3">
      <c r="A82" s="4">
        <v>318</v>
      </c>
      <c r="B82" s="3">
        <f t="shared" si="51"/>
        <v>1.1323592734294761</v>
      </c>
      <c r="C82" s="4">
        <f t="shared" si="52"/>
        <v>-1.0195808693940656</v>
      </c>
      <c r="D82" s="6">
        <f t="shared" si="53"/>
        <v>3.3199309142854601</v>
      </c>
      <c r="E82" s="4">
        <f t="shared" si="54"/>
        <v>1.0894022497036273</v>
      </c>
      <c r="F82" s="4">
        <f t="shared" si="55"/>
        <v>1.3986933663984396</v>
      </c>
      <c r="G82" s="4">
        <f t="shared" si="23"/>
        <v>1.0394317376685567</v>
      </c>
      <c r="H82" s="4">
        <f t="shared" si="24"/>
        <v>-0.93590854036830129</v>
      </c>
      <c r="I82" s="6">
        <f t="shared" si="56"/>
        <v>3.0700012839226578</v>
      </c>
      <c r="J82" s="4">
        <f t="shared" si="57"/>
        <v>1.007390331800982</v>
      </c>
      <c r="K82" s="4">
        <f t="shared" si="25"/>
        <v>1.3884323903505187</v>
      </c>
      <c r="L82" s="4">
        <f t="shared" si="26"/>
        <v>1.0318063464141967</v>
      </c>
      <c r="M82" s="4">
        <f t="shared" si="27"/>
        <v>-0.92904260724352228</v>
      </c>
      <c r="N82" s="8">
        <f t="shared" si="58"/>
        <v>3.0494937992751967</v>
      </c>
      <c r="O82" s="3">
        <f t="shared" si="59"/>
        <v>1.0006610050506648</v>
      </c>
      <c r="P82" s="4">
        <f t="shared" si="28"/>
        <v>1.3875152357717992</v>
      </c>
      <c r="Q82" s="4">
        <f t="shared" si="29"/>
        <v>1.0311247677348585</v>
      </c>
      <c r="R82" s="4">
        <f t="shared" si="30"/>
        <v>-0.92842891104413894</v>
      </c>
      <c r="S82" s="6">
        <f t="shared" si="60"/>
        <v>3.0476607919594008</v>
      </c>
      <c r="T82" s="4">
        <f t="shared" si="61"/>
        <v>1.0000595219640864</v>
      </c>
      <c r="U82" s="3">
        <f t="shared" si="31"/>
        <v>1.3874326530552517</v>
      </c>
      <c r="V82" s="3">
        <f t="shared" si="32"/>
        <v>1.0310633968163823</v>
      </c>
      <c r="W82" s="3">
        <f t="shared" si="33"/>
        <v>-0.92837365242094072</v>
      </c>
      <c r="X82" s="3">
        <f t="shared" si="62"/>
        <v>3.0474957438176777</v>
      </c>
      <c r="Y82" s="3">
        <f t="shared" si="63"/>
        <v>1.0000053630609211</v>
      </c>
      <c r="Z82" s="3">
        <f t="shared" si="34"/>
        <v>1.3874252122093151</v>
      </c>
      <c r="AA82" s="3">
        <f t="shared" si="35"/>
        <v>1.0310578671902273</v>
      </c>
      <c r="AB82" s="3">
        <f t="shared" si="36"/>
        <v>-0.92836867352318742</v>
      </c>
      <c r="AC82" s="3">
        <f t="shared" si="64"/>
        <v>3.0474808726945333</v>
      </c>
      <c r="AD82" s="3">
        <f t="shared" si="65"/>
        <v>1.0000004832500371</v>
      </c>
      <c r="AE82" s="3">
        <f t="shared" si="37"/>
        <v>1.3874245417363538</v>
      </c>
      <c r="AF82" s="3">
        <f t="shared" si="38"/>
        <v>1.0310573689317155</v>
      </c>
      <c r="AG82" s="3">
        <f t="shared" si="39"/>
        <v>-0.92836822488920823</v>
      </c>
      <c r="AH82" s="8">
        <f t="shared" si="66"/>
        <v>3.0474795327009323</v>
      </c>
      <c r="AI82" s="3">
        <f t="shared" si="67"/>
        <v>1.0000000435444887</v>
      </c>
      <c r="AJ82" s="3">
        <f t="shared" si="40"/>
        <v>1.3874244813216641</v>
      </c>
      <c r="AK82" s="3">
        <f t="shared" si="41"/>
        <v>1.0310573240348515</v>
      </c>
      <c r="AL82" s="3">
        <f t="shared" si="42"/>
        <v>-0.92836818446389024</v>
      </c>
      <c r="AM82" s="8">
        <f t="shared" si="68"/>
        <v>3.0474794119573643</v>
      </c>
      <c r="AN82" s="3">
        <f t="shared" si="69"/>
        <v>1.00000000392369</v>
      </c>
      <c r="AO82" s="3">
        <f t="shared" si="43"/>
        <v>1.3874244758778405</v>
      </c>
      <c r="AP82" s="3">
        <f t="shared" si="44"/>
        <v>1.0310573199893021</v>
      </c>
      <c r="AQ82" s="3">
        <f t="shared" si="45"/>
        <v>-0.92836818082126127</v>
      </c>
      <c r="AR82" s="8">
        <f t="shared" si="70"/>
        <v>3.0474794010774495</v>
      </c>
      <c r="AS82" s="3">
        <f t="shared" si="71"/>
        <v>1.0000000003535543</v>
      </c>
      <c r="AT82" s="9">
        <f t="shared" si="46"/>
        <v>1.3874244753873106</v>
      </c>
      <c r="AU82" s="3">
        <f t="shared" si="47"/>
        <v>1.0310573196247674</v>
      </c>
      <c r="AV82" s="3">
        <f t="shared" si="48"/>
        <v>-0.92836818049303271</v>
      </c>
      <c r="AW82" s="8">
        <f t="shared" si="72"/>
        <v>3.0474794000970866</v>
      </c>
      <c r="AX82" s="4">
        <f t="shared" si="73"/>
        <v>1.0000000000318581</v>
      </c>
      <c r="AY82" s="9">
        <f t="shared" si="49"/>
        <v>1.2604244753873106</v>
      </c>
      <c r="AZ82" s="9">
        <f>AY82-'Master Radiusverkleinerung'!G$7/100</f>
        <v>1.2234244753873107</v>
      </c>
      <c r="BA82" s="9">
        <f t="shared" si="50"/>
        <v>0.14552927656715819</v>
      </c>
    </row>
    <row r="83" spans="1:53" x14ac:dyDescent="0.3">
      <c r="A83" s="4">
        <v>324</v>
      </c>
      <c r="B83" s="3">
        <f t="shared" si="51"/>
        <v>1.232731312303784</v>
      </c>
      <c r="C83" s="4">
        <f t="shared" si="52"/>
        <v>-0.89563172399255764</v>
      </c>
      <c r="D83" s="6">
        <f t="shared" si="53"/>
        <v>3.3265057904673849</v>
      </c>
      <c r="E83" s="4">
        <f t="shared" si="54"/>
        <v>1.0915597298106052</v>
      </c>
      <c r="F83" s="4">
        <f t="shared" si="55"/>
        <v>1.3959288331975948</v>
      </c>
      <c r="G83" s="4">
        <f t="shared" si="23"/>
        <v>1.1293301489948453</v>
      </c>
      <c r="H83" s="4">
        <f t="shared" si="24"/>
        <v>-0.82050638140338616</v>
      </c>
      <c r="I83" s="6">
        <f t="shared" si="56"/>
        <v>3.0709595351423014</v>
      </c>
      <c r="J83" s="4">
        <f t="shared" si="57"/>
        <v>1.0077047723906851</v>
      </c>
      <c r="K83" s="4">
        <f t="shared" si="25"/>
        <v>1.3852557529184708</v>
      </c>
      <c r="L83" s="4">
        <f t="shared" si="26"/>
        <v>1.120695445666706</v>
      </c>
      <c r="M83" s="4">
        <f t="shared" si="27"/>
        <v>-0.81423290221878353</v>
      </c>
      <c r="N83" s="8">
        <f t="shared" si="58"/>
        <v>3.0496202018201433</v>
      </c>
      <c r="O83" s="3">
        <f t="shared" si="59"/>
        <v>1.0007024827863129</v>
      </c>
      <c r="P83" s="4">
        <f t="shared" si="28"/>
        <v>1.3842833177163949</v>
      </c>
      <c r="Q83" s="4">
        <f t="shared" si="29"/>
        <v>1.119908729062298</v>
      </c>
      <c r="R83" s="4">
        <f t="shared" si="30"/>
        <v>-0.81366131914819328</v>
      </c>
      <c r="S83" s="6">
        <f t="shared" si="60"/>
        <v>3.0476759578059394</v>
      </c>
      <c r="T83" s="4">
        <f t="shared" si="61"/>
        <v>1.0000644984855154</v>
      </c>
      <c r="U83" s="3">
        <f t="shared" si="31"/>
        <v>1.3841940392972008</v>
      </c>
      <c r="V83" s="3">
        <f t="shared" si="32"/>
        <v>1.1198365013039391</v>
      </c>
      <c r="W83" s="3">
        <f t="shared" si="33"/>
        <v>-0.81360884261004296</v>
      </c>
      <c r="X83" s="3">
        <f t="shared" si="62"/>
        <v>3.0474974585125576</v>
      </c>
      <c r="Y83" s="3">
        <f t="shared" si="63"/>
        <v>1.0000059257209606</v>
      </c>
      <c r="Z83" s="3">
        <f t="shared" si="34"/>
        <v>1.3841858369981732</v>
      </c>
      <c r="AA83" s="3">
        <f t="shared" si="35"/>
        <v>1.1198298655046328</v>
      </c>
      <c r="AB83" s="3">
        <f t="shared" si="36"/>
        <v>-0.81360402141963961</v>
      </c>
      <c r="AC83" s="3">
        <f t="shared" si="64"/>
        <v>3.047481059201659</v>
      </c>
      <c r="AD83" s="3">
        <f t="shared" si="65"/>
        <v>1.0000005444504922</v>
      </c>
      <c r="AE83" s="3">
        <f t="shared" si="37"/>
        <v>1.3841850833779232</v>
      </c>
      <c r="AF83" s="3">
        <f t="shared" si="38"/>
        <v>1.1198292558130434</v>
      </c>
      <c r="AG83" s="3">
        <f t="shared" si="39"/>
        <v>-0.81360357845277087</v>
      </c>
      <c r="AH83" s="8">
        <f t="shared" si="66"/>
        <v>3.0474795524469416</v>
      </c>
      <c r="AI83" s="3">
        <f t="shared" si="67"/>
        <v>1.000000050023945</v>
      </c>
      <c r="AJ83" s="3">
        <f t="shared" si="40"/>
        <v>1.3841850141355283</v>
      </c>
      <c r="AK83" s="3">
        <f t="shared" si="41"/>
        <v>1.1198291997947691</v>
      </c>
      <c r="AL83" s="3">
        <f t="shared" si="42"/>
        <v>-0.81360353775311234</v>
      </c>
      <c r="AM83" s="8">
        <f t="shared" si="68"/>
        <v>3.0474794140067853</v>
      </c>
      <c r="AN83" s="3">
        <f t="shared" si="69"/>
        <v>1.0000000045961872</v>
      </c>
      <c r="AO83" s="3">
        <f t="shared" si="43"/>
        <v>1.3841850077735549</v>
      </c>
      <c r="AP83" s="3">
        <f t="shared" si="44"/>
        <v>1.1198291946478245</v>
      </c>
      <c r="AQ83" s="3">
        <f t="shared" si="45"/>
        <v>-0.81360353401363816</v>
      </c>
      <c r="AR83" s="8">
        <f t="shared" si="70"/>
        <v>3.0474794012869388</v>
      </c>
      <c r="AS83" s="3">
        <f t="shared" si="71"/>
        <v>1.0000000004222962</v>
      </c>
      <c r="AT83" s="9">
        <f t="shared" si="46"/>
        <v>1.3841850071890189</v>
      </c>
      <c r="AU83" s="3">
        <f t="shared" si="47"/>
        <v>1.119829194174925</v>
      </c>
      <c r="AV83" s="3">
        <f t="shared" si="48"/>
        <v>-0.81360353367005656</v>
      </c>
      <c r="AW83" s="8">
        <f t="shared" si="72"/>
        <v>3.0474794001182439</v>
      </c>
      <c r="AX83" s="4">
        <f t="shared" si="73"/>
        <v>1.0000000000388005</v>
      </c>
      <c r="AY83" s="9">
        <f t="shared" si="49"/>
        <v>1.2571850071890189</v>
      </c>
      <c r="AZ83" s="9">
        <f>AY83-'Master Radiusverkleinerung'!G$7/100</f>
        <v>1.220185007189019</v>
      </c>
      <c r="BA83" s="9">
        <f t="shared" si="50"/>
        <v>0.14509090209779305</v>
      </c>
    </row>
    <row r="84" spans="1:53" x14ac:dyDescent="0.3">
      <c r="A84" s="4"/>
      <c r="C84" s="4"/>
      <c r="D84" s="6"/>
      <c r="E84" s="4"/>
      <c r="G84" s="4"/>
      <c r="H84" s="4"/>
      <c r="I84" s="6"/>
      <c r="J84" s="4"/>
      <c r="K84" s="4"/>
      <c r="L84" s="4"/>
      <c r="M84" s="4"/>
      <c r="N84" s="8"/>
      <c r="P84" s="4"/>
      <c r="Q84" s="4"/>
      <c r="R84" s="4"/>
      <c r="S84" s="6"/>
      <c r="T84" s="4"/>
      <c r="AH84" s="8"/>
      <c r="AM84" s="8"/>
      <c r="AR84" s="8"/>
      <c r="AT84" s="9"/>
      <c r="AW84" s="8"/>
      <c r="AX84" s="4"/>
      <c r="AY84" s="9"/>
      <c r="AZ84" s="9"/>
      <c r="BA84" s="9"/>
    </row>
    <row r="85" spans="1:53" x14ac:dyDescent="0.3">
      <c r="A85" s="4">
        <v>330</v>
      </c>
      <c r="B85" s="3">
        <f t="shared" si="51"/>
        <v>1.3195972889548788</v>
      </c>
      <c r="C85" s="4">
        <f t="shared" si="52"/>
        <v>-0.76186985000000063</v>
      </c>
      <c r="D85" s="6">
        <f t="shared" si="53"/>
        <v>3.3304895277418201</v>
      </c>
      <c r="E85" s="4">
        <f t="shared" si="54"/>
        <v>1.0928669535032198</v>
      </c>
      <c r="F85" s="4">
        <f t="shared" si="55"/>
        <v>1.3942591045649277</v>
      </c>
      <c r="G85" s="4">
        <f t="shared" si="23"/>
        <v>1.2074638040109711</v>
      </c>
      <c r="H85" s="4">
        <f t="shared" si="24"/>
        <v>-0.69712955228246454</v>
      </c>
      <c r="I85" s="6">
        <f t="shared" si="56"/>
        <v>3.0715479799120669</v>
      </c>
      <c r="J85" s="4">
        <f t="shared" si="57"/>
        <v>1.007897864678615</v>
      </c>
      <c r="K85" s="4">
        <f t="shared" si="25"/>
        <v>1.3833337220230251</v>
      </c>
      <c r="L85" s="4">
        <f t="shared" si="26"/>
        <v>1.1980021451836202</v>
      </c>
      <c r="M85" s="4">
        <f t="shared" si="27"/>
        <v>-0.6916668610115132</v>
      </c>
      <c r="N85" s="8">
        <f t="shared" si="58"/>
        <v>3.0496990119234457</v>
      </c>
      <c r="O85" s="3">
        <f t="shared" si="59"/>
        <v>1.0007283435364471</v>
      </c>
      <c r="P85" s="4">
        <f t="shared" si="28"/>
        <v>1.3823269131505749</v>
      </c>
      <c r="Q85" s="4">
        <f t="shared" si="29"/>
        <v>1.197130223123323</v>
      </c>
      <c r="R85" s="4">
        <f t="shared" si="30"/>
        <v>-0.6911634565752881</v>
      </c>
      <c r="S85" s="6">
        <f t="shared" si="60"/>
        <v>3.0476855609730764</v>
      </c>
      <c r="T85" s="4">
        <f t="shared" si="61"/>
        <v>1.0000676496691254</v>
      </c>
      <c r="U85" s="3">
        <f t="shared" si="31"/>
        <v>1.3822334055180374</v>
      </c>
      <c r="V85" s="3">
        <f t="shared" si="32"/>
        <v>1.1970492431380977</v>
      </c>
      <c r="W85" s="3">
        <f t="shared" si="33"/>
        <v>-0.69111670275901937</v>
      </c>
      <c r="X85" s="3">
        <f t="shared" si="62"/>
        <v>3.0474985612093208</v>
      </c>
      <c r="Y85" s="3">
        <f t="shared" si="63"/>
        <v>1.0000062875599163</v>
      </c>
      <c r="Z85" s="3">
        <f t="shared" si="34"/>
        <v>1.3822247146973261</v>
      </c>
      <c r="AA85" s="3">
        <f t="shared" si="35"/>
        <v>1.1970417166665819</v>
      </c>
      <c r="AB85" s="3">
        <f t="shared" si="36"/>
        <v>-0.69111235734866372</v>
      </c>
      <c r="AC85" s="3">
        <f t="shared" si="64"/>
        <v>3.0474811810087159</v>
      </c>
      <c r="AD85" s="3">
        <f t="shared" si="65"/>
        <v>1.0000005844202642</v>
      </c>
      <c r="AE85" s="3">
        <f t="shared" si="37"/>
        <v>1.3822239068976654</v>
      </c>
      <c r="AF85" s="3">
        <f t="shared" si="38"/>
        <v>1.1970410170915546</v>
      </c>
      <c r="AG85" s="3">
        <f t="shared" si="39"/>
        <v>-0.69111195344883336</v>
      </c>
      <c r="AH85" s="8">
        <f t="shared" si="66"/>
        <v>3.0474795655433176</v>
      </c>
      <c r="AI85" s="3">
        <f t="shared" si="67"/>
        <v>1.0000000543213903</v>
      </c>
      <c r="AJ85" s="3">
        <f t="shared" si="40"/>
        <v>1.3822238318133451</v>
      </c>
      <c r="AK85" s="3">
        <f t="shared" si="41"/>
        <v>1.1970409520666259</v>
      </c>
      <c r="AL85" s="3">
        <f t="shared" si="42"/>
        <v>-0.6911119159066732</v>
      </c>
      <c r="AM85" s="8">
        <f t="shared" si="68"/>
        <v>3.0474794153871247</v>
      </c>
      <c r="AN85" s="3">
        <f t="shared" si="69"/>
        <v>1.0000000050491318</v>
      </c>
      <c r="AO85" s="3">
        <f t="shared" si="43"/>
        <v>1.3822238248343148</v>
      </c>
      <c r="AP85" s="3">
        <f t="shared" si="44"/>
        <v>1.1970409460226084</v>
      </c>
      <c r="AQ85" s="3">
        <f t="shared" si="45"/>
        <v>-0.69111191241715808</v>
      </c>
      <c r="AR85" s="8">
        <f t="shared" si="70"/>
        <v>3.0474794014302216</v>
      </c>
      <c r="AS85" s="3">
        <f t="shared" si="71"/>
        <v>1.000000000469313</v>
      </c>
      <c r="AT85" s="9">
        <f t="shared" si="46"/>
        <v>1.3822238241856191</v>
      </c>
      <c r="AU85" s="3">
        <f t="shared" si="47"/>
        <v>1.1970409454608213</v>
      </c>
      <c r="AV85" s="3">
        <f t="shared" si="48"/>
        <v>-0.6911119120928102</v>
      </c>
      <c r="AW85" s="8">
        <f t="shared" si="72"/>
        <v>3.0474794001329375</v>
      </c>
      <c r="AX85" s="4">
        <f t="shared" si="73"/>
        <v>1.0000000000436222</v>
      </c>
      <c r="AY85" s="9">
        <f t="shared" si="49"/>
        <v>1.2552238241856191</v>
      </c>
      <c r="AZ85" s="9">
        <f>AY85-'Master Radiusverkleinerung'!G$7/100</f>
        <v>1.2182238241856191</v>
      </c>
      <c r="BA85" s="9">
        <f>SQRT((AU85-AU83)^2+(AV85-AV83)^2)</f>
        <v>0.14479589736335222</v>
      </c>
    </row>
    <row r="86" spans="1:53" x14ac:dyDescent="0.3">
      <c r="A86" s="4">
        <v>336</v>
      </c>
      <c r="B86" s="3">
        <f t="shared" si="51"/>
        <v>1.3920054815646994</v>
      </c>
      <c r="C86" s="4">
        <f t="shared" si="52"/>
        <v>-0.61976077049932676</v>
      </c>
      <c r="D86" s="6">
        <f t="shared" si="53"/>
        <v>3.3318556875083054</v>
      </c>
      <c r="E86" s="4">
        <f t="shared" si="54"/>
        <v>1.0933152452181647</v>
      </c>
      <c r="F86" s="4">
        <f t="shared" si="55"/>
        <v>1.3936874169315607</v>
      </c>
      <c r="G86" s="4">
        <f t="shared" si="23"/>
        <v>1.2731968091114771</v>
      </c>
      <c r="H86" s="4">
        <f t="shared" si="24"/>
        <v>-0.56686374145972607</v>
      </c>
      <c r="I86" s="6">
        <f t="shared" si="56"/>
        <v>3.0717511290756643</v>
      </c>
      <c r="J86" s="4">
        <f t="shared" si="57"/>
        <v>1.0079645260524697</v>
      </c>
      <c r="K86" s="4">
        <f t="shared" si="25"/>
        <v>1.3826750653514688</v>
      </c>
      <c r="L86" s="4">
        <f t="shared" si="26"/>
        <v>1.2631365253475209</v>
      </c>
      <c r="M86" s="4">
        <f t="shared" si="27"/>
        <v>-0.56238461454566901</v>
      </c>
      <c r="N86" s="8">
        <f t="shared" si="58"/>
        <v>3.0497264266230495</v>
      </c>
      <c r="O86" s="3">
        <f t="shared" si="59"/>
        <v>1.0007373393969619</v>
      </c>
      <c r="P86" s="4">
        <f t="shared" si="28"/>
        <v>1.3816563157168296</v>
      </c>
      <c r="Q86" s="4">
        <f t="shared" si="29"/>
        <v>1.262205851246321</v>
      </c>
      <c r="R86" s="4">
        <f t="shared" si="30"/>
        <v>-0.56197025173914117</v>
      </c>
      <c r="S86" s="6">
        <f t="shared" si="60"/>
        <v>3.047688927419701</v>
      </c>
      <c r="T86" s="4">
        <f t="shared" si="61"/>
        <v>1.0000687543350419</v>
      </c>
      <c r="U86" s="3">
        <f t="shared" si="31"/>
        <v>1.3815613273864455</v>
      </c>
      <c r="V86" s="3">
        <f t="shared" si="32"/>
        <v>1.2621190750885696</v>
      </c>
      <c r="W86" s="3">
        <f t="shared" si="33"/>
        <v>-0.5619316165045094</v>
      </c>
      <c r="X86" s="3">
        <f t="shared" si="62"/>
        <v>3.047498950765084</v>
      </c>
      <c r="Y86" s="3">
        <f t="shared" si="63"/>
        <v>1.0000064153887585</v>
      </c>
      <c r="Z86" s="3">
        <f t="shared" si="34"/>
        <v>1.3815524641902976</v>
      </c>
      <c r="AA86" s="3">
        <f t="shared" si="35"/>
        <v>1.2621109781559885</v>
      </c>
      <c r="AB86" s="3">
        <f t="shared" si="36"/>
        <v>-0.56192801151786131</v>
      </c>
      <c r="AC86" s="3">
        <f t="shared" si="64"/>
        <v>3.0474812243733624</v>
      </c>
      <c r="AD86" s="3">
        <f t="shared" si="65"/>
        <v>1.000000598649941</v>
      </c>
      <c r="AE86" s="3">
        <f t="shared" si="37"/>
        <v>1.3815516371244916</v>
      </c>
      <c r="AF86" s="3">
        <f t="shared" si="38"/>
        <v>1.2621102225937784</v>
      </c>
      <c r="AG86" s="3">
        <f t="shared" si="39"/>
        <v>-0.56192767511989172</v>
      </c>
      <c r="AH86" s="8">
        <f t="shared" si="66"/>
        <v>3.047479570241804</v>
      </c>
      <c r="AI86" s="3">
        <f t="shared" si="67"/>
        <v>1.0000000558631517</v>
      </c>
      <c r="AJ86" s="3">
        <f t="shared" si="40"/>
        <v>1.3815515599466672</v>
      </c>
      <c r="AK86" s="3">
        <f t="shared" si="41"/>
        <v>1.2621101520883273</v>
      </c>
      <c r="AL86" s="3">
        <f t="shared" si="42"/>
        <v>-0.56192764372884252</v>
      </c>
      <c r="AM86" s="8">
        <f t="shared" si="68"/>
        <v>3.0474794158861602</v>
      </c>
      <c r="AN86" s="3">
        <f t="shared" si="69"/>
        <v>1.0000000052128852</v>
      </c>
      <c r="AO86" s="3">
        <f t="shared" si="43"/>
        <v>1.3815515527447975</v>
      </c>
      <c r="AP86" s="3">
        <f t="shared" si="44"/>
        <v>1.262110145509092</v>
      </c>
      <c r="AQ86" s="3">
        <f t="shared" si="45"/>
        <v>-0.56192764079957813</v>
      </c>
      <c r="AR86" s="8">
        <f t="shared" si="70"/>
        <v>3.0474794014824207</v>
      </c>
      <c r="AS86" s="3">
        <f t="shared" si="71"/>
        <v>1.0000000004864416</v>
      </c>
      <c r="AT86" s="9">
        <f t="shared" si="46"/>
        <v>1.3815515520727535</v>
      </c>
      <c r="AU86" s="3">
        <f t="shared" si="47"/>
        <v>1.2621101448951493</v>
      </c>
      <c r="AV86" s="3">
        <f t="shared" si="48"/>
        <v>-0.56192764052623323</v>
      </c>
      <c r="AW86" s="8">
        <f t="shared" si="72"/>
        <v>3.0474794001383332</v>
      </c>
      <c r="AX86" s="4">
        <f t="shared" si="73"/>
        <v>1.0000000000453928</v>
      </c>
      <c r="AY86" s="9">
        <f t="shared" si="49"/>
        <v>1.2545515520727535</v>
      </c>
      <c r="AZ86" s="9">
        <f>AY86-'Master Radiusverkleinerung'!G$7/100</f>
        <v>1.2175515520727536</v>
      </c>
      <c r="BA86" s="9">
        <f t="shared" si="50"/>
        <v>0.1446463851439484</v>
      </c>
    </row>
    <row r="87" spans="1:53" x14ac:dyDescent="0.3">
      <c r="A87" s="4">
        <v>342</v>
      </c>
      <c r="B87" s="3">
        <f t="shared" si="51"/>
        <v>1.4491625708226223</v>
      </c>
      <c r="C87" s="4">
        <f t="shared" si="52"/>
        <v>-0.47086146230378434</v>
      </c>
      <c r="D87" s="6">
        <f t="shared" si="53"/>
        <v>3.3305952345091683</v>
      </c>
      <c r="E87" s="4">
        <f t="shared" si="54"/>
        <v>1.0929016401256619</v>
      </c>
      <c r="F87" s="4">
        <f t="shared" si="55"/>
        <v>1.3942148534288961</v>
      </c>
      <c r="G87" s="4">
        <f t="shared" si="23"/>
        <v>1.3259771214690439</v>
      </c>
      <c r="H87" s="4">
        <f t="shared" si="24"/>
        <v>-0.43083608351950559</v>
      </c>
      <c r="I87" s="6">
        <f t="shared" si="56"/>
        <v>3.071563674032638</v>
      </c>
      <c r="J87" s="4">
        <f t="shared" si="57"/>
        <v>1.0079030145479042</v>
      </c>
      <c r="K87" s="4">
        <f t="shared" si="25"/>
        <v>1.3832827497338842</v>
      </c>
      <c r="L87" s="4">
        <f t="shared" si="26"/>
        <v>1.3155800730130887</v>
      </c>
      <c r="M87" s="4">
        <f t="shared" si="27"/>
        <v>-0.42745787769347776</v>
      </c>
      <c r="N87" s="8">
        <f t="shared" si="58"/>
        <v>3.0497011260540927</v>
      </c>
      <c r="O87" s="3">
        <f t="shared" si="59"/>
        <v>1.0007290372673538</v>
      </c>
      <c r="P87" s="4">
        <f t="shared" si="28"/>
        <v>1.3822750197307683</v>
      </c>
      <c r="Q87" s="4">
        <f t="shared" si="29"/>
        <v>1.3146216648269591</v>
      </c>
      <c r="R87" s="4">
        <f t="shared" si="30"/>
        <v>-0.42714647199677341</v>
      </c>
      <c r="S87" s="6">
        <f t="shared" si="60"/>
        <v>3.0476858201103045</v>
      </c>
      <c r="T87" s="4">
        <f t="shared" si="61"/>
        <v>1.0000677347024247</v>
      </c>
      <c r="U87" s="3">
        <f t="shared" si="31"/>
        <v>1.3821813980850719</v>
      </c>
      <c r="V87" s="3">
        <f t="shared" si="32"/>
        <v>1.3145326253507532</v>
      </c>
      <c r="W87" s="3">
        <f t="shared" si="33"/>
        <v>-0.42711754131721191</v>
      </c>
      <c r="X87" s="3">
        <f t="shared" si="62"/>
        <v>3.0474985911413173</v>
      </c>
      <c r="Y87" s="3">
        <f t="shared" si="63"/>
        <v>1.0000062973818027</v>
      </c>
      <c r="Z87" s="3">
        <f t="shared" si="34"/>
        <v>1.3821726940159005</v>
      </c>
      <c r="AA87" s="3">
        <f t="shared" si="35"/>
        <v>1.3145243472890495</v>
      </c>
      <c r="AB87" s="3">
        <f t="shared" si="36"/>
        <v>-0.4271148516119177</v>
      </c>
      <c r="AC87" s="3">
        <f t="shared" si="64"/>
        <v>3.0474811843346203</v>
      </c>
      <c r="AD87" s="3">
        <f t="shared" si="65"/>
        <v>1.0000005855116265</v>
      </c>
      <c r="AE87" s="3">
        <f t="shared" si="37"/>
        <v>1.3821718847381921</v>
      </c>
      <c r="AF87" s="3">
        <f t="shared" si="38"/>
        <v>1.3145235776202115</v>
      </c>
      <c r="AG87" s="3">
        <f t="shared" si="39"/>
        <v>-0.42711460153135267</v>
      </c>
      <c r="AH87" s="8">
        <f t="shared" si="66"/>
        <v>3.0474795659030169</v>
      </c>
      <c r="AI87" s="3">
        <f t="shared" si="67"/>
        <v>1.0000000544394221</v>
      </c>
      <c r="AJ87" s="3">
        <f t="shared" si="40"/>
        <v>1.3821718094935576</v>
      </c>
      <c r="AK87" s="3">
        <f t="shared" si="41"/>
        <v>1.3145235060583114</v>
      </c>
      <c r="AL87" s="3">
        <f t="shared" si="42"/>
        <v>-0.42711457827948185</v>
      </c>
      <c r="AM87" s="8">
        <f t="shared" si="68"/>
        <v>3.0474794154252591</v>
      </c>
      <c r="AN87" s="3">
        <f t="shared" si="69"/>
        <v>1.0000000050616451</v>
      </c>
      <c r="AO87" s="3">
        <f t="shared" si="43"/>
        <v>1.3821718024974945</v>
      </c>
      <c r="AP87" s="3">
        <f t="shared" si="44"/>
        <v>1.3145234994046602</v>
      </c>
      <c r="AQ87" s="3">
        <f t="shared" si="45"/>
        <v>-0.42711457611757947</v>
      </c>
      <c r="AR87" s="8">
        <f t="shared" si="70"/>
        <v>3.0474794014342033</v>
      </c>
      <c r="AS87" s="3">
        <f t="shared" si="71"/>
        <v>1.0000000004706195</v>
      </c>
      <c r="AT87" s="9">
        <f t="shared" si="46"/>
        <v>1.3821718018470175</v>
      </c>
      <c r="AU87" s="3">
        <f t="shared" si="47"/>
        <v>1.3145234987860197</v>
      </c>
      <c r="AV87" s="3">
        <f t="shared" si="48"/>
        <v>-0.42711457591657104</v>
      </c>
      <c r="AW87" s="8">
        <f t="shared" si="72"/>
        <v>3.0474794001333487</v>
      </c>
      <c r="AX87" s="4">
        <f t="shared" si="73"/>
        <v>1.000000000043757</v>
      </c>
      <c r="AY87" s="9">
        <f t="shared" si="49"/>
        <v>1.2551718018470175</v>
      </c>
      <c r="AZ87" s="9">
        <f>AY87-'Master Radiusverkleinerung'!G$7/100</f>
        <v>1.2181718018470176</v>
      </c>
      <c r="BA87" s="9">
        <f t="shared" si="50"/>
        <v>0.14464343073758509</v>
      </c>
    </row>
    <row r="88" spans="1:53" x14ac:dyDescent="0.3">
      <c r="A88" s="4">
        <v>348</v>
      </c>
      <c r="B88" s="3">
        <f t="shared" si="51"/>
        <v>1.4904423316978486</v>
      </c>
      <c r="C88" s="4">
        <f t="shared" si="52"/>
        <v>-0.31680329739314617</v>
      </c>
      <c r="D88" s="6">
        <f t="shared" si="53"/>
        <v>3.3267165043269511</v>
      </c>
      <c r="E88" s="4">
        <f t="shared" si="54"/>
        <v>1.0916288734640671</v>
      </c>
      <c r="F88" s="4">
        <f t="shared" si="55"/>
        <v>1.3958404152179624</v>
      </c>
      <c r="G88" s="4">
        <f t="shared" si="23"/>
        <v>1.365337953152729</v>
      </c>
      <c r="H88" s="4">
        <f t="shared" si="24"/>
        <v>-0.29021154083973055</v>
      </c>
      <c r="I88" s="6">
        <f t="shared" si="56"/>
        <v>3.0709905125696766</v>
      </c>
      <c r="J88" s="4">
        <f t="shared" si="57"/>
        <v>1.0077149373248189</v>
      </c>
      <c r="K88" s="4">
        <f t="shared" si="25"/>
        <v>1.3851540386247527</v>
      </c>
      <c r="L88" s="4">
        <f t="shared" si="26"/>
        <v>1.354885099527543</v>
      </c>
      <c r="M88" s="4">
        <f t="shared" si="27"/>
        <v>-0.28798971821352098</v>
      </c>
      <c r="N88" s="8">
        <f t="shared" si="58"/>
        <v>3.0496243282414914</v>
      </c>
      <c r="O88" s="3">
        <f t="shared" si="59"/>
        <v>1.0007038368303627</v>
      </c>
      <c r="P88" s="4">
        <f t="shared" si="28"/>
        <v>1.3841798019003311</v>
      </c>
      <c r="Q88" s="4">
        <f t="shared" si="29"/>
        <v>1.3539321522130032</v>
      </c>
      <c r="R88" s="4">
        <f t="shared" si="30"/>
        <v>-0.28778716300888973</v>
      </c>
      <c r="S88" s="6">
        <f t="shared" si="60"/>
        <v>3.0476764578472499</v>
      </c>
      <c r="T88" s="4">
        <f t="shared" si="61"/>
        <v>1.000064662569089</v>
      </c>
      <c r="U88" s="3">
        <f t="shared" si="31"/>
        <v>1.3840903030654836</v>
      </c>
      <c r="V88" s="3">
        <f t="shared" si="32"/>
        <v>1.3538446091424285</v>
      </c>
      <c r="W88" s="3">
        <f t="shared" si="33"/>
        <v>-0.28776855515481037</v>
      </c>
      <c r="X88" s="3">
        <f t="shared" si="62"/>
        <v>3.0474975156129407</v>
      </c>
      <c r="Y88" s="3">
        <f t="shared" si="63"/>
        <v>1.0000059444578824</v>
      </c>
      <c r="Z88" s="3">
        <f t="shared" si="34"/>
        <v>1.3840820754478804</v>
      </c>
      <c r="AA88" s="3">
        <f t="shared" si="35"/>
        <v>1.3538365613180103</v>
      </c>
      <c r="AB88" s="3">
        <f t="shared" si="36"/>
        <v>-0.28776684453692308</v>
      </c>
      <c r="AC88" s="3">
        <f t="shared" si="64"/>
        <v>3.0474810654742024</v>
      </c>
      <c r="AD88" s="3">
        <f t="shared" si="65"/>
        <v>1.0000005465087647</v>
      </c>
      <c r="AE88" s="3">
        <f t="shared" si="37"/>
        <v>1.3840813190353085</v>
      </c>
      <c r="AF88" s="3">
        <f t="shared" si="38"/>
        <v>1.353835821434868</v>
      </c>
      <c r="AG88" s="3">
        <f t="shared" si="39"/>
        <v>-0.28776668726990634</v>
      </c>
      <c r="AH88" s="8">
        <f t="shared" si="66"/>
        <v>3.0474795531176091</v>
      </c>
      <c r="AI88" s="3">
        <f t="shared" si="67"/>
        <v>1.0000000502440178</v>
      </c>
      <c r="AJ88" s="3">
        <f t="shared" si="40"/>
        <v>1.3840812494935055</v>
      </c>
      <c r="AK88" s="3">
        <f t="shared" si="41"/>
        <v>1.3538357534127201</v>
      </c>
      <c r="AL88" s="3">
        <f t="shared" si="42"/>
        <v>-0.28776667281135249</v>
      </c>
      <c r="AM88" s="8">
        <f t="shared" si="68"/>
        <v>3.0474794140770793</v>
      </c>
      <c r="AN88" s="3">
        <f t="shared" si="69"/>
        <v>1.0000000046192534</v>
      </c>
      <c r="AO88" s="3">
        <f t="shared" si="43"/>
        <v>1.3840812431000835</v>
      </c>
      <c r="AP88" s="3">
        <f t="shared" si="44"/>
        <v>1.3538357471590099</v>
      </c>
      <c r="AQ88" s="3">
        <f t="shared" si="45"/>
        <v>-0.28776667148208529</v>
      </c>
      <c r="AR88" s="8">
        <f t="shared" si="70"/>
        <v>3.0474794012941961</v>
      </c>
      <c r="AS88" s="3">
        <f t="shared" si="71"/>
        <v>1.0000000004246776</v>
      </c>
      <c r="AT88" s="9">
        <f t="shared" si="46"/>
        <v>1.3840812425122953</v>
      </c>
      <c r="AU88" s="3">
        <f t="shared" si="47"/>
        <v>1.353835746584066</v>
      </c>
      <c r="AV88" s="3">
        <f t="shared" si="48"/>
        <v>-0.28776667135987727</v>
      </c>
      <c r="AW88" s="8">
        <f t="shared" si="72"/>
        <v>3.0474794001189833</v>
      </c>
      <c r="AX88" s="4">
        <f t="shared" si="73"/>
        <v>1.0000000000390432</v>
      </c>
      <c r="AY88" s="9">
        <f t="shared" si="49"/>
        <v>1.2570812425122952</v>
      </c>
      <c r="AZ88" s="9">
        <f>AY88-'Master Radiusverkleinerung'!G$7/100</f>
        <v>1.2200812425122953</v>
      </c>
      <c r="BA88" s="9">
        <f t="shared" si="50"/>
        <v>0.14478705512329629</v>
      </c>
    </row>
    <row r="89" spans="1:53" x14ac:dyDescent="0.3">
      <c r="A89" s="4">
        <v>354</v>
      </c>
      <c r="B89" s="3">
        <f t="shared" si="51"/>
        <v>1.515392494491884</v>
      </c>
      <c r="C89" s="4">
        <f t="shared" si="52"/>
        <v>-0.15927416926091659</v>
      </c>
      <c r="D89" s="6">
        <f t="shared" si="53"/>
        <v>3.3202452333703265</v>
      </c>
      <c r="E89" s="4">
        <f t="shared" si="54"/>
        <v>1.0895053903794483</v>
      </c>
      <c r="F89" s="4">
        <f t="shared" si="55"/>
        <v>1.3985609556913881</v>
      </c>
      <c r="G89" s="4">
        <f t="shared" si="23"/>
        <v>1.3908994924422629</v>
      </c>
      <c r="H89" s="4">
        <f t="shared" si="24"/>
        <v>-0.14618942748456276</v>
      </c>
      <c r="I89" s="6">
        <f t="shared" si="56"/>
        <v>3.0700467250565833</v>
      </c>
      <c r="J89" s="4">
        <f t="shared" si="57"/>
        <v>1.0074052428563038</v>
      </c>
      <c r="K89" s="4">
        <f t="shared" si="25"/>
        <v>1.3882804021607407</v>
      </c>
      <c r="L89" s="4">
        <f t="shared" si="26"/>
        <v>1.3806752568595284</v>
      </c>
      <c r="M89" s="4">
        <f t="shared" si="27"/>
        <v>-0.14511481702246332</v>
      </c>
      <c r="N89" s="8">
        <f t="shared" si="58"/>
        <v>3.0494997385537412</v>
      </c>
      <c r="O89" s="3">
        <f t="shared" si="59"/>
        <v>1.0006629539657401</v>
      </c>
      <c r="P89" s="4">
        <f t="shared" si="28"/>
        <v>1.3873606459186172</v>
      </c>
      <c r="Q89" s="4">
        <f t="shared" si="29"/>
        <v>1.379760539138335</v>
      </c>
      <c r="R89" s="4">
        <f t="shared" si="30"/>
        <v>-0.14501867631589332</v>
      </c>
      <c r="S89" s="6">
        <f t="shared" si="60"/>
        <v>3.0476614978905525</v>
      </c>
      <c r="T89" s="4">
        <f t="shared" si="61"/>
        <v>1.00005975360836</v>
      </c>
      <c r="U89" s="3">
        <f t="shared" si="31"/>
        <v>1.3872777510671934</v>
      </c>
      <c r="V89" s="3">
        <f t="shared" si="32"/>
        <v>1.3796780983935808</v>
      </c>
      <c r="W89" s="3">
        <f t="shared" si="33"/>
        <v>-0.14501001144446121</v>
      </c>
      <c r="X89" s="3">
        <f t="shared" si="62"/>
        <v>3.0474958228822722</v>
      </c>
      <c r="Y89" s="3">
        <f t="shared" si="63"/>
        <v>1.0000053890051799</v>
      </c>
      <c r="Z89" s="3">
        <f t="shared" si="34"/>
        <v>1.3872702750604953</v>
      </c>
      <c r="AA89" s="3">
        <f t="shared" si="35"/>
        <v>1.3796706633412297</v>
      </c>
      <c r="AB89" s="3">
        <f t="shared" si="36"/>
        <v>-0.14500922998896967</v>
      </c>
      <c r="AC89" s="3">
        <f t="shared" si="64"/>
        <v>3.0474808812133549</v>
      </c>
      <c r="AD89" s="3">
        <f t="shared" si="65"/>
        <v>1.0000004860454037</v>
      </c>
      <c r="AE89" s="3">
        <f t="shared" si="37"/>
        <v>1.387269600784482</v>
      </c>
      <c r="AF89" s="3">
        <f t="shared" si="38"/>
        <v>1.3796699927589708</v>
      </c>
      <c r="AG89" s="3">
        <f t="shared" si="39"/>
        <v>-0.14500915950793417</v>
      </c>
      <c r="AH89" s="8">
        <f t="shared" si="66"/>
        <v>3.0474795335943217</v>
      </c>
      <c r="AI89" s="3">
        <f t="shared" si="67"/>
        <v>1.0000000438376455</v>
      </c>
      <c r="AJ89" s="3">
        <f t="shared" si="40"/>
        <v>1.3872695399698518</v>
      </c>
      <c r="AK89" s="3">
        <f t="shared" si="41"/>
        <v>1.3796699322774897</v>
      </c>
      <c r="AL89" s="3">
        <f t="shared" si="42"/>
        <v>-0.14500915315107435</v>
      </c>
      <c r="AM89" s="8">
        <f t="shared" si="68"/>
        <v>3.0474794120492108</v>
      </c>
      <c r="AN89" s="3">
        <f t="shared" si="69"/>
        <v>1.0000000039538286</v>
      </c>
      <c r="AO89" s="3">
        <f t="shared" si="43"/>
        <v>1.3872695344848258</v>
      </c>
      <c r="AP89" s="3">
        <f t="shared" si="44"/>
        <v>1.3796699268225112</v>
      </c>
      <c r="AQ89" s="3">
        <f t="shared" si="45"/>
        <v>-0.145009152577733</v>
      </c>
      <c r="AR89" s="8">
        <f t="shared" si="70"/>
        <v>3.0474794010867479</v>
      </c>
      <c r="AS89" s="3">
        <f t="shared" si="71"/>
        <v>1.0000000003566056</v>
      </c>
      <c r="AT89" s="9">
        <f t="shared" si="46"/>
        <v>1.3872695339901178</v>
      </c>
      <c r="AU89" s="3">
        <f t="shared" si="47"/>
        <v>1.3796699263305132</v>
      </c>
      <c r="AV89" s="3">
        <f t="shared" si="48"/>
        <v>-0.14500915252602192</v>
      </c>
      <c r="AW89" s="8">
        <f t="shared" si="72"/>
        <v>3.0474794000980165</v>
      </c>
      <c r="AX89" s="4">
        <f t="shared" si="73"/>
        <v>1.0000000000321632</v>
      </c>
      <c r="AY89" s="9">
        <f t="shared" si="49"/>
        <v>1.2602695339901178</v>
      </c>
      <c r="AZ89" s="9">
        <f>AY89-'Master Radiusverkleinerung'!G$7/100</f>
        <v>1.2232695339901178</v>
      </c>
      <c r="BA89" s="9">
        <f t="shared" si="50"/>
        <v>0.1450762352240032</v>
      </c>
    </row>
    <row r="90" spans="1:53" x14ac:dyDescent="0.3">
      <c r="A90" s="4"/>
      <c r="C90" s="4"/>
      <c r="D90" s="6"/>
      <c r="E90" s="4"/>
      <c r="G90" s="4"/>
      <c r="H90" s="4"/>
      <c r="I90" s="6"/>
      <c r="J90" s="4"/>
      <c r="K90" s="4"/>
      <c r="L90" s="4"/>
      <c r="M90" s="4"/>
      <c r="N90" s="8"/>
      <c r="P90" s="4"/>
      <c r="Q90" s="4"/>
      <c r="R90" s="4"/>
      <c r="S90" s="6"/>
      <c r="T90" s="4"/>
      <c r="AH90" s="8"/>
      <c r="AM90" s="8"/>
      <c r="AR90" s="8"/>
      <c r="AT90" s="9"/>
      <c r="AW90" s="8"/>
      <c r="AX90" s="4"/>
      <c r="AY90" s="9"/>
      <c r="AZ90" s="9"/>
      <c r="BA90" s="9"/>
    </row>
    <row r="91" spans="1:53" x14ac:dyDescent="0.3">
      <c r="A91" s="4">
        <v>360</v>
      </c>
      <c r="B91" s="3">
        <f t="shared" si="51"/>
        <v>1.5237396999999999</v>
      </c>
      <c r="C91" s="4">
        <f t="shared" si="52"/>
        <v>-3.7336146782758479E-16</v>
      </c>
      <c r="D91" s="6">
        <f t="shared" si="53"/>
        <v>3.3112246514071613</v>
      </c>
      <c r="E91" s="4">
        <f t="shared" si="54"/>
        <v>1.0865453762893891</v>
      </c>
      <c r="F91" s="4">
        <f t="shared" si="55"/>
        <v>1.4023709761700454</v>
      </c>
      <c r="G91" s="4">
        <f t="shared" si="23"/>
        <v>1.4023709761700454</v>
      </c>
      <c r="H91" s="4">
        <f t="shared" si="24"/>
        <v>-3.4362252693268485E-16</v>
      </c>
      <c r="I91" s="6">
        <f t="shared" si="56"/>
        <v>3.0687574968900351</v>
      </c>
      <c r="J91" s="4">
        <f t="shared" si="57"/>
        <v>1.0069821954793312</v>
      </c>
      <c r="K91" s="4">
        <f t="shared" si="25"/>
        <v>1.3926472409003281</v>
      </c>
      <c r="L91" s="4">
        <f t="shared" si="26"/>
        <v>1.3926472409003281</v>
      </c>
      <c r="M91" s="4">
        <f t="shared" si="27"/>
        <v>-3.4123992308435795E-16</v>
      </c>
      <c r="N91" s="8">
        <f t="shared" si="58"/>
        <v>3.049333393160131</v>
      </c>
      <c r="O91" s="3">
        <f t="shared" si="59"/>
        <v>1.0006083693822938</v>
      </c>
      <c r="P91" s="4">
        <f t="shared" si="28"/>
        <v>1.3918005120825163</v>
      </c>
      <c r="Q91" s="4">
        <f t="shared" si="29"/>
        <v>1.3918005120825163</v>
      </c>
      <c r="R91" s="4">
        <f t="shared" si="30"/>
        <v>-3.4103244938378421E-16</v>
      </c>
      <c r="S91" s="6">
        <f t="shared" si="60"/>
        <v>3.0476419832462183</v>
      </c>
      <c r="T91" s="4">
        <f t="shared" si="61"/>
        <v>1.0000533500722657</v>
      </c>
      <c r="U91" s="3">
        <f t="shared" si="31"/>
        <v>1.3917262633857905</v>
      </c>
      <c r="V91" s="3">
        <f t="shared" si="32"/>
        <v>1.3917262633857905</v>
      </c>
      <c r="W91" s="3">
        <f t="shared" si="33"/>
        <v>-3.4101425624856966E-16</v>
      </c>
      <c r="X91" s="3">
        <f t="shared" si="62"/>
        <v>3.0474936655149341</v>
      </c>
      <c r="Y91" s="3">
        <f t="shared" si="63"/>
        <v>1.0000046810865839</v>
      </c>
      <c r="Z91" s="3">
        <f t="shared" si="34"/>
        <v>1.3917197486251467</v>
      </c>
      <c r="AA91" s="3">
        <f t="shared" si="35"/>
        <v>1.3917197486251467</v>
      </c>
      <c r="AB91" s="3">
        <f t="shared" si="36"/>
        <v>-3.4101265993878228E-16</v>
      </c>
      <c r="AC91" s="3">
        <f t="shared" si="64"/>
        <v>3.0474806517584083</v>
      </c>
      <c r="AD91" s="3">
        <f t="shared" si="65"/>
        <v>1.0000004107520493</v>
      </c>
      <c r="AE91" s="3">
        <f t="shared" si="37"/>
        <v>1.3917191769736428</v>
      </c>
      <c r="AF91" s="3">
        <f t="shared" si="38"/>
        <v>1.3917191769736428</v>
      </c>
      <c r="AG91" s="3">
        <f t="shared" si="39"/>
        <v>-3.4101251986719096E-16</v>
      </c>
      <c r="AH91" s="8">
        <f t="shared" si="66"/>
        <v>3.0474795098387188</v>
      </c>
      <c r="AI91" s="3">
        <f t="shared" si="67"/>
        <v>1.0000000360424812</v>
      </c>
      <c r="AJ91" s="3">
        <f t="shared" si="40"/>
        <v>1.3917191268126323</v>
      </c>
      <c r="AK91" s="3">
        <f t="shared" si="41"/>
        <v>1.3917191268126323</v>
      </c>
      <c r="AL91" s="3">
        <f t="shared" si="42"/>
        <v>-3.4101250757625404E-16</v>
      </c>
      <c r="AM91" s="8">
        <f t="shared" si="68"/>
        <v>3.0474794096380808</v>
      </c>
      <c r="AN91" s="3">
        <f t="shared" si="69"/>
        <v>1.0000000031626401</v>
      </c>
      <c r="AO91" s="3">
        <f t="shared" si="43"/>
        <v>1.3917191224111256</v>
      </c>
      <c r="AP91" s="3">
        <f t="shared" si="44"/>
        <v>1.3917191224111256</v>
      </c>
      <c r="AQ91" s="3">
        <f t="shared" si="45"/>
        <v>-3.4101250649775423E-16</v>
      </c>
      <c r="AR91" s="8">
        <f t="shared" si="70"/>
        <v>3.0474794008457184</v>
      </c>
      <c r="AS91" s="3">
        <f t="shared" si="71"/>
        <v>1.0000000002775142</v>
      </c>
      <c r="AT91" s="9">
        <f t="shared" si="46"/>
        <v>1.3917191220249037</v>
      </c>
      <c r="AU91" s="3">
        <f t="shared" si="47"/>
        <v>1.3917191220249037</v>
      </c>
      <c r="AV91" s="3">
        <f t="shared" si="48"/>
        <v>-3.4101250640311838E-16</v>
      </c>
      <c r="AW91" s="8">
        <f t="shared" si="72"/>
        <v>3.0474794000742094</v>
      </c>
      <c r="AX91" s="4">
        <f t="shared" si="73"/>
        <v>1.0000000000243512</v>
      </c>
      <c r="AY91" s="9">
        <f t="shared" si="49"/>
        <v>1.2647191220249037</v>
      </c>
      <c r="AZ91" s="9">
        <f>AY91-'Master Radiusverkleinerung'!G$7/100</f>
        <v>1.2277191220249037</v>
      </c>
      <c r="BA91" s="9">
        <f>SQRT((AU91-AU89)^2+(AV91-AV89)^2)</f>
        <v>0.1455088912513483</v>
      </c>
    </row>
    <row r="92" spans="1:53" x14ac:dyDescent="0.3">
      <c r="A92" s="4"/>
      <c r="C92" s="4"/>
      <c r="D92" s="6"/>
      <c r="E92" s="4"/>
      <c r="G92" s="4"/>
      <c r="H92" s="4"/>
      <c r="I92" s="6"/>
      <c r="J92" s="4"/>
      <c r="K92" s="4"/>
      <c r="L92" s="4"/>
      <c r="M92" s="4"/>
      <c r="N92" s="8"/>
      <c r="P92" s="4"/>
      <c r="Q92" s="4"/>
      <c r="R92" s="4"/>
      <c r="S92" s="6"/>
      <c r="T92" s="4"/>
      <c r="AH92" s="8"/>
      <c r="AM92" s="8"/>
      <c r="AR92" s="8"/>
      <c r="AW92" s="8"/>
      <c r="AX92" s="4"/>
      <c r="AY92" s="4"/>
      <c r="AZ92" s="4"/>
      <c r="BA92" s="9"/>
    </row>
    <row r="93" spans="1:53" x14ac:dyDescent="0.3">
      <c r="A93" s="4"/>
      <c r="C93" s="4"/>
      <c r="D93" s="6"/>
      <c r="E93" s="4"/>
      <c r="G93" s="4"/>
      <c r="H93" s="4"/>
      <c r="I93" s="6"/>
      <c r="J93" s="4"/>
      <c r="K93" s="4"/>
      <c r="L93" s="4"/>
      <c r="M93" s="4"/>
      <c r="N93" s="8"/>
      <c r="P93" s="4"/>
      <c r="Q93" s="4"/>
      <c r="R93" s="4"/>
      <c r="S93" s="6"/>
      <c r="T93" s="4"/>
      <c r="AH93" s="8"/>
      <c r="AM93" s="8"/>
      <c r="AR93" s="8"/>
      <c r="AW93" s="8"/>
      <c r="AX93" s="4"/>
      <c r="AY93" s="4"/>
      <c r="AZ93" s="4"/>
      <c r="BA93" s="9"/>
    </row>
    <row r="94" spans="1:53" x14ac:dyDescent="0.3">
      <c r="A94" s="4"/>
      <c r="C94" s="4"/>
      <c r="D94" s="6"/>
      <c r="E94" s="4"/>
      <c r="G94" s="4"/>
      <c r="H94" s="4"/>
      <c r="I94" s="6"/>
      <c r="J94" s="4"/>
      <c r="K94" s="4"/>
      <c r="L94" s="4"/>
      <c r="M94" s="4"/>
      <c r="N94" s="8"/>
      <c r="P94" s="4"/>
      <c r="Q94" s="4"/>
      <c r="R94" s="4"/>
      <c r="S94" s="6"/>
      <c r="T94" s="4"/>
      <c r="AH94" s="8"/>
      <c r="AM94" s="8"/>
      <c r="AR94" s="8"/>
      <c r="AW94" s="8"/>
      <c r="AX94" s="4"/>
      <c r="AY94" s="4"/>
      <c r="AZ94" s="4"/>
      <c r="BA94" s="9"/>
    </row>
    <row r="95" spans="1:53" x14ac:dyDescent="0.3">
      <c r="A95" s="4"/>
      <c r="C95" s="4"/>
      <c r="D95" s="6"/>
      <c r="E95" s="4"/>
      <c r="G95" s="4"/>
      <c r="H95" s="4"/>
      <c r="I95" s="6"/>
      <c r="J95" s="4"/>
      <c r="K95" s="4"/>
      <c r="L95" s="4"/>
      <c r="M95" s="4"/>
      <c r="N95" s="8"/>
      <c r="P95" s="4"/>
      <c r="Q95" s="4"/>
      <c r="R95" s="4"/>
      <c r="S95" s="6"/>
      <c r="T95" s="4"/>
      <c r="AH95" s="8"/>
      <c r="AM95" s="8"/>
      <c r="AR95" s="8"/>
      <c r="AW95" s="8"/>
      <c r="AX95" s="4"/>
      <c r="AY95" s="4"/>
      <c r="AZ95" s="4"/>
      <c r="BA95" s="9"/>
    </row>
    <row r="96" spans="1:53" x14ac:dyDescent="0.3">
      <c r="A96" s="4"/>
      <c r="C96" s="4"/>
      <c r="D96" s="6"/>
      <c r="E96" s="4"/>
      <c r="G96" s="4"/>
      <c r="H96" s="4"/>
      <c r="I96" s="6"/>
      <c r="J96" s="4"/>
      <c r="K96" s="4"/>
      <c r="L96" s="4"/>
      <c r="M96" s="4"/>
      <c r="N96" s="8"/>
      <c r="P96" s="4"/>
      <c r="Q96" s="4"/>
      <c r="R96" s="4"/>
      <c r="S96" s="6"/>
      <c r="T96" s="4"/>
      <c r="AH96" s="8"/>
      <c r="AM96" s="8"/>
      <c r="AR96" s="8"/>
      <c r="AW96" s="8"/>
      <c r="AX96" s="4"/>
      <c r="AY96" s="4"/>
      <c r="AZ96" s="4"/>
      <c r="BA96" s="9"/>
    </row>
    <row r="97" spans="1:53" x14ac:dyDescent="0.3">
      <c r="A97" s="4"/>
      <c r="C97" s="4"/>
      <c r="D97" s="6"/>
      <c r="E97" s="4"/>
      <c r="G97" s="4"/>
      <c r="H97" s="4"/>
      <c r="I97" s="6"/>
      <c r="J97" s="4"/>
      <c r="K97" s="4"/>
      <c r="L97" s="4"/>
      <c r="M97" s="4"/>
      <c r="N97" s="8"/>
      <c r="P97" s="4"/>
      <c r="Q97" s="4"/>
      <c r="R97" s="4"/>
      <c r="S97" s="6"/>
      <c r="T97" s="4"/>
      <c r="AH97" s="8"/>
      <c r="AM97" s="8"/>
      <c r="AR97" s="8"/>
      <c r="AW97" s="8"/>
      <c r="AX97" s="4"/>
      <c r="AY97" s="4"/>
      <c r="AZ97" s="4"/>
      <c r="BA97" s="9"/>
    </row>
    <row r="98" spans="1:53" x14ac:dyDescent="0.3">
      <c r="A98" s="4"/>
      <c r="C98" s="4"/>
      <c r="D98" s="6"/>
      <c r="E98" s="4"/>
      <c r="G98" s="4"/>
      <c r="H98" s="4"/>
      <c r="I98" s="6"/>
      <c r="J98" s="4"/>
      <c r="K98" s="4"/>
      <c r="L98" s="4"/>
      <c r="M98" s="4"/>
      <c r="N98" s="8"/>
      <c r="P98" s="4"/>
      <c r="Q98" s="4"/>
      <c r="R98" s="4"/>
      <c r="S98" s="6"/>
      <c r="T98" s="4"/>
      <c r="AH98" s="8"/>
      <c r="AM98" s="8"/>
      <c r="AR98" s="8"/>
      <c r="AW98" s="8"/>
      <c r="AX98" s="4"/>
      <c r="AY98" s="4"/>
      <c r="AZ98" s="4"/>
      <c r="BA98" s="9"/>
    </row>
    <row r="99" spans="1:53" x14ac:dyDescent="0.3">
      <c r="A99" s="4"/>
      <c r="C99" s="4"/>
      <c r="D99" s="6"/>
      <c r="E99" s="4"/>
      <c r="G99" s="4"/>
      <c r="H99" s="4"/>
      <c r="I99" s="6"/>
      <c r="J99" s="4"/>
      <c r="K99" s="4"/>
      <c r="L99" s="4"/>
      <c r="M99" s="4"/>
      <c r="N99" s="8"/>
      <c r="P99" s="4"/>
      <c r="Q99" s="4"/>
      <c r="R99" s="4"/>
      <c r="S99" s="6"/>
      <c r="T99" s="4"/>
      <c r="AH99" s="8"/>
      <c r="AM99" s="8"/>
      <c r="AR99" s="8"/>
      <c r="AW99" s="8"/>
      <c r="AX99" s="4"/>
      <c r="AY99" s="4"/>
      <c r="AZ99" s="4"/>
      <c r="BA99" s="9"/>
    </row>
    <row r="100" spans="1:53" x14ac:dyDescent="0.3">
      <c r="A100" s="4"/>
      <c r="C100" s="4"/>
      <c r="D100" s="6"/>
      <c r="E100" s="4"/>
      <c r="G100" s="4"/>
      <c r="H100" s="4"/>
      <c r="I100" s="6"/>
      <c r="J100" s="4"/>
      <c r="K100" s="4"/>
      <c r="L100" s="4"/>
      <c r="M100" s="4"/>
      <c r="N100" s="8"/>
      <c r="P100" s="4"/>
      <c r="Q100" s="4"/>
      <c r="R100" s="4"/>
      <c r="S100" s="6"/>
      <c r="T100" s="4"/>
      <c r="AH100" s="8"/>
      <c r="AM100" s="8"/>
      <c r="AR100" s="8"/>
      <c r="AW100" s="8"/>
      <c r="AX100" s="4"/>
      <c r="AY100" s="4"/>
      <c r="AZ100" s="4"/>
      <c r="BA100" s="9"/>
    </row>
    <row r="101" spans="1:53" x14ac:dyDescent="0.3">
      <c r="A101" s="4"/>
      <c r="C101" s="4"/>
      <c r="D101" s="6"/>
      <c r="E101" s="4"/>
      <c r="G101" s="4"/>
      <c r="H101" s="4"/>
      <c r="I101" s="6"/>
      <c r="J101" s="4"/>
      <c r="K101" s="4"/>
      <c r="L101" s="4"/>
      <c r="M101" s="4"/>
      <c r="N101" s="8"/>
      <c r="P101" s="4"/>
      <c r="Q101" s="4"/>
      <c r="R101" s="4"/>
      <c r="S101" s="6"/>
      <c r="T101" s="4"/>
      <c r="AH101" s="8"/>
      <c r="AM101" s="8"/>
      <c r="AR101" s="8"/>
      <c r="AW101" s="8"/>
      <c r="AX101" s="4"/>
      <c r="AY101" s="4"/>
      <c r="AZ101" s="4"/>
      <c r="BA101" s="9"/>
    </row>
    <row r="102" spans="1:53" x14ac:dyDescent="0.3">
      <c r="A102" s="4"/>
      <c r="C102" s="4"/>
      <c r="D102" s="6"/>
      <c r="E102" s="4"/>
      <c r="G102" s="4"/>
      <c r="H102" s="4"/>
      <c r="I102" s="6"/>
      <c r="J102" s="4"/>
      <c r="K102" s="4"/>
      <c r="L102" s="4"/>
      <c r="M102" s="4"/>
      <c r="N102" s="8"/>
      <c r="P102" s="4"/>
      <c r="Q102" s="4"/>
      <c r="R102" s="4"/>
      <c r="S102" s="6"/>
      <c r="T102" s="4"/>
      <c r="AH102" s="8"/>
      <c r="AM102" s="8"/>
      <c r="AR102" s="8"/>
      <c r="AW102" s="8"/>
      <c r="AX102" s="4"/>
      <c r="AY102" s="4"/>
      <c r="AZ102" s="4"/>
      <c r="BA102" s="9"/>
    </row>
    <row r="103" spans="1:53" x14ac:dyDescent="0.3">
      <c r="A103" s="4"/>
      <c r="C103" s="4"/>
      <c r="D103" s="6"/>
      <c r="E103" s="4"/>
      <c r="G103" s="4"/>
      <c r="H103" s="4"/>
      <c r="I103" s="6"/>
      <c r="J103" s="4"/>
      <c r="K103" s="4"/>
      <c r="L103" s="4"/>
      <c r="M103" s="4"/>
      <c r="N103" s="8"/>
      <c r="P103" s="4"/>
      <c r="Q103" s="4"/>
      <c r="R103" s="4"/>
      <c r="S103" s="6"/>
      <c r="T103" s="4"/>
      <c r="AH103" s="8"/>
      <c r="AM103" s="8"/>
      <c r="AR103" s="8"/>
      <c r="AW103" s="8"/>
      <c r="AX103" s="4"/>
      <c r="AY103" s="4"/>
      <c r="AZ103" s="4"/>
      <c r="BA103" s="9"/>
    </row>
  </sheetData>
  <pageMargins left="0.70866141732283472" right="0.31496062992125984" top="0.59055118110236227" bottom="0.39370078740157483" header="0.31496062992125984" footer="0.31496062992125984"/>
  <pageSetup paperSize="9" scale="83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09"/>
  <sheetViews>
    <sheetView workbookViewId="0">
      <selection activeCell="CL8" sqref="CL8"/>
    </sheetView>
  </sheetViews>
  <sheetFormatPr baseColWidth="10" defaultColWidth="11.44140625" defaultRowHeight="14.4" x14ac:dyDescent="0.3"/>
  <cols>
    <col min="1" max="1" width="10.6640625" style="3" customWidth="1"/>
    <col min="2" max="5" width="10.6640625" style="3" hidden="1" customWidth="1"/>
    <col min="6" max="6" width="10.6640625" style="4" hidden="1" customWidth="1"/>
    <col min="7" max="13" width="10.6640625" style="3" hidden="1" customWidth="1"/>
    <col min="14" max="46" width="11.44140625" style="3" hidden="1" customWidth="1"/>
    <col min="47" max="51" width="0" style="3" hidden="1" customWidth="1"/>
    <col min="52" max="52" width="11.44140625" style="3"/>
    <col min="53" max="53" width="8.5546875" style="3" customWidth="1"/>
    <col min="54" max="74" width="11.44140625" style="3" hidden="1" customWidth="1"/>
    <col min="75" max="75" width="12.109375" style="3" hidden="1" customWidth="1"/>
    <col min="76" max="84" width="0" style="3" hidden="1" customWidth="1"/>
    <col min="85" max="16384" width="11.44140625" style="3"/>
  </cols>
  <sheetData>
    <row r="1" spans="1:87" x14ac:dyDescent="0.3">
      <c r="A1" s="1" t="s">
        <v>42</v>
      </c>
    </row>
    <row r="3" spans="1:87" x14ac:dyDescent="0.3">
      <c r="A3" s="3" t="s">
        <v>1</v>
      </c>
      <c r="CH3" s="18">
        <v>5.2025326999999999</v>
      </c>
      <c r="CI3" s="7" t="s">
        <v>9</v>
      </c>
    </row>
    <row r="4" spans="1:87" x14ac:dyDescent="0.3">
      <c r="A4" s="3" t="s">
        <v>2</v>
      </c>
      <c r="CH4" s="21">
        <v>4.8889729999999999E-2</v>
      </c>
      <c r="CI4" s="4"/>
    </row>
    <row r="5" spans="1:87" x14ac:dyDescent="0.3">
      <c r="A5" s="3" t="s">
        <v>3</v>
      </c>
      <c r="CH5" s="5">
        <f>CH4*CH3*2</f>
        <v>0.50870083803834198</v>
      </c>
      <c r="CI5" s="4"/>
    </row>
    <row r="6" spans="1:87" x14ac:dyDescent="0.3">
      <c r="A6" s="3" t="s">
        <v>11</v>
      </c>
      <c r="CH6" s="19">
        <v>14.38602</v>
      </c>
      <c r="CI6" s="7" t="s">
        <v>10</v>
      </c>
    </row>
    <row r="7" spans="1:87" x14ac:dyDescent="0.3">
      <c r="CH7" s="4"/>
      <c r="CI7" s="4"/>
    </row>
    <row r="8" spans="1:87" x14ac:dyDescent="0.3">
      <c r="G8" s="4"/>
      <c r="CH8" s="4" t="s">
        <v>4</v>
      </c>
      <c r="CI8" s="4" t="s">
        <v>5</v>
      </c>
    </row>
    <row r="9" spans="1:87" x14ac:dyDescent="0.3">
      <c r="A9" s="3" t="s">
        <v>7</v>
      </c>
      <c r="G9" s="4"/>
      <c r="BX9" s="4" t="s">
        <v>76</v>
      </c>
      <c r="CH9" s="4">
        <v>0</v>
      </c>
      <c r="CI9" s="4">
        <v>0</v>
      </c>
    </row>
    <row r="10" spans="1:87" ht="15.6" x14ac:dyDescent="0.35">
      <c r="A10" s="3" t="s">
        <v>8</v>
      </c>
      <c r="G10" s="5"/>
      <c r="BB10" s="3" t="s">
        <v>46</v>
      </c>
      <c r="BX10" s="4" t="s">
        <v>77</v>
      </c>
      <c r="CH10" s="6">
        <f>CH5*COS((CH6+180)/180*PI())</f>
        <v>-0.49274991886892661</v>
      </c>
      <c r="CI10" s="6">
        <f>CH5*SIN((CH6+180)/180*PI())</f>
        <v>-0.12638852825940208</v>
      </c>
    </row>
    <row r="11" spans="1:87" ht="15.6" x14ac:dyDescent="0.35">
      <c r="A11" s="3" t="s">
        <v>74</v>
      </c>
      <c r="G11" s="5"/>
      <c r="BX11" s="4" t="s">
        <v>78</v>
      </c>
      <c r="CH11" s="6">
        <f>0.5*(CH9+CH10)</f>
        <v>-0.2463749594344633</v>
      </c>
      <c r="CI11" s="6">
        <f>0.5*(CI9+CI10)</f>
        <v>-6.3194264129701042E-2</v>
      </c>
    </row>
    <row r="12" spans="1:87" ht="15" customHeight="1" x14ac:dyDescent="0.3">
      <c r="G12" s="5"/>
      <c r="BX12" s="4"/>
      <c r="CG12" s="6"/>
      <c r="CH12" s="6"/>
    </row>
    <row r="13" spans="1:87" ht="15" customHeight="1" x14ac:dyDescent="0.3">
      <c r="A13" s="3" t="s">
        <v>109</v>
      </c>
      <c r="G13" s="5"/>
      <c r="BA13" s="3">
        <f>'Master Radiusverkleinerung'!G5</f>
        <v>5.4</v>
      </c>
      <c r="BW13" s="3" t="s">
        <v>81</v>
      </c>
      <c r="BX13" s="4"/>
      <c r="CG13" s="17" t="s">
        <v>107</v>
      </c>
      <c r="CH13" s="17" t="s">
        <v>110</v>
      </c>
    </row>
    <row r="14" spans="1:87" x14ac:dyDescent="0.3">
      <c r="BW14" s="4" t="s">
        <v>80</v>
      </c>
      <c r="BX14" s="4" t="s">
        <v>79</v>
      </c>
      <c r="BY14" s="3" t="s">
        <v>83</v>
      </c>
      <c r="CF14" s="3" t="s">
        <v>75</v>
      </c>
    </row>
    <row r="15" spans="1:87" ht="15.6" x14ac:dyDescent="0.35">
      <c r="A15" s="4" t="s">
        <v>13</v>
      </c>
      <c r="B15" s="4" t="s">
        <v>14</v>
      </c>
      <c r="C15" s="4" t="s">
        <v>15</v>
      </c>
      <c r="D15" s="4" t="s">
        <v>16</v>
      </c>
      <c r="E15" s="4" t="s">
        <v>17</v>
      </c>
      <c r="F15" s="4" t="s">
        <v>18</v>
      </c>
      <c r="G15" s="4" t="s">
        <v>19</v>
      </c>
      <c r="H15" s="4" t="s">
        <v>20</v>
      </c>
      <c r="I15" s="4" t="s">
        <v>16</v>
      </c>
      <c r="J15" s="4" t="s">
        <v>17</v>
      </c>
      <c r="K15" s="4" t="s">
        <v>18</v>
      </c>
      <c r="L15" s="4" t="s">
        <v>21</v>
      </c>
      <c r="M15" s="4" t="s">
        <v>22</v>
      </c>
      <c r="N15" s="4" t="s">
        <v>16</v>
      </c>
      <c r="O15" s="4" t="s">
        <v>17</v>
      </c>
      <c r="P15" s="4" t="s">
        <v>18</v>
      </c>
      <c r="Q15" s="4" t="s">
        <v>23</v>
      </c>
      <c r="R15" s="4" t="s">
        <v>24</v>
      </c>
      <c r="S15" s="4" t="s">
        <v>16</v>
      </c>
      <c r="T15" s="4" t="s">
        <v>17</v>
      </c>
      <c r="U15" s="4" t="s">
        <v>18</v>
      </c>
      <c r="V15" s="4" t="s">
        <v>25</v>
      </c>
      <c r="W15" s="4" t="s">
        <v>26</v>
      </c>
      <c r="X15" s="4" t="s">
        <v>16</v>
      </c>
      <c r="Y15" s="4" t="s">
        <v>17</v>
      </c>
      <c r="Z15" s="4" t="s">
        <v>18</v>
      </c>
      <c r="AA15" s="4" t="s">
        <v>27</v>
      </c>
      <c r="AB15" s="4" t="s">
        <v>28</v>
      </c>
      <c r="AC15" s="4" t="s">
        <v>16</v>
      </c>
      <c r="AD15" s="4" t="s">
        <v>17</v>
      </c>
      <c r="AE15" s="4" t="s">
        <v>18</v>
      </c>
      <c r="AF15" s="4" t="s">
        <v>29</v>
      </c>
      <c r="AG15" s="4" t="s">
        <v>30</v>
      </c>
      <c r="AH15" s="4" t="s">
        <v>16</v>
      </c>
      <c r="AI15" s="4" t="s">
        <v>17</v>
      </c>
      <c r="AJ15" s="4" t="s">
        <v>18</v>
      </c>
      <c r="AK15" s="4" t="s">
        <v>31</v>
      </c>
      <c r="AL15" s="4" t="s">
        <v>32</v>
      </c>
      <c r="AM15" s="4" t="s">
        <v>16</v>
      </c>
      <c r="AN15" s="4" t="s">
        <v>17</v>
      </c>
      <c r="AO15" s="4" t="s">
        <v>18</v>
      </c>
      <c r="AP15" s="4" t="s">
        <v>33</v>
      </c>
      <c r="AQ15" s="4" t="s">
        <v>34</v>
      </c>
      <c r="AR15" s="4" t="s">
        <v>16</v>
      </c>
      <c r="AS15" s="4" t="s">
        <v>17</v>
      </c>
      <c r="AT15" s="4" t="s">
        <v>18</v>
      </c>
      <c r="AU15" s="4" t="s">
        <v>35</v>
      </c>
      <c r="AV15" s="4" t="s">
        <v>36</v>
      </c>
      <c r="AW15" s="4" t="s">
        <v>16</v>
      </c>
      <c r="AX15" s="4" t="s">
        <v>17</v>
      </c>
      <c r="AY15" s="4" t="s">
        <v>101</v>
      </c>
      <c r="AZ15" s="4" t="s">
        <v>103</v>
      </c>
      <c r="BA15" s="4" t="s">
        <v>37</v>
      </c>
      <c r="BB15" s="4" t="s">
        <v>49</v>
      </c>
      <c r="BC15" s="4" t="s">
        <v>50</v>
      </c>
      <c r="BD15" s="4" t="s">
        <v>51</v>
      </c>
      <c r="BE15" s="4" t="s">
        <v>52</v>
      </c>
      <c r="BF15" s="4" t="s">
        <v>47</v>
      </c>
      <c r="BG15" s="4" t="s">
        <v>48</v>
      </c>
      <c r="BH15" s="4" t="s">
        <v>55</v>
      </c>
      <c r="BI15" s="4" t="s">
        <v>56</v>
      </c>
      <c r="BJ15" s="4" t="s">
        <v>58</v>
      </c>
      <c r="BK15" s="4" t="s">
        <v>59</v>
      </c>
      <c r="BL15" s="4" t="s">
        <v>60</v>
      </c>
      <c r="BM15" s="4" t="s">
        <v>61</v>
      </c>
      <c r="BN15" s="4" t="s">
        <v>64</v>
      </c>
      <c r="BO15" s="4" t="s">
        <v>65</v>
      </c>
      <c r="BP15" s="4" t="s">
        <v>66</v>
      </c>
      <c r="BQ15" s="4" t="s">
        <v>67</v>
      </c>
      <c r="BR15" s="4" t="s">
        <v>68</v>
      </c>
      <c r="BS15" s="4" t="s">
        <v>69</v>
      </c>
      <c r="BT15" s="4" t="s">
        <v>70</v>
      </c>
      <c r="BU15" s="4" t="s">
        <v>71</v>
      </c>
      <c r="BV15" s="4" t="s">
        <v>72</v>
      </c>
      <c r="BW15" s="4" t="s">
        <v>73</v>
      </c>
      <c r="BX15" s="4" t="s">
        <v>82</v>
      </c>
      <c r="BY15" s="4" t="s">
        <v>84</v>
      </c>
      <c r="BZ15" s="4" t="s">
        <v>85</v>
      </c>
      <c r="CA15" s="4" t="s">
        <v>86</v>
      </c>
      <c r="CB15" s="4" t="s">
        <v>87</v>
      </c>
      <c r="CC15" s="4" t="s">
        <v>88</v>
      </c>
      <c r="CD15" s="4" t="s">
        <v>89</v>
      </c>
      <c r="CE15" s="4" t="s">
        <v>90</v>
      </c>
      <c r="CF15" s="10" t="s">
        <v>65</v>
      </c>
      <c r="CG15" s="7"/>
      <c r="CH15" s="7" t="s">
        <v>102</v>
      </c>
    </row>
    <row r="16" spans="1:87" x14ac:dyDescent="0.3">
      <c r="A16" s="4" t="s">
        <v>12</v>
      </c>
      <c r="AT16" s="4" t="s">
        <v>38</v>
      </c>
      <c r="AY16" s="4" t="s">
        <v>38</v>
      </c>
      <c r="AZ16" s="4" t="s">
        <v>38</v>
      </c>
      <c r="BA16" s="4" t="s">
        <v>38</v>
      </c>
      <c r="BB16" s="3" t="s">
        <v>53</v>
      </c>
      <c r="BD16" s="3" t="s">
        <v>54</v>
      </c>
      <c r="BJ16" s="3" t="s">
        <v>57</v>
      </c>
      <c r="BL16" s="3" t="s">
        <v>62</v>
      </c>
      <c r="BN16" s="3" t="s">
        <v>63</v>
      </c>
      <c r="BW16" s="4" t="s">
        <v>38</v>
      </c>
      <c r="BX16" s="4" t="s">
        <v>38</v>
      </c>
      <c r="CF16" s="4" t="s">
        <v>12</v>
      </c>
      <c r="CH16" s="3" t="s">
        <v>113</v>
      </c>
    </row>
    <row r="17" spans="1:86" x14ac:dyDescent="0.3">
      <c r="A17" s="4"/>
      <c r="AT17" s="4"/>
      <c r="BA17" s="4"/>
      <c r="BW17" s="4"/>
      <c r="BX17" s="4"/>
      <c r="CF17" s="4"/>
      <c r="CH17" s="3" t="s">
        <v>112</v>
      </c>
    </row>
    <row r="18" spans="1:86" x14ac:dyDescent="0.3">
      <c r="A18" s="4">
        <v>0</v>
      </c>
      <c r="B18" s="3">
        <f>CH$3*COS(A18/180*PI())</f>
        <v>5.2025326999999999</v>
      </c>
      <c r="C18" s="4">
        <f>CH$3*SIN(A18/180*PI())</f>
        <v>0</v>
      </c>
      <c r="D18" s="6">
        <f>SQRT(B18^2+C18^2)+SQRT((B18-$CH$10)^2+(C18-$CI$10)^2)</f>
        <v>10.89921754022647</v>
      </c>
      <c r="E18" s="4">
        <f>D18/(2*$CH$3)</f>
        <v>1.0474914977686225</v>
      </c>
      <c r="F18" s="4">
        <f>$CH$3/E18</f>
        <v>4.9666586421775172</v>
      </c>
      <c r="G18" s="4">
        <f>F18*COS(A18/180*PI())</f>
        <v>4.9666586421775172</v>
      </c>
      <c r="H18" s="4">
        <f>F18*SIN(A18/180*PI())</f>
        <v>0</v>
      </c>
      <c r="I18" s="6">
        <f>SQRT(G18^2+H18^2)+SQRT((G18-$CH$10)^2+(H18-$CI$10)^2)</f>
        <v>10.427529991742784</v>
      </c>
      <c r="J18" s="4">
        <f>I18/(2*$CH$3)</f>
        <v>1.0021590053381868</v>
      </c>
      <c r="K18" s="4">
        <f>F18/J18</f>
        <v>4.9559587008864696</v>
      </c>
      <c r="L18" s="4">
        <f>K18*COS(A18/180*PI())</f>
        <v>4.9559587008864696</v>
      </c>
      <c r="M18" s="4">
        <f>K18*SIN(A18/180*PI())</f>
        <v>0</v>
      </c>
      <c r="N18" s="8">
        <f>SQRT(L18^2+M18^2)+SQRT((L18-$CH$10)^2+(M18-$CI$10)^2)</f>
        <v>10.406132980950579</v>
      </c>
      <c r="O18" s="3">
        <f>N18/(2*$CH$3)</f>
        <v>1.0001026020413653</v>
      </c>
      <c r="P18" s="4">
        <f>K18/O18</f>
        <v>4.9554502615737483</v>
      </c>
      <c r="Q18" s="4">
        <f>P18*COS(A18/180*PI())</f>
        <v>4.9554502615737483</v>
      </c>
      <c r="R18" s="4">
        <f>P18*SIN(A18/180*PI())</f>
        <v>0</v>
      </c>
      <c r="S18" s="6">
        <f>SQRT(Q18^2+R18^2)+SQRT((Q18-$CH$10)^2+(R18-$CI$10)^2)</f>
        <v>10.40511623906734</v>
      </c>
      <c r="T18" s="4">
        <f>S18/(2*$CH$3)</f>
        <v>1.0000048859920996</v>
      </c>
      <c r="U18" s="3">
        <f>P18/T18</f>
        <v>4.955426049401221</v>
      </c>
      <c r="V18" s="3">
        <f>U18*COS(A18/180*PI())</f>
        <v>4.955426049401221</v>
      </c>
      <c r="W18" s="3">
        <f>U18*SIN(A18/180*PI())</f>
        <v>0</v>
      </c>
      <c r="X18" s="3">
        <f>SQRT(V18^2+W18^2)+SQRT((V18-$CH$10)^2+(W18-$CI$10)^2)</f>
        <v>10.405067821234663</v>
      </c>
      <c r="Y18" s="3">
        <f>X18/(2*$CH$3)</f>
        <v>1.0000002326976882</v>
      </c>
      <c r="Z18" s="3">
        <f>U18/Y18</f>
        <v>4.9554248962853036</v>
      </c>
      <c r="AA18" s="3">
        <f>Z18*COS(A18/180*PI())</f>
        <v>4.9554248962853036</v>
      </c>
      <c r="AB18" s="3">
        <f>Z18*SIN(A18/180*PI())</f>
        <v>0</v>
      </c>
      <c r="AC18" s="3">
        <f>SQRT(AA18^2+AB18^2)+SQRT((AA18-$CH$10)^2+(AB18-$CI$10)^2)</f>
        <v>10.405065515312984</v>
      </c>
      <c r="AD18" s="3">
        <f>AC18/(2*$CH$3)</f>
        <v>1.0000000110823892</v>
      </c>
      <c r="AE18" s="3">
        <f>Z18/AD18</f>
        <v>4.9554248413673569</v>
      </c>
      <c r="AF18" s="3">
        <f>AE18*COS(A18/180*PI())</f>
        <v>4.9554248413673569</v>
      </c>
      <c r="AG18" s="3">
        <f>AE18*SIN(A18/180*PI())</f>
        <v>0</v>
      </c>
      <c r="AH18" s="8">
        <f>SQRT(AF18^2+AG18^2)+SQRT((AF18-$CH$10)^2+(AG18-$CI$10)^2)</f>
        <v>10.405065405491863</v>
      </c>
      <c r="AI18" s="3">
        <f>AH18/(2*$CH$3)</f>
        <v>1.0000000005278067</v>
      </c>
      <c r="AJ18" s="3">
        <f>AE18/AI18</f>
        <v>4.9554248387518509</v>
      </c>
      <c r="AK18" s="3">
        <f>AJ18*COS(A18/180*PI())</f>
        <v>4.9554248387518509</v>
      </c>
      <c r="AL18" s="3">
        <f>AJ18*SIN(A18/180*PI())</f>
        <v>0</v>
      </c>
      <c r="AM18" s="8">
        <f>SQRT(AK18^2+AL18^2)+SQRT((AK18-$CH$10)^2+(AL18-$CI$10)^2)</f>
        <v>10.405065400261554</v>
      </c>
      <c r="AN18" s="3">
        <f>AM18/(2*$CH$3)</f>
        <v>1.0000000000251372</v>
      </c>
      <c r="AO18" s="3">
        <f>AJ18/AN18</f>
        <v>4.9554248386272857</v>
      </c>
      <c r="AP18" s="3">
        <f>AO18*COS(A18/180*PI())</f>
        <v>4.9554248386272857</v>
      </c>
      <c r="AQ18" s="3">
        <f>AO18*SIN(A18/180*PI())</f>
        <v>0</v>
      </c>
      <c r="AR18" s="8">
        <f>SQRT(AP18^2+AQ18^2)+SQRT((AP18-$CH$10)^2+(AQ18-$CI$10)^2)</f>
        <v>10.405065400012457</v>
      </c>
      <c r="AS18" s="3">
        <f>AR18/(2*$CH$3)</f>
        <v>1.0000000000011973</v>
      </c>
      <c r="AT18" s="9">
        <f>AO18/AS18</f>
        <v>4.9554248386213526</v>
      </c>
      <c r="AU18" s="3">
        <f>AT18*COS(A18/180*PI())</f>
        <v>4.9554248386213526</v>
      </c>
      <c r="AV18" s="3">
        <f>AT18*SIN(A18/180*PI())</f>
        <v>0</v>
      </c>
      <c r="AW18" s="8">
        <f>SQRT(AU18^2+AV18^2)+SQRT((AU18-$CH$10)^2+(AV18-$CI$10)^2)</f>
        <v>10.405065400000593</v>
      </c>
      <c r="AX18" s="4">
        <f>AW18/(2*$CH$3)</f>
        <v>1.0000000000000571</v>
      </c>
      <c r="AY18" s="9">
        <f>AT18-0.127</f>
        <v>4.8284248386213529</v>
      </c>
      <c r="AZ18" s="9">
        <f>AY18-'Master Radiusverkleinerung'!G$5/100</f>
        <v>4.7744248386213526</v>
      </c>
      <c r="BA18" s="9"/>
    </row>
    <row r="19" spans="1:86" x14ac:dyDescent="0.3">
      <c r="A19" s="4">
        <v>6</v>
      </c>
      <c r="B19" s="3">
        <f>CH$3*COS(A19/180*PI())</f>
        <v>5.17403268151942</v>
      </c>
      <c r="C19" s="4">
        <f>CH$3*SIN(A19/180*PI())</f>
        <v>0.5438127482307159</v>
      </c>
      <c r="D19" s="6">
        <f>SQRT(B19^2+C19^2)+SQRT((B19-$CH$10)^2+(C19-$CI$10)^2)</f>
        <v>10.908809488859184</v>
      </c>
      <c r="E19" s="4">
        <f>D19/(2*$CH$3)</f>
        <v>1.0484133515258043</v>
      </c>
      <c r="F19" s="4">
        <f>$CH$3/E19</f>
        <v>4.9622915355174699</v>
      </c>
      <c r="G19" s="4">
        <f t="shared" ref="G19:G97" si="0">F19*COS(A19/180*PI())</f>
        <v>4.9351075832727735</v>
      </c>
      <c r="H19" s="4">
        <f t="shared" ref="H19:H97" si="1">F19*SIN(A19/180*PI())</f>
        <v>0.51870070849372552</v>
      </c>
      <c r="I19" s="6">
        <f>SQRT(G19^2+H19^2)+SQRT((G19-$CH$10)^2+(H19-$CI$10)^2)</f>
        <v>10.428348358029533</v>
      </c>
      <c r="J19" s="4">
        <f>I19/(2*$CH$3)</f>
        <v>1.0022376560967634</v>
      </c>
      <c r="K19" s="4">
        <f t="shared" ref="K19:K97" si="2">F19/J19</f>
        <v>4.9512124248486362</v>
      </c>
      <c r="L19" s="4">
        <f t="shared" ref="L19:L97" si="3">K19*COS(A19/180*PI())</f>
        <v>4.9240891651314103</v>
      </c>
      <c r="M19" s="4">
        <f t="shared" ref="M19:M97" si="4">K19*SIN(A19/180*PI())</f>
        <v>0.5175426260811401</v>
      </c>
      <c r="N19" s="8">
        <f>SQRT(L19^2+M19^2)+SQRT((L19-$CH$10)^2+(M19-$CI$10)^2)</f>
        <v>10.406191159315339</v>
      </c>
      <c r="O19" s="3">
        <f>N19/(2*$CH$3)</f>
        <v>1.0001081933915899</v>
      </c>
      <c r="P19" s="4">
        <f t="shared" ref="P19:P97" si="5">K19/O19</f>
        <v>4.9506767943355916</v>
      </c>
      <c r="Q19" s="4">
        <f t="shared" ref="Q19:Q97" si="6">P19*COS(A19/180*PI())</f>
        <v>4.9235564688583597</v>
      </c>
      <c r="R19" s="4">
        <f t="shared" ref="R19:R97" si="7">P19*SIN(A19/180*PI())</f>
        <v>0.51748663744673229</v>
      </c>
      <c r="S19" s="6">
        <f>SQRT(Q19^2+R19^2)+SQRT((Q19-$CH$10)^2+(R19-$CI$10)^2)</f>
        <v>10.405119947834262</v>
      </c>
      <c r="T19" s="4">
        <f>S19/(2*$CH$3)</f>
        <v>1.0000052424306975</v>
      </c>
      <c r="U19" s="3">
        <f t="shared" ref="U19:U97" si="8">P19/T19</f>
        <v>4.9506508408916501</v>
      </c>
      <c r="V19" s="3">
        <f t="shared" ref="V19:V97" si="9">U19*COS(A19/180*PI())</f>
        <v>4.9235306575901001</v>
      </c>
      <c r="W19" s="3">
        <f t="shared" ref="W19:W97" si="10">U19*SIN(A19/180*PI())</f>
        <v>0.51748392457312054</v>
      </c>
      <c r="X19" s="3">
        <f>SQRT(V19^2+W19^2)+SQRT((V19-$CH$10)^2+(W19-$CI$10)^2)</f>
        <v>10.40506804334728</v>
      </c>
      <c r="Y19" s="3">
        <f>X19/(2*$CH$3)</f>
        <v>1.0000002540442734</v>
      </c>
      <c r="Z19" s="3">
        <f t="shared" ref="Z19:Z97" si="11">U19/Y19</f>
        <v>4.9506495832074737</v>
      </c>
      <c r="AA19" s="3">
        <f t="shared" ref="AA19:AA97" si="12">Z19*COS(A19/180*PI())</f>
        <v>4.923529406795649</v>
      </c>
      <c r="AB19" s="3">
        <f t="shared" ref="AB19:AB97" si="13">Z19*SIN(A19/180*PI())</f>
        <v>0.51748379310932635</v>
      </c>
      <c r="AC19" s="3">
        <f>SQRT(AA19^2+AB19^2)+SQRT((AA19-$CH$10)^2+(AB19-$CI$10)^2)</f>
        <v>10.405065528095273</v>
      </c>
      <c r="AD19" s="3">
        <f>AC19/(2*$CH$3)</f>
        <v>1.000000012310857</v>
      </c>
      <c r="AE19" s="3">
        <f t="shared" ref="AE19:AE97" si="14">Z19/AD19</f>
        <v>4.9506495222607354</v>
      </c>
      <c r="AF19" s="3">
        <f t="shared" ref="AF19:AF97" si="15">AE19*COS(A19/180*PI())</f>
        <v>4.9235293461827832</v>
      </c>
      <c r="AG19" s="3">
        <f t="shared" ref="AG19:AG97" si="16">AE19*SIN(A19/180*PI())</f>
        <v>0.51748378673865747</v>
      </c>
      <c r="AH19" s="8">
        <f>SQRT(AF19^2+AG19^2)+SQRT((AF19-$CH$10)^2+(AG19-$CI$10)^2)</f>
        <v>10.405065406207434</v>
      </c>
      <c r="AI19" s="3">
        <f>AH19/(2*$CH$3)</f>
        <v>1.0000000005965781</v>
      </c>
      <c r="AJ19" s="3">
        <f t="shared" ref="AJ19:AJ97" si="17">AE19/AI19</f>
        <v>4.9506495193072864</v>
      </c>
      <c r="AK19" s="3">
        <f t="shared" ref="AK19:AK97" si="18">AJ19*COS(A19/180*PI())</f>
        <v>4.9235293432455132</v>
      </c>
      <c r="AL19" s="3">
        <f t="shared" ref="AL19:AL97" si="19">AJ19*SIN(A19/180*PI())</f>
        <v>0.51748378642993798</v>
      </c>
      <c r="AM19" s="8">
        <f>SQRT(AK19^2+AL19^2)+SQRT((AK19-$CH$10)^2+(AL19-$CI$10)^2)</f>
        <v>10.40506540030081</v>
      </c>
      <c r="AN19" s="3">
        <f>AM19/(2*$CH$3)</f>
        <v>1.00000000002891</v>
      </c>
      <c r="AO19" s="3">
        <f t="shared" ref="AO19:AO97" si="20">AJ19/AN19</f>
        <v>4.9506495191641635</v>
      </c>
      <c r="AP19" s="3">
        <f t="shared" ref="AP19:AP97" si="21">AO19*COS(A19/180*PI())</f>
        <v>4.9235293431031746</v>
      </c>
      <c r="AQ19" s="3">
        <f t="shared" ref="AQ19:AQ97" si="22">AO19*SIN(A19/180*PI())</f>
        <v>0.5174837864149775</v>
      </c>
      <c r="AR19" s="8">
        <f>SQRT(AP19^2+AQ19^2)+SQRT((AP19-$CH$10)^2+(AQ19-$CI$10)^2)</f>
        <v>10.405065400014578</v>
      </c>
      <c r="AS19" s="3">
        <f>AR19/(2*$CH$3)</f>
        <v>1.0000000000014011</v>
      </c>
      <c r="AT19" s="9">
        <f t="shared" ref="AT19:AT97" si="23">AO19/AS19</f>
        <v>4.9506495191572268</v>
      </c>
      <c r="AU19" s="3">
        <f t="shared" ref="AU19:AU97" si="24">AT19*COS(A19/180*PI())</f>
        <v>4.9235293430962761</v>
      </c>
      <c r="AV19" s="3">
        <f t="shared" ref="AV19:AV97" si="25">AT19*SIN(A19/180*PI())</f>
        <v>0.51748378641425241</v>
      </c>
      <c r="AW19" s="8">
        <f>SQRT(AU19^2+AV19^2)+SQRT((AU19-$CH$10)^2+(AV19-$CI$10)^2)</f>
        <v>10.405065400000705</v>
      </c>
      <c r="AX19" s="4">
        <f>AW19/(2*$CH$3)</f>
        <v>1.0000000000000677</v>
      </c>
      <c r="AY19" s="9">
        <f t="shared" ref="AY19:AY81" si="26">AT19-0.127</f>
        <v>4.8236495191572271</v>
      </c>
      <c r="AZ19" s="9">
        <f>AY19-'Master Radiusverkleinerung'!G$5/100</f>
        <v>4.7696495191572268</v>
      </c>
      <c r="BA19" s="9">
        <f>SQRT((AU19-AU18)^2+(AV19-AV18)^2)</f>
        <v>0.51846580585070579</v>
      </c>
      <c r="BB19" s="3">
        <f>0.5*(AU18+AU19)</f>
        <v>4.9394770908588139</v>
      </c>
      <c r="BC19" s="3">
        <f>0.5*(AV18+AV19)</f>
        <v>0.25874189320712621</v>
      </c>
      <c r="BD19" s="3">
        <f>0.5*(AU19+AU20)</f>
        <v>4.8818887838781091</v>
      </c>
      <c r="BE19" s="3">
        <f>0.5*(AV19+AV20)</f>
        <v>0.77315515333869933</v>
      </c>
      <c r="BF19" s="3">
        <f>AU19-AU18</f>
        <v>-3.1895495525076534E-2</v>
      </c>
      <c r="BG19" s="3">
        <f>AV19-AV18</f>
        <v>0.51748378641425241</v>
      </c>
      <c r="BH19" s="3">
        <f>AU20-AU19</f>
        <v>-8.3281118436333124E-2</v>
      </c>
      <c r="BI19" s="3">
        <f>AV20-AV19</f>
        <v>0.51134273384889373</v>
      </c>
      <c r="BJ19" s="3">
        <f>BG19</f>
        <v>0.51748378641425241</v>
      </c>
      <c r="BK19" s="3">
        <f>-BF19</f>
        <v>3.1895495525076534E-2</v>
      </c>
      <c r="BL19" s="3">
        <f>BI19</f>
        <v>0.51134273384889373</v>
      </c>
      <c r="BM19" s="3">
        <f>-BH19</f>
        <v>8.3281118436333124E-2</v>
      </c>
      <c r="BN19" s="3">
        <f>BJ19</f>
        <v>0.51748378641425241</v>
      </c>
      <c r="BO19" s="3">
        <f>BK19</f>
        <v>3.1895495525076534E-2</v>
      </c>
      <c r="BP19" s="3">
        <f>-BL19</f>
        <v>-0.51134273384889373</v>
      </c>
      <c r="BQ19" s="3">
        <f>-BM19</f>
        <v>-8.3281118436333124E-2</v>
      </c>
      <c r="BR19" s="3">
        <f>BD19-BB19</f>
        <v>-5.7588306980704829E-2</v>
      </c>
      <c r="BS19" s="3">
        <f>BE19-BC19</f>
        <v>0.51441326013157318</v>
      </c>
      <c r="BT19" s="3">
        <f>(BR19*BQ19-BS19*BP19)/(BN19*BQ19-BO19*BP19)</f>
        <v>-9.9987499623473379</v>
      </c>
      <c r="BU19" s="3">
        <f>BB19+BT19*BJ19</f>
        <v>-0.23471389906605022</v>
      </c>
      <c r="BV19" s="3">
        <f>BC19+BT19*BK19</f>
        <v>-6.0173191473282484E-2</v>
      </c>
      <c r="BW19" s="9">
        <f>SQRT((BU19-AU19)^2+(BV19-AV19)^2)</f>
        <v>5.1904875425546946</v>
      </c>
      <c r="BX19" s="9">
        <f>SQRT((AU19-$CH$11)^2+(AV19-$CI$11)^2)</f>
        <v>5.2024126610361634</v>
      </c>
    </row>
    <row r="20" spans="1:86" x14ac:dyDescent="0.3">
      <c r="A20" s="4">
        <v>12</v>
      </c>
      <c r="B20" s="3">
        <f>CH$3*COS(A20/180*PI())</f>
        <v>5.088844878244168</v>
      </c>
      <c r="C20" s="4">
        <f>CH$3*SIN(A20/180*PI())</f>
        <v>1.0816673701916826</v>
      </c>
      <c r="D20" s="6">
        <f>SQRT(B20^2+C20^2)+SQRT((B20-$CH$10)^2+(C20-$CI$10)^2)</f>
        <v>10.913364472425311</v>
      </c>
      <c r="E20" s="4">
        <f>D20/(2*$CH$3)</f>
        <v>1.048851117497571</v>
      </c>
      <c r="F20" s="4">
        <f>$CH$3/E20</f>
        <v>4.9602203908716804</v>
      </c>
      <c r="G20" s="4">
        <f t="shared" si="0"/>
        <v>4.8518276744420339</v>
      </c>
      <c r="H20" s="4">
        <f t="shared" si="1"/>
        <v>1.031287808294858</v>
      </c>
      <c r="I20" s="6">
        <f>SQRT(G20^2+H20^2)+SQRT((G20-$CH$10)^2+(H20-$CI$10)^2)</f>
        <v>10.428741594189747</v>
      </c>
      <c r="J20" s="4">
        <f>I20/(2*$CH$3)</f>
        <v>1.0022754488587593</v>
      </c>
      <c r="K20" s="4">
        <f t="shared" si="2"/>
        <v>4.9489592871097798</v>
      </c>
      <c r="L20" s="4">
        <f t="shared" si="3"/>
        <v>4.8408126528157167</v>
      </c>
      <c r="M20" s="4">
        <f t="shared" si="4"/>
        <v>1.0289464931712471</v>
      </c>
      <c r="N20" s="8">
        <f>SQRT(L20^2+M20^2)+SQRT((L20-$CH$10)^2+(M20-$CI$10)^2)</f>
        <v>10.406219471288235</v>
      </c>
      <c r="O20" s="3">
        <f>N20/(2*$CH$3)</f>
        <v>1.0001109143714018</v>
      </c>
      <c r="P20" s="4">
        <f t="shared" si="5"/>
        <v>4.9484104372766913</v>
      </c>
      <c r="Q20" s="4">
        <f t="shared" si="6"/>
        <v>4.8402757966683181</v>
      </c>
      <c r="R20" s="4">
        <f t="shared" si="7"/>
        <v>1.0288323808744446</v>
      </c>
      <c r="S20" s="6">
        <f>SQRT(Q20^2+R20^2)+SQRT((Q20-$CH$10)^2+(R20-$CI$10)^2)</f>
        <v>10.405121775755353</v>
      </c>
      <c r="T20" s="4">
        <f>S20/(2*$CH$3)</f>
        <v>1.0000054181067763</v>
      </c>
      <c r="U20" s="3">
        <f t="shared" si="8"/>
        <v>4.9483836264058327</v>
      </c>
      <c r="V20" s="3">
        <f t="shared" si="9"/>
        <v>4.8402495716793137</v>
      </c>
      <c r="W20" s="3">
        <f t="shared" si="10"/>
        <v>1.028826806580952</v>
      </c>
      <c r="X20" s="3">
        <f>SQRT(V20^2+W20^2)+SQRT((V20-$CH$10)^2+(W20-$CI$10)^2)</f>
        <v>10.405068154215563</v>
      </c>
      <c r="Y20" s="3">
        <f>X20/(2*$CH$3)</f>
        <v>1.0000002646994957</v>
      </c>
      <c r="Z20" s="3">
        <f t="shared" si="11"/>
        <v>4.9483823165715295</v>
      </c>
      <c r="AA20" s="3">
        <f t="shared" si="12"/>
        <v>4.8402482904680326</v>
      </c>
      <c r="AB20" s="3">
        <f t="shared" si="13"/>
        <v>1.0288265342510874</v>
      </c>
      <c r="AC20" s="3">
        <f>SQRT(AA20^2+AB20^2)+SQRT((AA20-$CH$10)^2+(AB20-$CI$10)^2)</f>
        <v>10.405065534556822</v>
      </c>
      <c r="AD20" s="3">
        <f>AC20/(2*$CH$3)</f>
        <v>1.0000000129318574</v>
      </c>
      <c r="AE20" s="3">
        <f t="shared" si="14"/>
        <v>4.9483822525797558</v>
      </c>
      <c r="AF20" s="3">
        <f t="shared" si="15"/>
        <v>4.8402482278746328</v>
      </c>
      <c r="AG20" s="3">
        <f t="shared" si="16"/>
        <v>1.0288265209464496</v>
      </c>
      <c r="AH20" s="8">
        <f>SQRT(AF20^2+AG20^2)+SQRT((AF20-$CH$10)^2+(AG20-$CI$10)^2)</f>
        <v>10.405065406573756</v>
      </c>
      <c r="AI20" s="3">
        <f>AH20/(2*$CH$3)</f>
        <v>1.0000000006317842</v>
      </c>
      <c r="AJ20" s="3">
        <f t="shared" si="17"/>
        <v>4.948382249453446</v>
      </c>
      <c r="AK20" s="3">
        <f t="shared" si="18"/>
        <v>4.8402482248166407</v>
      </c>
      <c r="AL20" s="3">
        <f t="shared" si="19"/>
        <v>1.0288265202964533</v>
      </c>
      <c r="AM20" s="8">
        <f>SQRT(AK20^2+AL20^2)+SQRT((AK20-$CH$10)^2+(AL20-$CI$10)^2)</f>
        <v>10.40506540032116</v>
      </c>
      <c r="AN20" s="3">
        <f>AM20/(2*$CH$3)</f>
        <v>1.0000000000308658</v>
      </c>
      <c r="AO20" s="3">
        <f t="shared" si="20"/>
        <v>4.9483822493007104</v>
      </c>
      <c r="AP20" s="3">
        <f t="shared" si="21"/>
        <v>4.8402482246672429</v>
      </c>
      <c r="AQ20" s="3">
        <f t="shared" si="22"/>
        <v>1.0288265202646978</v>
      </c>
      <c r="AR20" s="8">
        <f>SQRT(AP20^2+AQ20^2)+SQRT((AP20-$CH$10)^2+(AQ20-$CI$10)^2)</f>
        <v>10.405065400015692</v>
      </c>
      <c r="AS20" s="3">
        <f>AR20/(2*$CH$3)</f>
        <v>1.0000000000015081</v>
      </c>
      <c r="AT20" s="9">
        <f t="shared" si="23"/>
        <v>4.9483822492932479</v>
      </c>
      <c r="AU20" s="3">
        <f t="shared" si="24"/>
        <v>4.840248224659943</v>
      </c>
      <c r="AV20" s="3">
        <f t="shared" si="25"/>
        <v>1.0288265202631461</v>
      </c>
      <c r="AW20" s="8">
        <f>SQRT(AU20^2+AV20^2)+SQRT((AU20-$CH$10)^2+(AV20-$CI$10)^2)</f>
        <v>10.405065400000765</v>
      </c>
      <c r="AX20" s="4">
        <f>AW20/(2*$CH$3)</f>
        <v>1.0000000000000735</v>
      </c>
      <c r="AY20" s="9">
        <f t="shared" si="26"/>
        <v>4.8213822492932481</v>
      </c>
      <c r="AZ20" s="9">
        <f>AY20-'Master Radiusverkleinerung'!G$5/100</f>
        <v>4.7673822492932478</v>
      </c>
      <c r="BA20" s="9">
        <f t="shared" ref="BA20:BA97" si="27">SQRT((AU20-AU19)^2+(AV20-AV19)^2)</f>
        <v>0.51808024103228167</v>
      </c>
      <c r="BB20" s="3">
        <f t="shared" ref="BB20:BB40" si="28">0.5*(AU19+AU20)</f>
        <v>4.8818887838781091</v>
      </c>
      <c r="BC20" s="3">
        <f t="shared" ref="BC20:BC40" si="29">0.5*(AV19+AV20)</f>
        <v>0.77315515333869933</v>
      </c>
      <c r="BD20" s="3">
        <f t="shared" ref="BD20:BD42" si="30">0.5*(AU20+AU21)</f>
        <v>4.7733427368315002</v>
      </c>
      <c r="BE20" s="3">
        <f t="shared" ref="BE20:BE42" si="31">0.5*(AV20+AV21)</f>
        <v>1.2790203407742273</v>
      </c>
      <c r="BF20" s="3">
        <f t="shared" ref="BF20:BF40" si="32">AU20-AU19</f>
        <v>-8.3281118436333124E-2</v>
      </c>
      <c r="BG20" s="3">
        <f t="shared" ref="BG20:BG40" si="33">AV20-AV19</f>
        <v>0.51134273384889373</v>
      </c>
      <c r="BH20" s="3">
        <f t="shared" ref="BH20:BH42" si="34">AU21-AU20</f>
        <v>-0.13381097565688638</v>
      </c>
      <c r="BI20" s="3">
        <f t="shared" ref="BI20:BI42" si="35">AV21-AV20</f>
        <v>0.50038764102216238</v>
      </c>
      <c r="BJ20" s="3">
        <f t="shared" ref="BJ20:BJ42" si="36">BG20</f>
        <v>0.51134273384889373</v>
      </c>
      <c r="BK20" s="3">
        <f t="shared" ref="BK20:BK42" si="37">-BF20</f>
        <v>8.3281118436333124E-2</v>
      </c>
      <c r="BL20" s="3">
        <f t="shared" ref="BL20:BL42" si="38">BI20</f>
        <v>0.50038764102216238</v>
      </c>
      <c r="BM20" s="3">
        <f t="shared" ref="BM20:BM42" si="39">-BH20</f>
        <v>0.13381097565688638</v>
      </c>
      <c r="BN20" s="3">
        <f t="shared" ref="BN20:BN42" si="40">BJ20</f>
        <v>0.51134273384889373</v>
      </c>
      <c r="BO20" s="3">
        <f t="shared" ref="BO20:BO42" si="41">BK20</f>
        <v>8.3281118436333124E-2</v>
      </c>
      <c r="BP20" s="3">
        <f t="shared" ref="BP20:BP42" si="42">-BL20</f>
        <v>-0.50038764102216238</v>
      </c>
      <c r="BQ20" s="3">
        <f t="shared" ref="BQ20:BQ42" si="43">-BM20</f>
        <v>-0.13381097565688638</v>
      </c>
      <c r="BR20" s="3">
        <f t="shared" ref="BR20:BR42" si="44">BD20-BB20</f>
        <v>-0.10854604704660886</v>
      </c>
      <c r="BS20" s="3">
        <f t="shared" ref="BS20:BS42" si="45">BE20-BC20</f>
        <v>0.505865187435528</v>
      </c>
      <c r="BT20" s="3">
        <f t="shared" ref="BT20:BT42" si="46">(BR20*BQ20-BS20*BP20)/(BN20*BQ20-BO20*BP20)</f>
        <v>-10.005572364050739</v>
      </c>
      <c r="BU20" s="3">
        <f t="shared" ref="BU20:BU42" si="47">BB20+BT20*BJ20</f>
        <v>-0.23438794247853423</v>
      </c>
      <c r="BV20" s="3">
        <f t="shared" ref="BV20:BV42" si="48">BC20+BT20*BK20</f>
        <v>-6.0120103735111896E-2</v>
      </c>
      <c r="BW20" s="9">
        <f t="shared" ref="BW20:BW42" si="49">SQRT((BU20-AU20)^2+(BV20-AV20)^2)</f>
        <v>5.1901577026856414</v>
      </c>
      <c r="BX20" s="9">
        <f>SQRT((AU20-$CH$11)^2+(AV20-$CI$11)^2)</f>
        <v>5.2025229274374842</v>
      </c>
      <c r="BY20" s="3">
        <f>AU20-BU19</f>
        <v>5.0749621237259932</v>
      </c>
      <c r="BZ20" s="3">
        <f>AV20-BV19</f>
        <v>1.0889997117364287</v>
      </c>
      <c r="CA20" s="3">
        <f>SQRT(BY20^2+BZ20^2)</f>
        <v>5.1904875425546937</v>
      </c>
      <c r="CB20" s="3">
        <f>AU20-BU20</f>
        <v>5.0746361671384772</v>
      </c>
      <c r="CC20" s="3">
        <f>AV20-BV20</f>
        <v>1.0889466239982579</v>
      </c>
      <c r="CD20" s="3">
        <f>SQRT(CB20^2+CC20^2)</f>
        <v>5.1901577026856414</v>
      </c>
      <c r="CE20" s="4">
        <f>(BY20*CB20+BZ20*CC20)/(CA20*CD20)</f>
        <v>0.99999999999495803</v>
      </c>
      <c r="CF20" s="11">
        <f>ACOS(CE20)*180/PI()</f>
        <v>1.819439516491989E-4</v>
      </c>
    </row>
    <row r="21" spans="1:86" x14ac:dyDescent="0.3">
      <c r="A21" s="4">
        <v>18</v>
      </c>
      <c r="B21" s="3">
        <f>CH$3*COS(A21/180*PI())</f>
        <v>4.9479026255736187</v>
      </c>
      <c r="C21" s="4">
        <f>CH$3*SIN(A21/180*PI())</f>
        <v>1.6076710180913798</v>
      </c>
      <c r="D21" s="6">
        <f>SQRT(B21^2+C21^2)+SQRT((B21-$CH$10)^2+(C21-$CI$10)^2)</f>
        <v>10.912844654669325</v>
      </c>
      <c r="E21" s="4">
        <f>D21/(2*$CH$3)</f>
        <v>1.0488011593535322</v>
      </c>
      <c r="F21" s="4">
        <f>$CH$3/E21</f>
        <v>4.9604566638797154</v>
      </c>
      <c r="G21" s="4">
        <f t="shared" si="0"/>
        <v>4.7176746339825213</v>
      </c>
      <c r="H21" s="4">
        <f t="shared" si="1"/>
        <v>1.5328654089992884</v>
      </c>
      <c r="I21" s="6">
        <f>SQRT(G21^2+H21^2)+SQRT((G21-$CH$10)^2+(H21-$CI$10)^2)</f>
        <v>10.428696568023065</v>
      </c>
      <c r="J21" s="4">
        <f>I21/(2*$CH$3)</f>
        <v>1.0022711215273155</v>
      </c>
      <c r="K21" s="4">
        <f t="shared" si="2"/>
        <v>4.9492163919885277</v>
      </c>
      <c r="L21" s="4">
        <f t="shared" si="3"/>
        <v>4.7069845001554782</v>
      </c>
      <c r="M21" s="4">
        <f t="shared" si="4"/>
        <v>1.5293919739635162</v>
      </c>
      <c r="N21" s="8">
        <f>SQRT(L21^2+M21^2)+SQRT((L21-$CH$10)^2+(M21-$CI$10)^2)</f>
        <v>10.406216217893659</v>
      </c>
      <c r="O21" s="3">
        <f>N21/(2*$CH$3)</f>
        <v>1.0001106016972905</v>
      </c>
      <c r="P21" s="4">
        <f t="shared" si="5"/>
        <v>4.948669060791075</v>
      </c>
      <c r="Q21" s="4">
        <f t="shared" si="6"/>
        <v>4.7064639572535691</v>
      </c>
      <c r="R21" s="4">
        <f t="shared" si="7"/>
        <v>1.5292228393219518</v>
      </c>
      <c r="S21" s="6">
        <f>SQRT(Q21^2+R21^2)+SQRT((Q21-$CH$10)^2+(R21-$CI$10)^2)</f>
        <v>10.405121564948818</v>
      </c>
      <c r="T21" s="4">
        <f>S21/(2*$CH$3)</f>
        <v>1.0000053978467851</v>
      </c>
      <c r="U21" s="3">
        <f t="shared" si="8"/>
        <v>4.9486423487778817</v>
      </c>
      <c r="V21" s="3">
        <f t="shared" si="9"/>
        <v>4.7064385526193586</v>
      </c>
      <c r="W21" s="3">
        <f t="shared" si="10"/>
        <v>1.5292145848559211</v>
      </c>
      <c r="X21" s="3">
        <f>SQRT(V21^2+W21^2)+SQRT((V21-$CH$10)^2+(W21-$CI$10)^2)</f>
        <v>10.405068141383683</v>
      </c>
      <c r="Y21" s="3">
        <f>X21/(2*$CH$3)</f>
        <v>1.0000002634662617</v>
      </c>
      <c r="Z21" s="3">
        <f t="shared" si="11"/>
        <v>4.9486410449779248</v>
      </c>
      <c r="AA21" s="3">
        <f t="shared" si="12"/>
        <v>4.7064373126319134</v>
      </c>
      <c r="AB21" s="3">
        <f t="shared" si="13"/>
        <v>1.5292141819595773</v>
      </c>
      <c r="AC21" s="3">
        <f>SQRT(AA21^2+AB21^2)+SQRT((AA21-$CH$10)^2+(AB21-$CI$10)^2)</f>
        <v>10.405065533806281</v>
      </c>
      <c r="AD21" s="3">
        <f>AC21/(2*$CH$3)</f>
        <v>1.0000000128597253</v>
      </c>
      <c r="AE21" s="3">
        <f t="shared" si="14"/>
        <v>4.9486409813397616</v>
      </c>
      <c r="AF21" s="3">
        <f t="shared" si="15"/>
        <v>4.7064372521084232</v>
      </c>
      <c r="AG21" s="3">
        <f t="shared" si="16"/>
        <v>1.5292141622943032</v>
      </c>
      <c r="AH21" s="8">
        <f>SQRT(AF21^2+AG21^2)+SQRT((AF21-$CH$10)^2+(AG21-$CI$10)^2)</f>
        <v>10.405065406531055</v>
      </c>
      <c r="AI21" s="3">
        <f>AH21/(2*$CH$3)</f>
        <v>1.0000000006276804</v>
      </c>
      <c r="AJ21" s="3">
        <f t="shared" si="17"/>
        <v>4.9486409782335965</v>
      </c>
      <c r="AK21" s="3">
        <f t="shared" si="18"/>
        <v>4.706437249154285</v>
      </c>
      <c r="AL21" s="3">
        <f t="shared" si="19"/>
        <v>1.5292141613344454</v>
      </c>
      <c r="AM21" s="8">
        <f>SQRT(AK21^2+AL21^2)+SQRT((AK21-$CH$10)^2+(AL21-$CI$10)^2)</f>
        <v>10.405065400318778</v>
      </c>
      <c r="AN21" s="3">
        <f>AM21/(2*$CH$3)</f>
        <v>1.0000000000306368</v>
      </c>
      <c r="AO21" s="3">
        <f t="shared" si="20"/>
        <v>4.9486409780819862</v>
      </c>
      <c r="AP21" s="3">
        <f t="shared" si="21"/>
        <v>4.7064372490100954</v>
      </c>
      <c r="AQ21" s="3">
        <f t="shared" si="22"/>
        <v>1.5292141612875954</v>
      </c>
      <c r="AR21" s="8">
        <f>SQRT(AP21^2+AQ21^2)+SQRT((AP21-$CH$10)^2+(AQ21-$CI$10)^2)</f>
        <v>10.405065400015561</v>
      </c>
      <c r="AS21" s="3">
        <f>AR21/(2*$CH$3)</f>
        <v>1.0000000000014955</v>
      </c>
      <c r="AT21" s="9">
        <f t="shared" si="23"/>
        <v>4.9486409780745859</v>
      </c>
      <c r="AU21" s="3">
        <f>AT21*COS(A21/180*PI())</f>
        <v>4.7064372490030566</v>
      </c>
      <c r="AV21" s="3">
        <f t="shared" si="25"/>
        <v>1.5292141612853085</v>
      </c>
      <c r="AW21" s="8">
        <f>SQRT(AU21^2+AV21^2)+SQRT((AU21-$CH$10)^2+(AV21-$CI$10)^2)</f>
        <v>10.405065400000758</v>
      </c>
      <c r="AX21" s="4">
        <f>AW21/(2*$CH$3)</f>
        <v>1.0000000000000728</v>
      </c>
      <c r="AY21" s="9">
        <f t="shared" si="26"/>
        <v>4.8216409780745861</v>
      </c>
      <c r="AZ21" s="9">
        <f>AY21-'Master Radiusverkleinerung'!G$5/100</f>
        <v>4.7676409780745859</v>
      </c>
      <c r="BA21" s="9">
        <f t="shared" si="27"/>
        <v>0.51797023900410755</v>
      </c>
      <c r="BB21" s="3">
        <f t="shared" si="28"/>
        <v>4.7733427368315002</v>
      </c>
      <c r="BC21" s="3">
        <f t="shared" si="29"/>
        <v>1.2790203407742273</v>
      </c>
      <c r="BD21" s="3">
        <f t="shared" si="30"/>
        <v>4.6148939213289424</v>
      </c>
      <c r="BE21" s="3">
        <f t="shared" si="31"/>
        <v>1.7715697996439173</v>
      </c>
      <c r="BF21" s="3">
        <f t="shared" si="32"/>
        <v>-0.13381097565688638</v>
      </c>
      <c r="BG21" s="3">
        <f t="shared" si="33"/>
        <v>0.50038764102216238</v>
      </c>
      <c r="BH21" s="3">
        <f t="shared" si="34"/>
        <v>-0.18308665534822754</v>
      </c>
      <c r="BI21" s="3">
        <f t="shared" si="35"/>
        <v>0.4847112767172177</v>
      </c>
      <c r="BJ21" s="3">
        <f t="shared" si="36"/>
        <v>0.50038764102216238</v>
      </c>
      <c r="BK21" s="3">
        <f t="shared" si="37"/>
        <v>0.13381097565688638</v>
      </c>
      <c r="BL21" s="3">
        <f t="shared" si="38"/>
        <v>0.4847112767172177</v>
      </c>
      <c r="BM21" s="3">
        <f t="shared" si="39"/>
        <v>0.18308665534822754</v>
      </c>
      <c r="BN21" s="3">
        <f t="shared" si="40"/>
        <v>0.50038764102216238</v>
      </c>
      <c r="BO21" s="3">
        <f t="shared" si="41"/>
        <v>0.13381097565688638</v>
      </c>
      <c r="BP21" s="3">
        <f t="shared" si="42"/>
        <v>-0.4847112767172177</v>
      </c>
      <c r="BQ21" s="3">
        <f t="shared" si="43"/>
        <v>-0.18308665534822754</v>
      </c>
      <c r="BR21" s="3">
        <f t="shared" si="44"/>
        <v>-0.15844881550255785</v>
      </c>
      <c r="BS21" s="3">
        <f t="shared" si="45"/>
        <v>0.49254945886968993</v>
      </c>
      <c r="BT21" s="3">
        <f t="shared" si="46"/>
        <v>-10.007775613048349</v>
      </c>
      <c r="BU21" s="3">
        <f t="shared" si="47"/>
        <v>-0.23442449406088794</v>
      </c>
      <c r="BV21" s="3">
        <f t="shared" si="48"/>
        <v>-6.0129878162966444E-2</v>
      </c>
      <c r="BW21" s="9">
        <f t="shared" si="49"/>
        <v>5.1901954914822461</v>
      </c>
      <c r="BX21" s="9">
        <f>SQRT((AU21-$CH$11)^2+(AV21-$CI$11)^2)</f>
        <v>5.2025102945962969</v>
      </c>
      <c r="BY21" s="3">
        <f t="shared" ref="BY21:BY97" si="50">AU21-BU20</f>
        <v>4.9408251914815908</v>
      </c>
      <c r="BZ21" s="3">
        <f t="shared" ref="BZ21:BZ97" si="51">AV21-BV20</f>
        <v>1.5893342650204203</v>
      </c>
      <c r="CA21" s="3">
        <f t="shared" ref="CA21:CA97" si="52">SQRT(BY21^2+BZ21^2)</f>
        <v>5.1901577026856414</v>
      </c>
      <c r="CB21" s="3">
        <f t="shared" ref="CB21:CB97" si="53">AU21-BU21</f>
        <v>4.9408617430639445</v>
      </c>
      <c r="CC21" s="3">
        <f t="shared" ref="CC21:CC97" si="54">AV21-BV21</f>
        <v>1.589344039448275</v>
      </c>
      <c r="CD21" s="3">
        <f t="shared" ref="CD21:CD97" si="55">SQRT(CB21^2+CC21^2)</f>
        <v>5.1901954914822461</v>
      </c>
      <c r="CE21" s="4">
        <f t="shared" ref="CE21:CE97" si="56">(BY21*CB21+BZ21*CC21)/(CA21*CD21)</f>
        <v>0.99999999999993405</v>
      </c>
      <c r="CF21" s="11">
        <f t="shared" ref="CF21:CF96" si="57">ACOS(CE21)*180/PI()</f>
        <v>2.080826966944837E-5</v>
      </c>
    </row>
    <row r="22" spans="1:86" x14ac:dyDescent="0.3">
      <c r="A22" s="4">
        <v>24</v>
      </c>
      <c r="B22" s="3">
        <f>CH$3*COS(A22/180*PI())</f>
        <v>4.7527501163220958</v>
      </c>
      <c r="C22" s="4">
        <f>CH$3*SIN(A22/180*PI())</f>
        <v>2.116060685890079</v>
      </c>
      <c r="D22" s="6">
        <f>SQRT(B22^2+C22^2)+SQRT((B22-$CH$10)^2+(C22-$CI$10)^2)</f>
        <v>10.907254349408378</v>
      </c>
      <c r="E22" s="4">
        <f>D22/(2*$CH$3)</f>
        <v>1.0482638916818705</v>
      </c>
      <c r="F22" s="4">
        <f>$CH$3/E22</f>
        <v>4.9629990513675697</v>
      </c>
      <c r="G22" s="4">
        <f t="shared" si="0"/>
        <v>4.5339252396613805</v>
      </c>
      <c r="H22" s="4">
        <f t="shared" si="1"/>
        <v>2.0186335737416261</v>
      </c>
      <c r="I22" s="6">
        <f>SQRT(G22^2+H22^2)+SQRT((G22-$CH$10)^2+(H22-$CI$10)^2)</f>
        <v>10.428214780637422</v>
      </c>
      <c r="J22" s="4">
        <f>I22/(2*$CH$3)</f>
        <v>1.0022248183694666</v>
      </c>
      <c r="K22" s="4">
        <f t="shared" si="2"/>
        <v>4.951981791312992</v>
      </c>
      <c r="L22" s="4">
        <f t="shared" si="3"/>
        <v>4.5238604717828537</v>
      </c>
      <c r="M22" s="4">
        <f t="shared" si="4"/>
        <v>2.0141524503711339</v>
      </c>
      <c r="N22" s="8">
        <f>SQRT(L22^2+M22^2)+SQRT((L22-$CH$10)^2+(M22-$CI$10)^2)</f>
        <v>10.406181594473122</v>
      </c>
      <c r="O22" s="3">
        <f>N22/(2*$CH$3)</f>
        <v>1.0001072741429498</v>
      </c>
      <c r="P22" s="4">
        <f t="shared" si="5"/>
        <v>4.9514506286904414</v>
      </c>
      <c r="Q22" s="4">
        <f t="shared" si="6"/>
        <v>4.5233752305817534</v>
      </c>
      <c r="R22" s="4">
        <f t="shared" si="7"/>
        <v>2.0139364070691101</v>
      </c>
      <c r="S22" s="6">
        <f>SQRT(Q22^2+R22^2)+SQRT((Q22-$CH$10)^2+(R22-$CI$10)^2)</f>
        <v>10.40511933367616</v>
      </c>
      <c r="T22" s="4">
        <f>S22/(2*$CH$3)</f>
        <v>1.0000051834057824</v>
      </c>
      <c r="U22" s="3">
        <f t="shared" si="8"/>
        <v>4.9514249634456551</v>
      </c>
      <c r="V22" s="3">
        <f t="shared" si="9"/>
        <v>4.5233517842139594</v>
      </c>
      <c r="W22" s="3">
        <f t="shared" si="10"/>
        <v>2.0139259680736021</v>
      </c>
      <c r="X22" s="3">
        <f>SQRT(V22^2+W22^2)+SQRT((V22-$CH$10)^2+(W22-$CI$10)^2)</f>
        <v>10.405068006300976</v>
      </c>
      <c r="Y22" s="3">
        <f>X22/(2*$CH$3)</f>
        <v>1.000000250483863</v>
      </c>
      <c r="Z22" s="3">
        <f t="shared" si="11"/>
        <v>4.9514237231939138</v>
      </c>
      <c r="AA22" s="3">
        <f t="shared" si="12"/>
        <v>4.5233506511876147</v>
      </c>
      <c r="AB22" s="3">
        <f t="shared" si="13"/>
        <v>2.0139254636177726</v>
      </c>
      <c r="AC22" s="3">
        <f>SQRT(AA22^2+AB22^2)+SQRT((AA22-$CH$10)^2+(AB22-$CI$10)^2)</f>
        <v>10.405065525947993</v>
      </c>
      <c r="AD22" s="3">
        <f>AC22/(2*$CH$3)</f>
        <v>1.0000000121044883</v>
      </c>
      <c r="AE22" s="3">
        <f t="shared" si="14"/>
        <v>4.9514236632594644</v>
      </c>
      <c r="AF22" s="3">
        <f t="shared" si="15"/>
        <v>4.5233505964347707</v>
      </c>
      <c r="AG22" s="3">
        <f t="shared" si="16"/>
        <v>2.0139254392402357</v>
      </c>
      <c r="AH22" s="8">
        <f>SQRT(AF22^2+AG22^2)+SQRT((AF22-$CH$10)^2+(AG22-$CI$10)^2)</f>
        <v>10.405065406086369</v>
      </c>
      <c r="AI22" s="3">
        <f>AH22/(2*$CH$3)</f>
        <v>1.0000000005849428</v>
      </c>
      <c r="AJ22" s="3">
        <f t="shared" si="17"/>
        <v>4.9514236603631652</v>
      </c>
      <c r="AK22" s="3">
        <f t="shared" si="18"/>
        <v>4.5233505937888694</v>
      </c>
      <c r="AL22" s="3">
        <f t="shared" si="19"/>
        <v>2.0139254380622047</v>
      </c>
      <c r="AM22" s="8">
        <f>SQRT(AK22^2+AL22^2)+SQRT((AK22-$CH$10)^2+(AL22-$CI$10)^2)</f>
        <v>10.40506540029412</v>
      </c>
      <c r="AN22" s="3">
        <f>AM22/(2*$CH$3)</f>
        <v>1.0000000000282669</v>
      </c>
      <c r="AO22" s="3">
        <f t="shared" si="20"/>
        <v>4.9514236602232033</v>
      </c>
      <c r="AP22" s="3">
        <f t="shared" si="21"/>
        <v>4.5233505936610081</v>
      </c>
      <c r="AQ22" s="3">
        <f t="shared" si="22"/>
        <v>2.0139254380052769</v>
      </c>
      <c r="AR22" s="8">
        <f>SQRT(AP22^2+AQ22^2)+SQRT((AP22-$CH$10)^2+(AQ22-$CI$10)^2)</f>
        <v>10.405065400014212</v>
      </c>
      <c r="AS22" s="3">
        <f>AR22/(2*$CH$3)</f>
        <v>1.000000000001366</v>
      </c>
      <c r="AT22" s="9">
        <f t="shared" si="23"/>
        <v>4.9514236602164399</v>
      </c>
      <c r="AU22" s="3">
        <f t="shared" si="24"/>
        <v>4.5233505936548291</v>
      </c>
      <c r="AV22" s="3">
        <f t="shared" si="25"/>
        <v>2.0139254380025262</v>
      </c>
      <c r="AW22" s="8">
        <f>SQRT(AU22^2+AV22^2)+SQRT((AU22-$CH$10)^2+(AV22-$CI$10)^2)</f>
        <v>10.405065400000687</v>
      </c>
      <c r="AX22" s="4">
        <f>AW22/(2*$CH$3)</f>
        <v>1.0000000000000662</v>
      </c>
      <c r="AY22" s="9">
        <f t="shared" si="26"/>
        <v>4.8244236602164401</v>
      </c>
      <c r="AZ22" s="9">
        <f>AY22-'Master Radiusverkleinerung'!G$5/100</f>
        <v>4.7704236602164398</v>
      </c>
      <c r="BA22" s="9">
        <f t="shared" si="27"/>
        <v>0.51813680157216768</v>
      </c>
      <c r="BB22" s="3">
        <f t="shared" si="28"/>
        <v>4.6148939213289424</v>
      </c>
      <c r="BC22" s="3">
        <f t="shared" si="29"/>
        <v>1.7715697996439173</v>
      </c>
      <c r="BD22" s="3">
        <f>0.5*(AU22+AU24)</f>
        <v>4.4079929286355064</v>
      </c>
      <c r="BE22" s="3">
        <f>0.5*(AV22+AV24)</f>
        <v>2.2461397814921042</v>
      </c>
      <c r="BF22" s="3">
        <f t="shared" si="32"/>
        <v>-0.18308665534822754</v>
      </c>
      <c r="BG22" s="3">
        <f t="shared" si="33"/>
        <v>0.4847112767172177</v>
      </c>
      <c r="BH22" s="3">
        <f>AU24-AU22</f>
        <v>-0.23071533003864619</v>
      </c>
      <c r="BI22" s="3">
        <f>AV24-AV22</f>
        <v>0.46442868697915651</v>
      </c>
      <c r="BJ22" s="3">
        <f t="shared" si="36"/>
        <v>0.4847112767172177</v>
      </c>
      <c r="BK22" s="3">
        <f t="shared" si="37"/>
        <v>0.18308665534822754</v>
      </c>
      <c r="BL22" s="3">
        <f t="shared" si="38"/>
        <v>0.46442868697915651</v>
      </c>
      <c r="BM22" s="3">
        <f t="shared" si="39"/>
        <v>0.23071533003864619</v>
      </c>
      <c r="BN22" s="3">
        <f t="shared" si="40"/>
        <v>0.4847112767172177</v>
      </c>
      <c r="BO22" s="3">
        <f t="shared" si="41"/>
        <v>0.18308665534822754</v>
      </c>
      <c r="BP22" s="3">
        <f t="shared" si="42"/>
        <v>-0.46442868697915651</v>
      </c>
      <c r="BQ22" s="3">
        <f t="shared" si="43"/>
        <v>-0.23071533003864619</v>
      </c>
      <c r="BR22" s="3">
        <f t="shared" si="44"/>
        <v>-0.20690099269343598</v>
      </c>
      <c r="BS22" s="3">
        <f t="shared" si="45"/>
        <v>0.47456998184818699</v>
      </c>
      <c r="BT22" s="3">
        <f t="shared" si="46"/>
        <v>-10.005331119644973</v>
      </c>
      <c r="BU22" s="3">
        <f t="shared" si="47"/>
        <v>-0.23480289965268142</v>
      </c>
      <c r="BV22" s="3">
        <f t="shared" si="48"/>
        <v>-6.0272810703417612E-2</v>
      </c>
      <c r="BW22" s="9">
        <f t="shared" si="49"/>
        <v>5.1905994876130892</v>
      </c>
      <c r="BX22" s="9">
        <f>SQRT((AU22-$CH$11)^2+(AV22-$CI$11)^2)</f>
        <v>5.2023752372141354</v>
      </c>
      <c r="BY22" s="3">
        <f t="shared" si="50"/>
        <v>4.757775087715717</v>
      </c>
      <c r="BZ22" s="3">
        <f t="shared" si="51"/>
        <v>2.0740553161654924</v>
      </c>
      <c r="CA22" s="3">
        <f t="shared" si="52"/>
        <v>5.1901954914822461</v>
      </c>
      <c r="CB22" s="3">
        <f t="shared" si="53"/>
        <v>4.7581534933075105</v>
      </c>
      <c r="CC22" s="3">
        <f t="shared" si="54"/>
        <v>2.0741982487059438</v>
      </c>
      <c r="CD22" s="3">
        <f t="shared" si="55"/>
        <v>5.1905994876130892</v>
      </c>
      <c r="CE22" s="4">
        <f t="shared" si="56"/>
        <v>0.99999999999243483</v>
      </c>
      <c r="CF22" s="11">
        <f t="shared" si="57"/>
        <v>2.2286763090312116E-4</v>
      </c>
    </row>
    <row r="23" spans="1:86" x14ac:dyDescent="0.3">
      <c r="A23" s="4"/>
      <c r="C23" s="4"/>
      <c r="D23" s="6"/>
      <c r="E23" s="4"/>
      <c r="G23" s="4"/>
      <c r="H23" s="4"/>
      <c r="I23" s="6"/>
      <c r="J23" s="4"/>
      <c r="K23" s="4"/>
      <c r="L23" s="4"/>
      <c r="M23" s="4"/>
      <c r="N23" s="8"/>
      <c r="P23" s="4"/>
      <c r="Q23" s="4"/>
      <c r="R23" s="4"/>
      <c r="S23" s="6"/>
      <c r="T23" s="4"/>
      <c r="AH23" s="8"/>
      <c r="AM23" s="8"/>
      <c r="AR23" s="8"/>
      <c r="AT23" s="9"/>
      <c r="AW23" s="8"/>
      <c r="AX23" s="4"/>
      <c r="AY23" s="9"/>
      <c r="AZ23" s="9"/>
      <c r="BA23" s="9"/>
      <c r="BW23" s="9"/>
      <c r="BX23" s="9"/>
      <c r="CE23" s="4"/>
      <c r="CF23" s="11"/>
    </row>
    <row r="24" spans="1:86" x14ac:dyDescent="0.3">
      <c r="A24" s="4">
        <v>30</v>
      </c>
      <c r="B24" s="3">
        <f>CH$3*COS(A24/180*PI())</f>
        <v>4.5055254822192463</v>
      </c>
      <c r="C24" s="4">
        <f>CH$3*SIN(A24/180*PI())</f>
        <v>2.6012663499999995</v>
      </c>
      <c r="D24" s="6">
        <f>SQRT(B24^2+C24^2)+SQRT((B24-$CH$10)^2+(C24-$CI$10)^2)</f>
        <v>10.896640015463545</v>
      </c>
      <c r="E24" s="4">
        <f>D24/(2*$CH$3)</f>
        <v>1.0472437795021976</v>
      </c>
      <c r="F24" s="4">
        <f>$CH$3/E24</f>
        <v>4.9678334708972915</v>
      </c>
      <c r="G24" s="4">
        <f t="shared" si="0"/>
        <v>4.3022699875676764</v>
      </c>
      <c r="H24" s="4">
        <f t="shared" si="1"/>
        <v>2.4839167354486453</v>
      </c>
      <c r="I24" s="6">
        <f>SQRT(G24^2+H24^2)+SQRT((G24-$CH$10)^2+(H24-$CI$10)^2)</f>
        <v>10.427312335483656</v>
      </c>
      <c r="J24" s="4">
        <f>I24/(2*$CH$3)</f>
        <v>1.0021380870401502</v>
      </c>
      <c r="K24" s="4">
        <f t="shared" si="2"/>
        <v>4.9572344721174719</v>
      </c>
      <c r="L24" s="4">
        <f t="shared" si="3"/>
        <v>4.2930909853696724</v>
      </c>
      <c r="M24" s="4">
        <f t="shared" si="4"/>
        <v>2.4786172360587355</v>
      </c>
      <c r="N24" s="8">
        <f>SQRT(L24^2+M24^2)+SQRT((L24-$CH$10)^2+(M24-$CI$10)^2)</f>
        <v>10.406117678134468</v>
      </c>
      <c r="O24" s="3">
        <f>N24/(2*$CH$3)</f>
        <v>1.000101131333059</v>
      </c>
      <c r="P24" s="4">
        <f t="shared" si="5"/>
        <v>4.9567331910822396</v>
      </c>
      <c r="Q24" s="4">
        <f t="shared" si="6"/>
        <v>4.2926568632587259</v>
      </c>
      <c r="R24" s="4">
        <f t="shared" si="7"/>
        <v>2.4783665955411194</v>
      </c>
      <c r="S24" s="6">
        <f>SQRT(Q24^2+R24^2)+SQRT((Q24-$CH$10)^2+(R24-$CI$10)^2)</f>
        <v>10.405115274361496</v>
      </c>
      <c r="T24" s="4">
        <f>S24/(2*$CH$3)</f>
        <v>1.0000047932770799</v>
      </c>
      <c r="U24" s="3">
        <f t="shared" si="8"/>
        <v>4.9567094322005261</v>
      </c>
      <c r="V24" s="3">
        <f t="shared" si="9"/>
        <v>4.2926362874635968</v>
      </c>
      <c r="W24" s="3">
        <f t="shared" si="10"/>
        <v>2.4783547161002626</v>
      </c>
      <c r="X24" s="3">
        <f>SQRT(V24^2+W24^2)+SQRT((V24-$CH$10)^2+(W24-$CI$10)^2)</f>
        <v>10.405067764101513</v>
      </c>
      <c r="Y24" s="3">
        <f>X24/(2*$CH$3)</f>
        <v>1.0000002272067905</v>
      </c>
      <c r="Z24" s="3">
        <f t="shared" si="11"/>
        <v>4.9567083060027404</v>
      </c>
      <c r="AA24" s="3">
        <f t="shared" si="12"/>
        <v>4.2926353121477048</v>
      </c>
      <c r="AB24" s="3">
        <f t="shared" si="13"/>
        <v>2.4783541530013697</v>
      </c>
      <c r="AC24" s="3">
        <f>SQRT(AA24^2+AB24^2)+SQRT((AA24-$CH$10)^2+(AB24-$CI$10)^2)</f>
        <v>10.405065512061615</v>
      </c>
      <c r="AD24" s="3">
        <f>AC24/(2*$CH$3)</f>
        <v>1.0000000107699096</v>
      </c>
      <c r="AE24" s="3">
        <f t="shared" si="14"/>
        <v>4.9567082526194408</v>
      </c>
      <c r="AF24" s="3">
        <f t="shared" si="15"/>
        <v>4.2926352659164104</v>
      </c>
      <c r="AG24" s="3">
        <f t="shared" si="16"/>
        <v>2.47835412630972</v>
      </c>
      <c r="AH24" s="8">
        <f>SQRT(AF24^2+AG24^2)+SQRT((AF24-$CH$10)^2+(AG24-$CI$10)^2)</f>
        <v>10.405065405311873</v>
      </c>
      <c r="AI24" s="3">
        <f>AH24/(2*$CH$3)</f>
        <v>1.0000000005105085</v>
      </c>
      <c r="AJ24" s="3">
        <f t="shared" si="17"/>
        <v>4.9567082500889992</v>
      </c>
      <c r="AK24" s="3">
        <f t="shared" si="18"/>
        <v>4.2926352637249838</v>
      </c>
      <c r="AL24" s="3">
        <f t="shared" si="19"/>
        <v>2.4783541250444991</v>
      </c>
      <c r="AM24" s="8">
        <f>SQRT(AK24^2+AL24^2)+SQRT((AK24-$CH$10)^2+(AL24-$CI$10)^2)</f>
        <v>10.405065400251789</v>
      </c>
      <c r="AN24" s="3">
        <f>AM24/(2*$CH$3)</f>
        <v>1.0000000000241989</v>
      </c>
      <c r="AO24" s="3">
        <f t="shared" si="20"/>
        <v>4.9567082499690525</v>
      </c>
      <c r="AP24" s="3">
        <f t="shared" si="21"/>
        <v>4.2926352636211069</v>
      </c>
      <c r="AQ24" s="3">
        <f t="shared" si="22"/>
        <v>2.4783541249845258</v>
      </c>
      <c r="AR24" s="8">
        <f>SQRT(AP24^2+AQ24^2)+SQRT((AP24-$CH$10)^2+(AQ24-$CI$10)^2)</f>
        <v>10.405065400011935</v>
      </c>
      <c r="AS24" s="3">
        <f>AR24/(2*$CH$3)</f>
        <v>1.0000000000011471</v>
      </c>
      <c r="AT24" s="9">
        <f t="shared" si="23"/>
        <v>4.9567082499633663</v>
      </c>
      <c r="AU24" s="3">
        <f t="shared" si="24"/>
        <v>4.2926352636161829</v>
      </c>
      <c r="AV24" s="3">
        <f t="shared" si="25"/>
        <v>2.4783541249816827</v>
      </c>
      <c r="AW24" s="8">
        <f>SQRT(AU24^2+AV24^2)+SQRT((AU24-$CH$10)^2+(AV24-$CI$10)^2)</f>
        <v>10.405065400000563</v>
      </c>
      <c r="AX24" s="4">
        <f>AW24/(2*$CH$3)</f>
        <v>1.0000000000000542</v>
      </c>
      <c r="AY24" s="9">
        <f t="shared" si="26"/>
        <v>4.8297082499633666</v>
      </c>
      <c r="AZ24" s="9">
        <f>AY24-'Master Radiusverkleinerung'!G$5/100</f>
        <v>4.7757082499633663</v>
      </c>
      <c r="BA24" s="9">
        <f>SQRT((AU24-AU22)^2+(AV24-AV22)^2)</f>
        <v>0.51857841143266348</v>
      </c>
      <c r="BB24" s="3">
        <f>0.5*(AU22+AU24)</f>
        <v>4.4079929286355064</v>
      </c>
      <c r="BC24" s="3">
        <f>0.5*(AV22+AV24)</f>
        <v>2.2461397814921042</v>
      </c>
      <c r="BD24" s="3">
        <f t="shared" si="30"/>
        <v>4.1544809072389484</v>
      </c>
      <c r="BE24" s="3">
        <f t="shared" si="31"/>
        <v>2.6981930852699021</v>
      </c>
      <c r="BF24" s="3">
        <f>AU24-AU22</f>
        <v>-0.23071533003864619</v>
      </c>
      <c r="BG24" s="3">
        <f>AV24-AV22</f>
        <v>0.46442868697915651</v>
      </c>
      <c r="BH24" s="3">
        <f t="shared" si="34"/>
        <v>-0.276308712754469</v>
      </c>
      <c r="BI24" s="3">
        <f t="shared" si="35"/>
        <v>0.43967792057643829</v>
      </c>
      <c r="BJ24" s="3">
        <f t="shared" si="36"/>
        <v>0.46442868697915651</v>
      </c>
      <c r="BK24" s="3">
        <f t="shared" si="37"/>
        <v>0.23071533003864619</v>
      </c>
      <c r="BL24" s="3">
        <f t="shared" si="38"/>
        <v>0.43967792057643829</v>
      </c>
      <c r="BM24" s="3">
        <f t="shared" si="39"/>
        <v>0.276308712754469</v>
      </c>
      <c r="BN24" s="3">
        <f t="shared" si="40"/>
        <v>0.46442868697915651</v>
      </c>
      <c r="BO24" s="3">
        <f t="shared" si="41"/>
        <v>0.23071533003864619</v>
      </c>
      <c r="BP24" s="3">
        <f t="shared" si="42"/>
        <v>-0.43967792057643829</v>
      </c>
      <c r="BQ24" s="3">
        <f t="shared" si="43"/>
        <v>-0.276308712754469</v>
      </c>
      <c r="BR24" s="3">
        <f t="shared" si="44"/>
        <v>-0.25351202139655804</v>
      </c>
      <c r="BS24" s="3">
        <f t="shared" si="45"/>
        <v>0.45205330377779784</v>
      </c>
      <c r="BT24" s="3">
        <f t="shared" si="46"/>
        <v>-9.9982472104853759</v>
      </c>
      <c r="BU24" s="3">
        <f t="shared" si="47"/>
        <v>-0.23547989542323133</v>
      </c>
      <c r="BV24" s="3">
        <f t="shared" si="48"/>
        <v>-6.0609123483002847E-2</v>
      </c>
      <c r="BW24" s="9">
        <f t="shared" si="49"/>
        <v>5.1913544736009785</v>
      </c>
      <c r="BX24" s="9">
        <f>SQRT((AU24-$CH$11)^2+(AV24-$CI$11)^2)</f>
        <v>5.2021228377608448</v>
      </c>
      <c r="BY24" s="3">
        <f>AU24-BU22</f>
        <v>4.5274381632688643</v>
      </c>
      <c r="BZ24" s="3">
        <f>AV24-BV22</f>
        <v>2.5386269356851003</v>
      </c>
      <c r="CA24" s="3">
        <f t="shared" si="52"/>
        <v>5.1905994876130901</v>
      </c>
      <c r="CB24" s="3">
        <f t="shared" si="53"/>
        <v>4.5281151590394142</v>
      </c>
      <c r="CC24" s="3">
        <f t="shared" si="54"/>
        <v>2.5389632484646856</v>
      </c>
      <c r="CD24" s="3">
        <f t="shared" si="55"/>
        <v>5.1913544736009785</v>
      </c>
      <c r="CE24" s="4">
        <f t="shared" si="56"/>
        <v>0.99999999997354516</v>
      </c>
      <c r="CF24" s="11">
        <f t="shared" si="57"/>
        <v>4.1676398890673689E-4</v>
      </c>
    </row>
    <row r="25" spans="1:86" x14ac:dyDescent="0.3">
      <c r="A25" s="4">
        <v>36</v>
      </c>
      <c r="B25" s="3">
        <f>CH$3*COS(A25/180*PI())</f>
        <v>4.2089373680913802</v>
      </c>
      <c r="C25" s="4">
        <f>CH$3*SIN(A25/180*PI())</f>
        <v>3.0579719956293414</v>
      </c>
      <c r="D25" s="6">
        <f>SQRT(B25^2+C25^2)+SQRT((B25-$CH$10)^2+(C25-$CI$10)^2)</f>
        <v>10.881090200850473</v>
      </c>
      <c r="E25" s="4">
        <f>D25/(2*$CH$3)</f>
        <v>1.0457493329018839</v>
      </c>
      <c r="F25" s="4">
        <f>$CH$3/E25</f>
        <v>4.9749328412797764</v>
      </c>
      <c r="G25" s="4">
        <f t="shared" si="0"/>
        <v>4.0248052144693824</v>
      </c>
      <c r="H25" s="4">
        <f t="shared" si="1"/>
        <v>2.9241921552497434</v>
      </c>
      <c r="I25" s="6">
        <f>SQRT(G25^2+H25^2)+SQRT((G25-$CH$10)^2+(H25-$CI$10)^2)</f>
        <v>10.426019603508976</v>
      </c>
      <c r="J25" s="4">
        <f>I25/(2*$CH$3)</f>
        <v>1.0020138464010977</v>
      </c>
      <c r="K25" s="4">
        <f t="shared" si="2"/>
        <v>4.9649342263563421</v>
      </c>
      <c r="L25" s="4">
        <f t="shared" si="3"/>
        <v>4.0167161650761125</v>
      </c>
      <c r="M25" s="4">
        <f t="shared" si="4"/>
        <v>2.9183151168543975</v>
      </c>
      <c r="N25" s="8">
        <f>SQRT(L25^2+M25^2)+SQRT((L25-$CH$10)^2+(M25-$CI$10)^2)</f>
        <v>10.406028293620743</v>
      </c>
      <c r="O25" s="3">
        <f>N25/(2*$CH$3)</f>
        <v>1.0000925408523376</v>
      </c>
      <c r="P25" s="4">
        <f t="shared" si="5"/>
        <v>4.9644748096260507</v>
      </c>
      <c r="Q25" s="4">
        <f t="shared" si="6"/>
        <v>4.0163444891338074</v>
      </c>
      <c r="R25" s="4">
        <f t="shared" si="7"/>
        <v>2.918045078475676</v>
      </c>
      <c r="S25" s="6">
        <f>SQRT(Q25^2+R25^2)+SQRT((Q25-$CH$10)^2+(R25-$CI$10)^2)</f>
        <v>10.405109732693347</v>
      </c>
      <c r="T25" s="4">
        <f>S25/(2*$CH$3)</f>
        <v>1.0000042606837769</v>
      </c>
      <c r="U25" s="3">
        <f t="shared" si="8"/>
        <v>4.9644536576588907</v>
      </c>
      <c r="V25" s="3">
        <f t="shared" si="9"/>
        <v>4.0163273768329102</v>
      </c>
      <c r="W25" s="3">
        <f t="shared" si="10"/>
        <v>2.9180326456613219</v>
      </c>
      <c r="X25" s="3">
        <f>SQRT(V25^2+W25^2)+SQRT((V25-$CH$10)^2+(W25-$CI$10)^2)</f>
        <v>10.405067441307811</v>
      </c>
      <c r="Y25" s="3">
        <f>X25/(2*$CH$3)</f>
        <v>1.0000001961840443</v>
      </c>
      <c r="Z25" s="3">
        <f t="shared" si="11"/>
        <v>4.9644526837124854</v>
      </c>
      <c r="AA25" s="3">
        <f t="shared" si="12"/>
        <v>4.0163265888937163</v>
      </c>
      <c r="AB25" s="3">
        <f t="shared" si="13"/>
        <v>2.9180320731899885</v>
      </c>
      <c r="AC25" s="3">
        <f>SQRT(AA25^2+AB25^2)+SQRT((AA25-$CH$10)^2+(AB25-$CI$10)^2)</f>
        <v>10.405065493992815</v>
      </c>
      <c r="AD25" s="3">
        <f>AC25/(2*$CH$3)</f>
        <v>1.0000000090333709</v>
      </c>
      <c r="AE25" s="3">
        <f t="shared" si="14"/>
        <v>4.9644526388667432</v>
      </c>
      <c r="AF25" s="3">
        <f t="shared" si="15"/>
        <v>4.0163265526127487</v>
      </c>
      <c r="AG25" s="3">
        <f t="shared" si="16"/>
        <v>2.9180320468303225</v>
      </c>
      <c r="AH25" s="8">
        <f>SQRT(AF25^2+AG25^2)+SQRT((AF25-$CH$10)^2+(AG25-$CI$10)^2)</f>
        <v>10.405065404327935</v>
      </c>
      <c r="AI25" s="3">
        <f>AH25/(2*$CH$3)</f>
        <v>1.0000000004159451</v>
      </c>
      <c r="AJ25" s="3">
        <f t="shared" si="17"/>
        <v>4.9644526368018038</v>
      </c>
      <c r="AK25" s="3">
        <f t="shared" si="18"/>
        <v>4.0163265509421784</v>
      </c>
      <c r="AL25" s="3">
        <f t="shared" si="19"/>
        <v>2.9180320456165818</v>
      </c>
      <c r="AM25" s="8">
        <f>SQRT(AK25^2+AL25^2)+SQRT((AK25-$CH$10)^2+(AL25-$CI$10)^2)</f>
        <v>10.405065400199284</v>
      </c>
      <c r="AN25" s="3">
        <f>AM25/(2*$CH$3)</f>
        <v>1.0000000000191527</v>
      </c>
      <c r="AO25" s="3">
        <f t="shared" si="20"/>
        <v>4.9644526367067217</v>
      </c>
      <c r="AP25" s="3">
        <f t="shared" si="21"/>
        <v>4.016326550865255</v>
      </c>
      <c r="AQ25" s="3">
        <f t="shared" si="22"/>
        <v>2.9180320455606941</v>
      </c>
      <c r="AR25" s="8">
        <f>SQRT(AP25^2+AQ25^2)+SQRT((AP25-$CH$10)^2+(AQ25-$CI$10)^2)</f>
        <v>10.405065400009175</v>
      </c>
      <c r="AS25" s="3">
        <f>AR25/(2*$CH$3)</f>
        <v>1.0000000000008817</v>
      </c>
      <c r="AT25" s="9">
        <f t="shared" si="23"/>
        <v>4.9644526367023447</v>
      </c>
      <c r="AU25" s="3">
        <f t="shared" si="24"/>
        <v>4.0163265508617139</v>
      </c>
      <c r="AV25" s="3">
        <f t="shared" si="25"/>
        <v>2.918032045558121</v>
      </c>
      <c r="AW25" s="8">
        <f>SQRT(AU25^2+AV25^2)+SQRT((AU25-$CH$10)^2+(AV25-$CI$10)^2)</f>
        <v>10.405065400000423</v>
      </c>
      <c r="AX25" s="4">
        <f>AW25/(2*$CH$3)</f>
        <v>1.0000000000000406</v>
      </c>
      <c r="AY25" s="9">
        <f t="shared" si="26"/>
        <v>4.8374526367023449</v>
      </c>
      <c r="AZ25" s="9">
        <f>AY25-'Master Radiusverkleinerung'!G$5/100</f>
        <v>4.7834526367023447</v>
      </c>
      <c r="BA25" s="9">
        <f t="shared" si="27"/>
        <v>0.51929103457160941</v>
      </c>
      <c r="BB25" s="3">
        <f t="shared" si="28"/>
        <v>4.1544809072389484</v>
      </c>
      <c r="BC25" s="3">
        <f t="shared" si="29"/>
        <v>2.6981930852699021</v>
      </c>
      <c r="BD25" s="3">
        <f t="shared" si="30"/>
        <v>3.8565853677463839</v>
      </c>
      <c r="BE25" s="3">
        <f t="shared" si="31"/>
        <v>3.1233427502694364</v>
      </c>
      <c r="BF25" s="3">
        <f t="shared" si="32"/>
        <v>-0.276308712754469</v>
      </c>
      <c r="BG25" s="3">
        <f t="shared" si="33"/>
        <v>0.43967792057643829</v>
      </c>
      <c r="BH25" s="3">
        <f t="shared" si="34"/>
        <v>-0.31948236623065984</v>
      </c>
      <c r="BI25" s="3">
        <f t="shared" si="35"/>
        <v>0.41062140942263081</v>
      </c>
      <c r="BJ25" s="3">
        <f t="shared" si="36"/>
        <v>0.43967792057643829</v>
      </c>
      <c r="BK25" s="3">
        <f t="shared" si="37"/>
        <v>0.276308712754469</v>
      </c>
      <c r="BL25" s="3">
        <f t="shared" si="38"/>
        <v>0.41062140942263081</v>
      </c>
      <c r="BM25" s="3">
        <f t="shared" si="39"/>
        <v>0.31948236623065984</v>
      </c>
      <c r="BN25" s="3">
        <f t="shared" si="40"/>
        <v>0.43967792057643829</v>
      </c>
      <c r="BO25" s="3">
        <f t="shared" si="41"/>
        <v>0.276308712754469</v>
      </c>
      <c r="BP25" s="3">
        <f t="shared" si="42"/>
        <v>-0.41062140942263081</v>
      </c>
      <c r="BQ25" s="3">
        <f t="shared" si="43"/>
        <v>-0.31948236623065984</v>
      </c>
      <c r="BR25" s="3">
        <f t="shared" si="44"/>
        <v>-0.29789553949256442</v>
      </c>
      <c r="BS25" s="3">
        <f t="shared" si="45"/>
        <v>0.42514966499953433</v>
      </c>
      <c r="BT25" s="3">
        <f t="shared" si="46"/>
        <v>-9.9865696810427256</v>
      </c>
      <c r="BU25" s="3">
        <f t="shared" si="47"/>
        <v>-0.23639328381362201</v>
      </c>
      <c r="BV25" s="3">
        <f t="shared" si="48"/>
        <v>-6.1183128131821363E-2</v>
      </c>
      <c r="BW25" s="9">
        <f t="shared" si="49"/>
        <v>5.1924319006979198</v>
      </c>
      <c r="BX25" s="9">
        <f>SQRT((AU25-$CH$11)^2+(AV25-$CI$11)^2)</f>
        <v>5.2017626315948116</v>
      </c>
      <c r="BY25" s="3">
        <f t="shared" si="50"/>
        <v>4.2518064462849452</v>
      </c>
      <c r="BZ25" s="3">
        <f t="shared" si="51"/>
        <v>2.9786411690411239</v>
      </c>
      <c r="CA25" s="3">
        <f t="shared" si="52"/>
        <v>5.1913544736009785</v>
      </c>
      <c r="CB25" s="3">
        <f t="shared" si="53"/>
        <v>4.2527198346753359</v>
      </c>
      <c r="CC25" s="3">
        <f t="shared" si="54"/>
        <v>2.9792151736899424</v>
      </c>
      <c r="CD25" s="3">
        <f t="shared" si="55"/>
        <v>5.1924319006979198</v>
      </c>
      <c r="CE25" s="4">
        <f t="shared" si="56"/>
        <v>0.99999999994601241</v>
      </c>
      <c r="CF25" s="11">
        <f t="shared" si="57"/>
        <v>5.9536679520310644E-4</v>
      </c>
    </row>
    <row r="26" spans="1:86" x14ac:dyDescent="0.3">
      <c r="A26" s="4">
        <v>42</v>
      </c>
      <c r="B26" s="3">
        <f>CH$3*COS(A26/180*PI())</f>
        <v>3.8662352553819366</v>
      </c>
      <c r="C26" s="4">
        <f>CH$3*SIN(A26/180*PI())</f>
        <v>3.4811738601527877</v>
      </c>
      <c r="D26" s="6">
        <f>SQRT(B26^2+C26^2)+SQRT((B26-$CH$10)^2+(C26-$CI$10)^2)</f>
        <v>10.860735430163093</v>
      </c>
      <c r="E26" s="4">
        <f>D26/(2*$CH$3)</f>
        <v>1.0437930962128401</v>
      </c>
      <c r="F26" s="4">
        <f>$CH$3/E26</f>
        <v>4.9842566681808655</v>
      </c>
      <c r="G26" s="4">
        <f t="shared" si="0"/>
        <v>3.7040245518098081</v>
      </c>
      <c r="H26" s="4">
        <f t="shared" si="1"/>
        <v>3.3351186866280451</v>
      </c>
      <c r="I26" s="6">
        <f>SQRT(G26^2+H26^2)+SQRT((G26-$CH$10)^2+(H26-$CI$10)^2)</f>
        <v>10.424380578208893</v>
      </c>
      <c r="J26" s="4">
        <f>I26/(2*$CH$3)</f>
        <v>1.0018563245367871</v>
      </c>
      <c r="K26" s="4">
        <f t="shared" si="2"/>
        <v>4.9750214138592774</v>
      </c>
      <c r="L26" s="4">
        <f t="shared" si="3"/>
        <v>3.6971614203487517</v>
      </c>
      <c r="M26" s="4">
        <f t="shared" si="4"/>
        <v>3.3289390953039626</v>
      </c>
      <c r="N26" s="8">
        <f>SQRT(L26^2+M26^2)+SQRT((L26-$CH$10)^2+(M26-$CI$10)^2)</f>
        <v>10.405918762978015</v>
      </c>
      <c r="O26" s="3">
        <f>N26/(2*$CH$3)</f>
        <v>1.0000820141868609</v>
      </c>
      <c r="P26" s="4">
        <f t="shared" si="5"/>
        <v>4.9746134249842795</v>
      </c>
      <c r="Q26" s="4">
        <f t="shared" si="6"/>
        <v>3.6968582255274449</v>
      </c>
      <c r="R26" s="4">
        <f t="shared" si="7"/>
        <v>3.3286660974606477</v>
      </c>
      <c r="S26" s="6">
        <f>SQRT(Q26^2+R26^2)+SQRT((Q26-$CH$10)^2+(R26-$CI$10)^2)</f>
        <v>10.405103169961423</v>
      </c>
      <c r="T26" s="4">
        <f>S26/(2*$CH$3)</f>
        <v>1.0000036299590604</v>
      </c>
      <c r="U26" s="3">
        <f t="shared" si="8"/>
        <v>4.9745953674067538</v>
      </c>
      <c r="V26" s="3">
        <f t="shared" si="9"/>
        <v>3.6968448061321459</v>
      </c>
      <c r="W26" s="3">
        <f t="shared" si="10"/>
        <v>3.3286540145828485</v>
      </c>
      <c r="X26" s="3">
        <f>SQRT(V26^2+W26^2)+SQRT((V26-$CH$10)^2+(W26-$CI$10)^2)</f>
        <v>10.405067071835997</v>
      </c>
      <c r="Y26" s="3">
        <f>X26/(2*$CH$3)</f>
        <v>1.0000001606752031</v>
      </c>
      <c r="Z26" s="3">
        <f t="shared" si="11"/>
        <v>4.974594568112761</v>
      </c>
      <c r="AA26" s="3">
        <f t="shared" si="12"/>
        <v>3.696844212140951</v>
      </c>
      <c r="AB26" s="3">
        <f t="shared" si="13"/>
        <v>3.3286534797507743</v>
      </c>
      <c r="AC26" s="3">
        <f>SQRT(AA26^2+AB26^2)+SQRT((AA26-$CH$10)^2+(AB26-$CI$10)^2)</f>
        <v>10.405065474001809</v>
      </c>
      <c r="AD26" s="3">
        <f>AC26/(2*$CH$3)</f>
        <v>1.0000000071120945</v>
      </c>
      <c r="AE26" s="3">
        <f t="shared" si="14"/>
        <v>4.9745945327329748</v>
      </c>
      <c r="AF26" s="3">
        <f t="shared" si="15"/>
        <v>3.6968441858486463</v>
      </c>
      <c r="AG26" s="3">
        <f t="shared" si="16"/>
        <v>3.3286534560770766</v>
      </c>
      <c r="AH26" s="8">
        <f>SQRT(AF26^2+AG26^2)+SQRT((AF26-$CH$10)^2+(AG26-$CI$10)^2)</f>
        <v>10.4050654032756</v>
      </c>
      <c r="AI26" s="3">
        <f>AH26/(2*$CH$3)</f>
        <v>1.0000000003148082</v>
      </c>
      <c r="AJ26" s="3">
        <f t="shared" si="17"/>
        <v>4.9745945311669315</v>
      </c>
      <c r="AK26" s="3">
        <f t="shared" si="18"/>
        <v>3.6968441846848492</v>
      </c>
      <c r="AL26" s="3">
        <f t="shared" si="19"/>
        <v>3.3286534550291891</v>
      </c>
      <c r="AM26" s="8">
        <f>SQRT(AK26^2+AL26^2)+SQRT((AK26-$CH$10)^2+(AL26-$CI$10)^2)</f>
        <v>10.405065400144991</v>
      </c>
      <c r="AN26" s="3">
        <f>AM26/(2*$CH$3)</f>
        <v>1.0000000000139346</v>
      </c>
      <c r="AO26" s="3">
        <f t="shared" si="20"/>
        <v>4.9745945310976127</v>
      </c>
      <c r="AP26" s="3">
        <f t="shared" si="21"/>
        <v>3.6968441846333353</v>
      </c>
      <c r="AQ26" s="3">
        <f t="shared" si="22"/>
        <v>3.3286534549828057</v>
      </c>
      <c r="AR26" s="8">
        <f>SQRT(AP26^2+AQ26^2)+SQRT((AP26-$CH$10)^2+(AQ26-$CI$10)^2)</f>
        <v>10.40506540000642</v>
      </c>
      <c r="AS26" s="3">
        <f>AR26/(2*$CH$3)</f>
        <v>1.0000000000006171</v>
      </c>
      <c r="AT26" s="9">
        <f t="shared" si="23"/>
        <v>4.9745945310945432</v>
      </c>
      <c r="AU26" s="3">
        <f t="shared" si="24"/>
        <v>3.696844184631054</v>
      </c>
      <c r="AV26" s="3">
        <f t="shared" si="25"/>
        <v>3.3286534549807518</v>
      </c>
      <c r="AW26" s="8">
        <f>SQRT(AU26^2+AV26^2)+SQRT((AU26-$CH$10)^2+(AV26-$CI$10)^2)</f>
        <v>10.405065400000282</v>
      </c>
      <c r="AX26" s="4">
        <f>AW26/(2*$CH$3)</f>
        <v>1.0000000000000271</v>
      </c>
      <c r="AY26" s="9">
        <f t="shared" si="26"/>
        <v>4.8475945310945434</v>
      </c>
      <c r="AZ26" s="9">
        <f>AY26-'Master Radiusverkleinerung'!G$5/100</f>
        <v>4.7935945310945431</v>
      </c>
      <c r="BA26" s="9">
        <f t="shared" si="27"/>
        <v>0.52026812722726856</v>
      </c>
      <c r="BB26" s="3">
        <f t="shared" si="28"/>
        <v>3.8565853677463839</v>
      </c>
      <c r="BC26" s="3">
        <f t="shared" si="29"/>
        <v>3.1233427502694364</v>
      </c>
      <c r="BD26" s="3">
        <f t="shared" si="30"/>
        <v>3.5169164286215526</v>
      </c>
      <c r="BE26" s="3">
        <f t="shared" si="31"/>
        <v>3.5173774183134761</v>
      </c>
      <c r="BF26" s="3">
        <f t="shared" si="32"/>
        <v>-0.31948236623065984</v>
      </c>
      <c r="BG26" s="3">
        <f t="shared" si="33"/>
        <v>0.41062140942263081</v>
      </c>
      <c r="BH26" s="3">
        <f t="shared" si="34"/>
        <v>-0.35985551201900279</v>
      </c>
      <c r="BI26" s="3">
        <f t="shared" si="35"/>
        <v>0.37744792666544802</v>
      </c>
      <c r="BJ26" s="3">
        <f t="shared" si="36"/>
        <v>0.41062140942263081</v>
      </c>
      <c r="BK26" s="3">
        <f t="shared" si="37"/>
        <v>0.31948236623065984</v>
      </c>
      <c r="BL26" s="3">
        <f t="shared" si="38"/>
        <v>0.37744792666544802</v>
      </c>
      <c r="BM26" s="3">
        <f t="shared" si="39"/>
        <v>0.35985551201900279</v>
      </c>
      <c r="BN26" s="3">
        <f t="shared" si="40"/>
        <v>0.41062140942263081</v>
      </c>
      <c r="BO26" s="3">
        <f t="shared" si="41"/>
        <v>0.31948236623065984</v>
      </c>
      <c r="BP26" s="3">
        <f t="shared" si="42"/>
        <v>-0.37744792666544802</v>
      </c>
      <c r="BQ26" s="3">
        <f t="shared" si="43"/>
        <v>-0.35985551201900279</v>
      </c>
      <c r="BR26" s="3">
        <f t="shared" si="44"/>
        <v>-0.33966893912483132</v>
      </c>
      <c r="BS26" s="3">
        <f t="shared" si="45"/>
        <v>0.39403466804403964</v>
      </c>
      <c r="BT26" s="3">
        <f t="shared" si="46"/>
        <v>-9.970382433692313</v>
      </c>
      <c r="BU26" s="3">
        <f t="shared" si="47"/>
        <v>-0.23746711965899392</v>
      </c>
      <c r="BV26" s="3">
        <f t="shared" si="48"/>
        <v>-6.2018621871188895E-2</v>
      </c>
      <c r="BW26" s="9">
        <f t="shared" si="49"/>
        <v>5.1937907708924804</v>
      </c>
      <c r="BX26" s="9">
        <f>SQRT((AU26-$CH$11)^2+(AV26-$CI$11)^2)</f>
        <v>5.2013083130842732</v>
      </c>
      <c r="BY26" s="3">
        <f t="shared" si="50"/>
        <v>3.933237468444676</v>
      </c>
      <c r="BZ26" s="3">
        <f t="shared" si="51"/>
        <v>3.3898365831125732</v>
      </c>
      <c r="CA26" s="3">
        <f t="shared" si="52"/>
        <v>5.1924319006979198</v>
      </c>
      <c r="CB26" s="3">
        <f t="shared" si="53"/>
        <v>3.9343113042900479</v>
      </c>
      <c r="CC26" s="3">
        <f t="shared" si="54"/>
        <v>3.3906720768519407</v>
      </c>
      <c r="CD26" s="3">
        <f t="shared" si="55"/>
        <v>5.1937907708924804</v>
      </c>
      <c r="CE26" s="4">
        <f t="shared" si="56"/>
        <v>0.99999999991388067</v>
      </c>
      <c r="CF26" s="11">
        <f t="shared" si="57"/>
        <v>7.5194826436879617E-4</v>
      </c>
    </row>
    <row r="27" spans="1:86" x14ac:dyDescent="0.3">
      <c r="A27" s="4">
        <v>48</v>
      </c>
      <c r="B27" s="3">
        <f>CH$3*COS(A27/180*PI())</f>
        <v>3.4811738601527877</v>
      </c>
      <c r="C27" s="4">
        <f>CH$3*SIN(A27/180*PI())</f>
        <v>3.8662352553819361</v>
      </c>
      <c r="D27" s="6">
        <f>SQRT(B27^2+C27^2)+SQRT((B27-$CH$10)^2+(C27-$CI$10)^2)</f>
        <v>10.835748023345335</v>
      </c>
      <c r="E27" s="4">
        <f>D27/(2*$CH$3)</f>
        <v>1.0413916305942041</v>
      </c>
      <c r="F27" s="4">
        <f>$CH$3/E27</f>
        <v>4.9957504431176432</v>
      </c>
      <c r="G27" s="4">
        <f t="shared" si="0"/>
        <v>3.3428095232208435</v>
      </c>
      <c r="H27" s="4">
        <f t="shared" si="1"/>
        <v>3.7125660911792755</v>
      </c>
      <c r="I27" s="6">
        <f>SQRT(G27^2+H27^2)+SQRT((G27-$CH$10)^2+(H27-$CI$10)^2)</f>
        <v>10.422451909378115</v>
      </c>
      <c r="J27" s="4">
        <f>I27/(2*$CH$3)</f>
        <v>1.0016709658911047</v>
      </c>
      <c r="K27" s="4">
        <f t="shared" si="2"/>
        <v>4.9874166400274289</v>
      </c>
      <c r="L27" s="4">
        <f t="shared" si="3"/>
        <v>3.3372331205058128</v>
      </c>
      <c r="M27" s="4">
        <f t="shared" si="4"/>
        <v>3.7063728685362349</v>
      </c>
      <c r="N27" s="8">
        <f>SQRT(L27^2+M27^2)+SQRT((L27-$CH$10)^2+(M27-$CI$10)^2)</f>
        <v>10.405795549504415</v>
      </c>
      <c r="O27" s="3">
        <f>N27/(2*$CH$3)</f>
        <v>1.0000701725050585</v>
      </c>
      <c r="P27" s="4">
        <f t="shared" si="5"/>
        <v>4.9870666850652441</v>
      </c>
      <c r="Q27" s="4">
        <f t="shared" si="6"/>
        <v>3.3369989549297681</v>
      </c>
      <c r="R27" s="4">
        <f t="shared" si="7"/>
        <v>3.7061128013169373</v>
      </c>
      <c r="S27" s="6">
        <f>SQRT(Q27^2+R27^2)+SQRT((Q27-$CH$10)^2+(R27-$CI$10)^2)</f>
        <v>10.405096112593927</v>
      </c>
      <c r="T27" s="4">
        <f>S27/(2*$CH$3)</f>
        <v>1.0000029516963851</v>
      </c>
      <c r="U27" s="3">
        <f t="shared" si="8"/>
        <v>4.9870519648019878</v>
      </c>
      <c r="V27" s="3">
        <f t="shared" si="9"/>
        <v>3.3369891051510896</v>
      </c>
      <c r="W27" s="3">
        <f t="shared" si="10"/>
        <v>3.7061018620294686</v>
      </c>
      <c r="X27" s="3">
        <f>SQRT(V27^2+W27^2)+SQRT((V27-$CH$10)^2+(W27-$CI$10)^2)</f>
        <v>10.405066691965279</v>
      </c>
      <c r="Y27" s="3">
        <f>X27/(2*$CH$3)</f>
        <v>1.0000001241669543</v>
      </c>
      <c r="Z27" s="3">
        <f t="shared" si="11"/>
        <v>4.9870513455750114</v>
      </c>
      <c r="AA27" s="3">
        <f t="shared" si="12"/>
        <v>3.3369886908073672</v>
      </c>
      <c r="AB27" s="3">
        <f t="shared" si="13"/>
        <v>3.7061014018541454</v>
      </c>
      <c r="AC27" s="3">
        <f>SQRT(AA27^2+AB27^2)+SQRT((AA27-$CH$10)^2+(AB27-$CI$10)^2)</f>
        <v>10.40506545434836</v>
      </c>
      <c r="AD27" s="3">
        <f>AC27/(2*$CH$3)</f>
        <v>1.0000000052232598</v>
      </c>
      <c r="AE27" s="3">
        <f t="shared" si="14"/>
        <v>4.9870513195263468</v>
      </c>
      <c r="AF27" s="3">
        <f t="shared" si="15"/>
        <v>3.3369886733774083</v>
      </c>
      <c r="AG27" s="3">
        <f t="shared" si="16"/>
        <v>3.706101382496215</v>
      </c>
      <c r="AH27" s="8">
        <f>SQRT(AF27^2+AG27^2)+SQRT((AF27-$CH$10)^2+(AG27-$CI$10)^2)</f>
        <v>10.40506540228624</v>
      </c>
      <c r="AI27" s="3">
        <f>AH27/(2*$CH$3)</f>
        <v>1.0000000002197238</v>
      </c>
      <c r="AJ27" s="3">
        <f t="shared" si="17"/>
        <v>4.9870513184305727</v>
      </c>
      <c r="AK27" s="3">
        <f t="shared" si="18"/>
        <v>3.3369886726441926</v>
      </c>
      <c r="AL27" s="3">
        <f t="shared" si="19"/>
        <v>3.7061013816818962</v>
      </c>
      <c r="AM27" s="8">
        <f>SQRT(AK27^2+AL27^2)+SQRT((AK27-$CH$10)^2+(AL27-$CI$10)^2)</f>
        <v>10.405065400096174</v>
      </c>
      <c r="AN27" s="3">
        <f>AM27/(2*$CH$3)</f>
        <v>1.0000000000092431</v>
      </c>
      <c r="AO27" s="3">
        <f t="shared" si="20"/>
        <v>4.9870513183844771</v>
      </c>
      <c r="AP27" s="3">
        <f t="shared" si="21"/>
        <v>3.3369886726133484</v>
      </c>
      <c r="AQ27" s="3">
        <f t="shared" si="22"/>
        <v>3.7061013816476405</v>
      </c>
      <c r="AR27" s="8">
        <f>SQRT(AP27^2+AQ27^2)+SQRT((AP27-$CH$10)^2+(AQ27-$CI$10)^2)</f>
        <v>10.405065400004045</v>
      </c>
      <c r="AS27" s="3">
        <f>AR27/(2*$CH$3)</f>
        <v>1.0000000000003888</v>
      </c>
      <c r="AT27" s="9">
        <f t="shared" si="23"/>
        <v>4.9870513183825382</v>
      </c>
      <c r="AU27" s="3">
        <f t="shared" si="24"/>
        <v>3.3369886726120512</v>
      </c>
      <c r="AV27" s="3">
        <f t="shared" si="25"/>
        <v>3.7061013816461998</v>
      </c>
      <c r="AW27" s="8">
        <f>SQRT(AU27^2+AV27^2)+SQRT((AU27-$CH$10)^2+(AV27-$CI$10)^2)</f>
        <v>10.40506540000017</v>
      </c>
      <c r="AX27" s="4">
        <f>AW27/(2*$CH$3)</f>
        <v>1.0000000000000164</v>
      </c>
      <c r="AY27" s="9">
        <f t="shared" si="26"/>
        <v>4.8600513183825385</v>
      </c>
      <c r="AZ27" s="9">
        <f>AY27-'Master Radiusverkleinerung'!G$5/100</f>
        <v>4.8060513183825382</v>
      </c>
      <c r="BA27" s="9">
        <f t="shared" si="27"/>
        <v>0.52150064896843995</v>
      </c>
      <c r="BB27" s="3">
        <f t="shared" si="28"/>
        <v>3.5169164286215526</v>
      </c>
      <c r="BC27" s="3">
        <f t="shared" si="29"/>
        <v>3.5173774183134761</v>
      </c>
      <c r="BD27" s="3">
        <f t="shared" si="30"/>
        <v>3.1384629339312795</v>
      </c>
      <c r="BE27" s="3">
        <f t="shared" si="31"/>
        <v>3.8762888922548653</v>
      </c>
      <c r="BF27" s="3">
        <f t="shared" si="32"/>
        <v>-0.35985551201900279</v>
      </c>
      <c r="BG27" s="3">
        <f t="shared" si="33"/>
        <v>0.37744792666544802</v>
      </c>
      <c r="BH27" s="3">
        <f t="shared" si="34"/>
        <v>-0.397051477361543</v>
      </c>
      <c r="BI27" s="3">
        <f t="shared" si="35"/>
        <v>0.34037502121733043</v>
      </c>
      <c r="BJ27" s="3">
        <f t="shared" si="36"/>
        <v>0.37744792666544802</v>
      </c>
      <c r="BK27" s="3">
        <f t="shared" si="37"/>
        <v>0.35985551201900279</v>
      </c>
      <c r="BL27" s="3">
        <f t="shared" si="38"/>
        <v>0.34037502121733043</v>
      </c>
      <c r="BM27" s="3">
        <f t="shared" si="39"/>
        <v>0.397051477361543</v>
      </c>
      <c r="BN27" s="3">
        <f t="shared" si="40"/>
        <v>0.37744792666544802</v>
      </c>
      <c r="BO27" s="3">
        <f t="shared" si="41"/>
        <v>0.35985551201900279</v>
      </c>
      <c r="BP27" s="3">
        <f t="shared" si="42"/>
        <v>-0.34037502121733043</v>
      </c>
      <c r="BQ27" s="3">
        <f t="shared" si="43"/>
        <v>-0.397051477361543</v>
      </c>
      <c r="BR27" s="3">
        <f t="shared" si="44"/>
        <v>-0.37845349469027312</v>
      </c>
      <c r="BS27" s="3">
        <f t="shared" si="45"/>
        <v>0.35891147394138923</v>
      </c>
      <c r="BT27" s="3">
        <f t="shared" si="46"/>
        <v>-9.9498081657782595</v>
      </c>
      <c r="BU27" s="3">
        <f t="shared" si="47"/>
        <v>-0.23861803427039563</v>
      </c>
      <c r="BV27" s="3">
        <f t="shared" si="48"/>
        <v>-6.3115893673514556E-2</v>
      </c>
      <c r="BW27" s="9">
        <f t="shared" si="49"/>
        <v>5.1953789265915251</v>
      </c>
      <c r="BX27" s="9">
        <f>SQRT((AU27-$CH$11)^2+(AV27-$CI$11)^2)</f>
        <v>5.2007773058206164</v>
      </c>
      <c r="BY27" s="3">
        <f t="shared" si="50"/>
        <v>3.5744557922710452</v>
      </c>
      <c r="BZ27" s="3">
        <f t="shared" si="51"/>
        <v>3.7681200035173887</v>
      </c>
      <c r="CA27" s="3">
        <f t="shared" si="52"/>
        <v>5.1937907708924804</v>
      </c>
      <c r="CB27" s="3">
        <f t="shared" si="53"/>
        <v>3.5756067068824469</v>
      </c>
      <c r="CC27" s="3">
        <f t="shared" si="54"/>
        <v>3.7692172753197144</v>
      </c>
      <c r="CD27" s="3">
        <f t="shared" si="55"/>
        <v>5.1953789265915251</v>
      </c>
      <c r="CE27" s="4">
        <f t="shared" si="56"/>
        <v>0.99999999988194144</v>
      </c>
      <c r="CF27" s="11">
        <f t="shared" si="57"/>
        <v>8.8041285775900522E-4</v>
      </c>
    </row>
    <row r="28" spans="1:86" x14ac:dyDescent="0.3">
      <c r="A28" s="4">
        <v>54</v>
      </c>
      <c r="B28" s="3">
        <f>CH$3*COS(A28/180*PI())</f>
        <v>3.0579719956293414</v>
      </c>
      <c r="C28" s="4">
        <f>CH$3*SIN(A28/180*PI())</f>
        <v>4.2089373680913802</v>
      </c>
      <c r="D28" s="6">
        <f>SQRT(B28^2+C28^2)+SQRT((B28-$CH$10)^2+(C28-$CI$10)^2)</f>
        <v>10.806341827876141</v>
      </c>
      <c r="E28" s="4">
        <f>D28/(2*$CH$3)</f>
        <v>1.0385654882934365</v>
      </c>
      <c r="F28" s="4">
        <f>$CH$3/E28</f>
        <v>5.0093448690931996</v>
      </c>
      <c r="G28" s="4">
        <f t="shared" si="0"/>
        <v>2.9444190376999524</v>
      </c>
      <c r="H28" s="4">
        <f t="shared" si="1"/>
        <v>4.0526451297813448</v>
      </c>
      <c r="I28" s="6">
        <f>SQRT(G28^2+H28^2)+SQRT((G28-$CH$10)^2+(H28-$CI$10)^2)</f>
        <v>10.420301600673874</v>
      </c>
      <c r="J28" s="4">
        <f>I28/(2*$CH$3)</f>
        <v>1.0014643060940178</v>
      </c>
      <c r="K28" s="4">
        <f t="shared" si="2"/>
        <v>5.0020203801681182</v>
      </c>
      <c r="L28" s="4">
        <f t="shared" si="3"/>
        <v>2.9401138111292098</v>
      </c>
      <c r="M28" s="4">
        <f t="shared" si="4"/>
        <v>4.0467194937658428</v>
      </c>
      <c r="N28" s="8">
        <f>SQRT(L28^2+M28^2)+SQRT((L28-$CH$10)^2+(M28-$CI$10)^2)</f>
        <v>10.405665811932508</v>
      </c>
      <c r="O28" s="3">
        <f>N28/(2*$CH$3)</f>
        <v>1.0000577038115019</v>
      </c>
      <c r="P28" s="4">
        <f t="shared" si="5"/>
        <v>5.0017317611813876</v>
      </c>
      <c r="Q28" s="4">
        <f t="shared" si="6"/>
        <v>2.939944165145278</v>
      </c>
      <c r="R28" s="4">
        <f t="shared" si="7"/>
        <v>4.0464859961006789</v>
      </c>
      <c r="S28" s="6">
        <f>SQRT(Q28^2+R28^2)+SQRT((Q28-$CH$10)^2+(R28-$CI$10)^2)</f>
        <v>10.405089094402975</v>
      </c>
      <c r="T28" s="4">
        <f>S28/(2*$CH$3)</f>
        <v>1.000002277198851</v>
      </c>
      <c r="U28" s="3">
        <f t="shared" si="8"/>
        <v>5.0017203712695046</v>
      </c>
      <c r="V28" s="3">
        <f t="shared" si="9"/>
        <v>2.9399374703230481</v>
      </c>
      <c r="W28" s="3">
        <f t="shared" si="10"/>
        <v>4.0464767814684013</v>
      </c>
      <c r="X28" s="3">
        <f>SQRT(V28^2+W28^2)+SQRT((V28-$CH$10)^2+(W28-$CI$10)^2)</f>
        <v>10.40506633511888</v>
      </c>
      <c r="Y28" s="3">
        <f>X28/(2*$CH$3)</f>
        <v>1.0000000898715042</v>
      </c>
      <c r="Z28" s="3">
        <f t="shared" si="11"/>
        <v>5.0017199217574113</v>
      </c>
      <c r="AA28" s="3">
        <f t="shared" si="12"/>
        <v>2.9399372061064688</v>
      </c>
      <c r="AB28" s="3">
        <f t="shared" si="13"/>
        <v>4.0464764178054784</v>
      </c>
      <c r="AC28" s="3">
        <f>SQRT(AA28^2+AB28^2)+SQRT((AA28-$CH$10)^2+(AB28-$CI$10)^2)</f>
        <v>10.405065436905309</v>
      </c>
      <c r="AD28" s="3">
        <f>AC28/(2*$CH$3)</f>
        <v>1.0000000035468599</v>
      </c>
      <c r="AE28" s="3">
        <f t="shared" si="14"/>
        <v>5.0017199040170111</v>
      </c>
      <c r="AF28" s="3">
        <f t="shared" si="15"/>
        <v>2.9399371956789233</v>
      </c>
      <c r="AG28" s="3">
        <f t="shared" si="16"/>
        <v>4.0464764034531928</v>
      </c>
      <c r="AH28" s="8">
        <f>SQRT(AF28^2+AG28^2)+SQRT((AF28-$CH$10)^2+(AG28-$CI$10)^2)</f>
        <v>10.4050654014565</v>
      </c>
      <c r="AI28" s="3">
        <f>AH28/(2*$CH$3)</f>
        <v>1.00000000013998</v>
      </c>
      <c r="AJ28" s="3">
        <f t="shared" si="17"/>
        <v>5.0017199033168698</v>
      </c>
      <c r="AK28" s="3">
        <f t="shared" si="18"/>
        <v>2.9399371952673907</v>
      </c>
      <c r="AL28" s="3">
        <f t="shared" si="19"/>
        <v>4.0464764028867668</v>
      </c>
      <c r="AM28" s="8">
        <f>SQRT(AK28^2+AL28^2)+SQRT((AK28-$CH$10)^2+(AL28-$CI$10)^2)</f>
        <v>10.405065400057481</v>
      </c>
      <c r="AN28" s="3">
        <f>AM28/(2*$CH$3)</f>
        <v>1.0000000000055242</v>
      </c>
      <c r="AO28" s="3">
        <f t="shared" si="20"/>
        <v>5.0017199032892394</v>
      </c>
      <c r="AP28" s="3">
        <f t="shared" si="21"/>
        <v>2.9399371952511499</v>
      </c>
      <c r="AQ28" s="3">
        <f t="shared" si="22"/>
        <v>4.0464764028644131</v>
      </c>
      <c r="AR28" s="8">
        <f>SQRT(AP28^2+AQ28^2)+SQRT((AP28-$CH$10)^2+(AQ28-$CI$10)^2)</f>
        <v>10.40506540000227</v>
      </c>
      <c r="AS28" s="3">
        <f>AR28/(2*$CH$3)</f>
        <v>1.0000000000002183</v>
      </c>
      <c r="AT28" s="9">
        <f t="shared" si="23"/>
        <v>5.0017199032881479</v>
      </c>
      <c r="AU28" s="3">
        <f t="shared" si="24"/>
        <v>2.9399371952505082</v>
      </c>
      <c r="AV28" s="3">
        <f t="shared" si="25"/>
        <v>4.0464764028635303</v>
      </c>
      <c r="AW28" s="8">
        <f>SQRT(AU28^2+AV28^2)+SQRT((AU28-$CH$10)^2+(AV28-$CI$10)^2)</f>
        <v>10.405065400000089</v>
      </c>
      <c r="AX28" s="4">
        <f>AW28/(2*$CH$3)</f>
        <v>1.0000000000000084</v>
      </c>
      <c r="AY28" s="9">
        <f t="shared" si="26"/>
        <v>4.8747199032881481</v>
      </c>
      <c r="AZ28" s="9">
        <f>AY28-'Master Radiusverkleinerung'!G$5/100</f>
        <v>4.8207199032881478</v>
      </c>
      <c r="BA28" s="9">
        <f t="shared" si="27"/>
        <v>0.52297708433896228</v>
      </c>
      <c r="BB28" s="3">
        <f t="shared" si="28"/>
        <v>3.1384629339312795</v>
      </c>
      <c r="BC28" s="3">
        <f t="shared" si="29"/>
        <v>3.8762888922548653</v>
      </c>
      <c r="BD28" s="3">
        <f>0.5*(AU28+AU30)</f>
        <v>2.7245877422322513</v>
      </c>
      <c r="BE28" s="3">
        <f>0.5*(AV28+AV30)</f>
        <v>4.1963023040396887</v>
      </c>
      <c r="BF28" s="3">
        <f t="shared" si="32"/>
        <v>-0.397051477361543</v>
      </c>
      <c r="BG28" s="3">
        <f t="shared" si="33"/>
        <v>0.34037502121733043</v>
      </c>
      <c r="BH28" s="3">
        <f>AU30-AU28</f>
        <v>-0.43069890603651384</v>
      </c>
      <c r="BI28" s="3">
        <f>AV30-AV28</f>
        <v>0.29965180235231603</v>
      </c>
      <c r="BJ28" s="3">
        <f t="shared" si="36"/>
        <v>0.34037502121733043</v>
      </c>
      <c r="BK28" s="3">
        <f t="shared" si="37"/>
        <v>0.397051477361543</v>
      </c>
      <c r="BL28" s="3">
        <f t="shared" si="38"/>
        <v>0.29965180235231603</v>
      </c>
      <c r="BM28" s="3">
        <f t="shared" si="39"/>
        <v>0.43069890603651384</v>
      </c>
      <c r="BN28" s="3">
        <f t="shared" si="40"/>
        <v>0.34037502121733043</v>
      </c>
      <c r="BO28" s="3">
        <f t="shared" si="41"/>
        <v>0.397051477361543</v>
      </c>
      <c r="BP28" s="3">
        <f t="shared" si="42"/>
        <v>-0.29965180235231603</v>
      </c>
      <c r="BQ28" s="3">
        <f t="shared" si="43"/>
        <v>-0.43069890603651384</v>
      </c>
      <c r="BR28" s="3">
        <f t="shared" si="44"/>
        <v>-0.4138751916990282</v>
      </c>
      <c r="BS28" s="3">
        <f t="shared" si="45"/>
        <v>0.32001341178482345</v>
      </c>
      <c r="BT28" s="3">
        <f t="shared" si="46"/>
        <v>-9.9250090572545631</v>
      </c>
      <c r="BU28" s="3">
        <f t="shared" si="47"/>
        <v>-0.23976223451393919</v>
      </c>
      <c r="BV28" s="3">
        <f t="shared" si="48"/>
        <v>-6.4450616754754275E-2</v>
      </c>
      <c r="BW28" s="9">
        <f t="shared" si="49"/>
        <v>5.1971347321646393</v>
      </c>
      <c r="BX28" s="9">
        <f>SQRT((AU28-$CH$11)^2+(AV28-$CI$11)^2)</f>
        <v>5.2001902021212434</v>
      </c>
      <c r="BY28" s="3">
        <f t="shared" si="50"/>
        <v>3.1785552295209039</v>
      </c>
      <c r="BZ28" s="3">
        <f t="shared" si="51"/>
        <v>4.1095922965370448</v>
      </c>
      <c r="CA28" s="3">
        <f t="shared" si="52"/>
        <v>5.1953789265915251</v>
      </c>
      <c r="CB28" s="3">
        <f t="shared" si="53"/>
        <v>3.1796994297644474</v>
      </c>
      <c r="CC28" s="3">
        <f t="shared" si="54"/>
        <v>4.1109270196182841</v>
      </c>
      <c r="CD28" s="3">
        <f t="shared" si="55"/>
        <v>5.1971347321646393</v>
      </c>
      <c r="CE28" s="4">
        <f t="shared" si="56"/>
        <v>0.99999999985506716</v>
      </c>
      <c r="CF28" s="11">
        <f t="shared" si="57"/>
        <v>9.7548599066398141E-4</v>
      </c>
    </row>
    <row r="29" spans="1:86" x14ac:dyDescent="0.3">
      <c r="A29" s="4"/>
      <c r="C29" s="4"/>
      <c r="D29" s="6"/>
      <c r="E29" s="4"/>
      <c r="G29" s="4"/>
      <c r="H29" s="4"/>
      <c r="I29" s="6"/>
      <c r="J29" s="4"/>
      <c r="K29" s="4"/>
      <c r="L29" s="4"/>
      <c r="M29" s="4"/>
      <c r="N29" s="8"/>
      <c r="P29" s="4"/>
      <c r="Q29" s="4"/>
      <c r="R29" s="4"/>
      <c r="S29" s="6"/>
      <c r="T29" s="4"/>
      <c r="AH29" s="8"/>
      <c r="AM29" s="8"/>
      <c r="AR29" s="8"/>
      <c r="AT29" s="9"/>
      <c r="AW29" s="8"/>
      <c r="AX29" s="4"/>
      <c r="AY29" s="9"/>
      <c r="AZ29" s="9"/>
      <c r="BA29" s="9"/>
      <c r="BW29" s="9"/>
      <c r="BX29" s="9"/>
      <c r="CE29" s="4"/>
      <c r="CF29" s="11"/>
    </row>
    <row r="30" spans="1:86" x14ac:dyDescent="0.3">
      <c r="A30" s="4">
        <v>60</v>
      </c>
      <c r="B30" s="3">
        <f>CH$3*COS(A30/180*PI())</f>
        <v>2.6012663500000004</v>
      </c>
      <c r="C30" s="4">
        <f>CH$3*SIN(A30/180*PI())</f>
        <v>4.5055254822192454</v>
      </c>
      <c r="D30" s="6">
        <f>SQRT(B30^2+C30^2)+SQRT((B30-$CH$10)^2+(C30-$CI$10)^2)</f>
        <v>10.772771839614563</v>
      </c>
      <c r="E30" s="4">
        <f>D30/(2*$CH$3)</f>
        <v>1.035339176206866</v>
      </c>
      <c r="F30" s="4">
        <f>$CH$3/E30</f>
        <v>5.024954932218761</v>
      </c>
      <c r="G30" s="4">
        <f t="shared" si="0"/>
        <v>2.5124774661093809</v>
      </c>
      <c r="H30" s="4">
        <f t="shared" si="1"/>
        <v>4.3517386241733584</v>
      </c>
      <c r="I30" s="6">
        <f>SQRT(G30^2+H30^2)+SQRT((G30-$CH$10)^2+(H30-$CI$10)^2)</f>
        <v>10.418007354435616</v>
      </c>
      <c r="J30" s="4">
        <f>I30/(2*$CH$3)</f>
        <v>1.001243812887098</v>
      </c>
      <c r="K30" s="4">
        <f t="shared" si="2"/>
        <v>5.0187125928191714</v>
      </c>
      <c r="L30" s="4">
        <f t="shared" si="3"/>
        <v>2.5093562964095861</v>
      </c>
      <c r="M30" s="4">
        <f t="shared" si="4"/>
        <v>4.3463325996742697</v>
      </c>
      <c r="N30" s="8">
        <f>SQRT(L30^2+M30^2)+SQRT((L30-$CH$10)^2+(M30-$CI$10)^2)</f>
        <v>10.405536890685042</v>
      </c>
      <c r="O30" s="3">
        <f>N30/(2*$CH$3)</f>
        <v>1.0000453135724685</v>
      </c>
      <c r="P30" s="4">
        <f t="shared" si="5"/>
        <v>5.0184851873269531</v>
      </c>
      <c r="Q30" s="4">
        <f t="shared" si="6"/>
        <v>2.509242593663477</v>
      </c>
      <c r="R30" s="4">
        <f t="shared" si="7"/>
        <v>4.3461356607410488</v>
      </c>
      <c r="S30" s="6">
        <f>SQRT(Q30^2+R30^2)+SQRT((Q30-$CH$10)^2+(R30-$CI$10)^2)</f>
        <v>10.405082598169418</v>
      </c>
      <c r="T30" s="4">
        <f>S30/(2*$CH$3)</f>
        <v>1.0000016528650957</v>
      </c>
      <c r="U30" s="3">
        <f t="shared" si="8"/>
        <v>5.0184768924616643</v>
      </c>
      <c r="V30" s="3">
        <f t="shared" si="9"/>
        <v>2.5092384462308326</v>
      </c>
      <c r="W30" s="3">
        <f t="shared" si="10"/>
        <v>4.346128477176987</v>
      </c>
      <c r="X30" s="3">
        <f>SQRT(V30^2+W30^2)+SQRT((V30-$CH$10)^2+(W30-$CI$10)^2)</f>
        <v>10.405066027351387</v>
      </c>
      <c r="Y30" s="3">
        <f>X30/(2*$CH$3)</f>
        <v>1.0000000602928827</v>
      </c>
      <c r="Z30" s="3">
        <f t="shared" si="11"/>
        <v>5.0184765898832442</v>
      </c>
      <c r="AA30" s="3">
        <f t="shared" si="12"/>
        <v>2.5092382949416225</v>
      </c>
      <c r="AB30" s="3">
        <f t="shared" si="13"/>
        <v>4.3461282151363889</v>
      </c>
      <c r="AC30" s="3">
        <f>SQRT(AA30^2+AB30^2)+SQRT((AA30-$CH$10)^2+(AB30-$CI$10)^2)</f>
        <v>10.405065422884437</v>
      </c>
      <c r="AD30" s="3">
        <f>AC30/(2*$CH$3)</f>
        <v>1.0000000021993554</v>
      </c>
      <c r="AE30" s="3">
        <f t="shared" si="14"/>
        <v>5.0184765788458305</v>
      </c>
      <c r="AF30" s="3">
        <f t="shared" si="15"/>
        <v>2.5092382894229157</v>
      </c>
      <c r="AG30" s="3">
        <f t="shared" si="16"/>
        <v>4.346128205577708</v>
      </c>
      <c r="AH30" s="8">
        <f>SQRT(AF30^2+AG30^2)+SQRT((AF30-$CH$10)^2+(AG30-$CI$10)^2)</f>
        <v>10.405065400834772</v>
      </c>
      <c r="AI30" s="3">
        <f>AH30/(2*$CH$3)</f>
        <v>1.0000000000802274</v>
      </c>
      <c r="AJ30" s="3">
        <f t="shared" si="17"/>
        <v>5.0184765784432113</v>
      </c>
      <c r="AK30" s="3">
        <f t="shared" si="18"/>
        <v>2.5092382892216061</v>
      </c>
      <c r="AL30" s="3">
        <f t="shared" si="19"/>
        <v>4.3461282052290295</v>
      </c>
      <c r="AM30" s="8">
        <f>SQRT(AK30^2+AL30^2)+SQRT((AK30-$CH$10)^2+(AL30-$CI$10)^2)</f>
        <v>10.405065400030454</v>
      </c>
      <c r="AN30" s="3">
        <f>AM30/(2*$CH$3)</f>
        <v>1.0000000000029268</v>
      </c>
      <c r="AO30" s="3">
        <f t="shared" si="20"/>
        <v>5.0184765784285235</v>
      </c>
      <c r="AP30" s="3">
        <f t="shared" si="21"/>
        <v>2.5092382892142622</v>
      </c>
      <c r="AQ30" s="3">
        <f t="shared" si="22"/>
        <v>4.3461282052163099</v>
      </c>
      <c r="AR30" s="8">
        <f>SQRT(AP30^2+AQ30^2)+SQRT((AP30-$CH$10)^2+(AQ30-$CI$10)^2)</f>
        <v>10.405065400001112</v>
      </c>
      <c r="AS30" s="3">
        <f>AR30/(2*$CH$3)</f>
        <v>1.0000000000001068</v>
      </c>
      <c r="AT30" s="9">
        <f t="shared" si="23"/>
        <v>5.0184765784279879</v>
      </c>
      <c r="AU30" s="3">
        <f t="shared" si="24"/>
        <v>2.5092382892139944</v>
      </c>
      <c r="AV30" s="3">
        <f t="shared" si="25"/>
        <v>4.3461282052158463</v>
      </c>
      <c r="AW30" s="8">
        <f>SQRT(AU30^2+AV30^2)+SQRT((AU30-$CH$10)^2+(AV30-$CI$10)^2)</f>
        <v>10.405065400000042</v>
      </c>
      <c r="AX30" s="4">
        <f>AW30/(2*$CH$3)</f>
        <v>1.000000000000004</v>
      </c>
      <c r="AY30" s="9">
        <f t="shared" si="26"/>
        <v>4.8914765784279881</v>
      </c>
      <c r="AZ30" s="9">
        <f>AY30-'Master Radiusverkleinerung'!G$5/100</f>
        <v>4.8374765784279878</v>
      </c>
      <c r="BA30" s="9">
        <f>SQRT((AU30-AU28)^2+(AV30-AV28)^2)</f>
        <v>0.52468347631123402</v>
      </c>
      <c r="BB30" s="3">
        <f>0.5*(AU28+AU30)</f>
        <v>2.7245877422322513</v>
      </c>
      <c r="BC30" s="3">
        <f>0.5*(AV28+AV30)</f>
        <v>4.1963023040396887</v>
      </c>
      <c r="BD30" s="3">
        <f t="shared" si="30"/>
        <v>2.2790213672897082</v>
      </c>
      <c r="BE30" s="3">
        <f t="shared" si="31"/>
        <v>4.4739091660225068</v>
      </c>
      <c r="BF30" s="3">
        <f>AU30-AU28</f>
        <v>-0.43069890603651384</v>
      </c>
      <c r="BG30" s="3">
        <f>AV30-AV28</f>
        <v>0.29965180235231603</v>
      </c>
      <c r="BH30" s="3">
        <f t="shared" si="34"/>
        <v>-0.460433843848572</v>
      </c>
      <c r="BI30" s="3">
        <f t="shared" si="35"/>
        <v>0.25556192161332181</v>
      </c>
      <c r="BJ30" s="3">
        <f t="shared" si="36"/>
        <v>0.29965180235231603</v>
      </c>
      <c r="BK30" s="3">
        <f t="shared" si="37"/>
        <v>0.43069890603651384</v>
      </c>
      <c r="BL30" s="3">
        <f t="shared" si="38"/>
        <v>0.25556192161332181</v>
      </c>
      <c r="BM30" s="3">
        <f t="shared" si="39"/>
        <v>0.460433843848572</v>
      </c>
      <c r="BN30" s="3">
        <f t="shared" si="40"/>
        <v>0.29965180235231603</v>
      </c>
      <c r="BO30" s="3">
        <f t="shared" si="41"/>
        <v>0.43069890603651384</v>
      </c>
      <c r="BP30" s="3">
        <f t="shared" si="42"/>
        <v>-0.25556192161332181</v>
      </c>
      <c r="BQ30" s="3">
        <f t="shared" si="43"/>
        <v>-0.460433843848572</v>
      </c>
      <c r="BR30" s="3">
        <f t="shared" si="44"/>
        <v>-0.44556637494254314</v>
      </c>
      <c r="BS30" s="3">
        <f t="shared" si="45"/>
        <v>0.27760686198281803</v>
      </c>
      <c r="BT30" s="3">
        <f t="shared" si="46"/>
        <v>-9.8961873928336388</v>
      </c>
      <c r="BU30" s="3">
        <f t="shared" si="47"/>
        <v>-0.24082264644661588</v>
      </c>
      <c r="BV30" s="3">
        <f t="shared" si="48"/>
        <v>-6.5974779986099463E-2</v>
      </c>
      <c r="BW30" s="9">
        <f t="shared" si="49"/>
        <v>5.1989891230771423</v>
      </c>
      <c r="BX30" s="9">
        <f>SQRT((AU30-$CH$11)^2+(AV30-$CI$11)^2)</f>
        <v>5.1995700798049089</v>
      </c>
      <c r="BY30" s="3">
        <f>AU30-BU28</f>
        <v>2.7490005237279336</v>
      </c>
      <c r="BZ30" s="3">
        <f>AV30-BV28</f>
        <v>4.410578821970601</v>
      </c>
      <c r="CA30" s="3">
        <f t="shared" si="52"/>
        <v>5.1971347321646402</v>
      </c>
      <c r="CB30" s="3">
        <f t="shared" si="53"/>
        <v>2.7500609356606103</v>
      </c>
      <c r="CC30" s="3">
        <f t="shared" si="54"/>
        <v>4.4121029852019458</v>
      </c>
      <c r="CD30" s="3">
        <f t="shared" si="55"/>
        <v>5.1989891230771423</v>
      </c>
      <c r="CE30" s="4">
        <f t="shared" si="56"/>
        <v>0.99999999983750165</v>
      </c>
      <c r="CF30" s="11">
        <f t="shared" si="57"/>
        <v>1.0329091044805224E-3</v>
      </c>
    </row>
    <row r="31" spans="1:86" x14ac:dyDescent="0.3">
      <c r="A31" s="4">
        <v>66</v>
      </c>
      <c r="B31" s="3">
        <f>CH$3*COS(A31/180*PI())</f>
        <v>2.1160606858900799</v>
      </c>
      <c r="C31" s="4">
        <f>CH$3*SIN(A31/180*PI())</f>
        <v>4.7527501163220958</v>
      </c>
      <c r="D31" s="6">
        <f>SQRT(B31^2+C31^2)+SQRT((B31-$CH$10)^2+(C31-$CI$10)^2)</f>
        <v>10.735333680023738</v>
      </c>
      <c r="E31" s="4">
        <f>D31/(2*$CH$3)</f>
        <v>1.031741105637235</v>
      </c>
      <c r="F31" s="4">
        <f>$CH$3/E31</f>
        <v>5.0424788462671124</v>
      </c>
      <c r="G31" s="4">
        <f t="shared" si="0"/>
        <v>2.0509609187114202</v>
      </c>
      <c r="H31" s="4">
        <f t="shared" si="1"/>
        <v>4.6065336452662233</v>
      </c>
      <c r="I31" s="6">
        <f>SQRT(G31^2+H31^2)+SQRT((G31-$CH$10)^2+(H31-$CI$10)^2)</f>
        <v>10.415654548389112</v>
      </c>
      <c r="J31" s="4">
        <f>I31/(2*$CH$3)</f>
        <v>1.0010176916705504</v>
      </c>
      <c r="K31" s="4">
        <f t="shared" si="2"/>
        <v>5.0373523747137385</v>
      </c>
      <c r="L31" s="4">
        <f t="shared" si="3"/>
        <v>2.0488757948809773</v>
      </c>
      <c r="M31" s="4">
        <f t="shared" si="4"/>
        <v>4.6018503804649047</v>
      </c>
      <c r="N31" s="8">
        <f>SQRT(L31^2+M31^2)+SQRT((L31-$CH$10)^2+(M31-$CI$10)^2)</f>
        <v>10.405415754254738</v>
      </c>
      <c r="O31" s="3">
        <f>N31/(2*$CH$3)</f>
        <v>1.000033671509142</v>
      </c>
      <c r="P31" s="4">
        <f t="shared" si="5"/>
        <v>5.0371827651682111</v>
      </c>
      <c r="Q31" s="4">
        <f t="shared" si="6"/>
        <v>2.0488068084637958</v>
      </c>
      <c r="R31" s="4">
        <f t="shared" si="7"/>
        <v>4.6016954344350154</v>
      </c>
      <c r="S31" s="6">
        <f>SQRT(Q31^2+R31^2)+SQRT((Q31-$CH$10)^2+(R31-$CI$10)^2)</f>
        <v>10.405077003744299</v>
      </c>
      <c r="T31" s="4">
        <f>S31/(2*$CH$3)</f>
        <v>1.0000011152014767</v>
      </c>
      <c r="U31" s="3">
        <f t="shared" si="8"/>
        <v>5.0371771477008176</v>
      </c>
      <c r="V31" s="3">
        <f t="shared" si="9"/>
        <v>2.0488045236339656</v>
      </c>
      <c r="W31" s="3">
        <f t="shared" si="10"/>
        <v>4.6016903026231946</v>
      </c>
      <c r="X31" s="3">
        <f>SQRT(V31^2+W31^2)+SQRT((V31-$CH$10)^2+(W31-$CI$10)^2)</f>
        <v>10.405065784329405</v>
      </c>
      <c r="Y31" s="3">
        <f>X31/(2*$CH$3)</f>
        <v>1.0000000369367603</v>
      </c>
      <c r="Z31" s="3">
        <f t="shared" si="11"/>
        <v>5.0371769616438193</v>
      </c>
      <c r="AA31" s="3">
        <f t="shared" si="12"/>
        <v>2.0488044479577669</v>
      </c>
      <c r="AB31" s="3">
        <f t="shared" si="13"/>
        <v>4.6016901326516688</v>
      </c>
      <c r="AC31" s="3">
        <f>SQRT(AA31^2+AB31^2)+SQRT((AA31-$CH$10)^2+(AB31-$CI$10)^2)</f>
        <v>10.405065412729448</v>
      </c>
      <c r="AD31" s="3">
        <f>AC31/(2*$CH$3)</f>
        <v>1.0000000012233894</v>
      </c>
      <c r="AE31" s="3">
        <f t="shared" si="14"/>
        <v>5.0371769554813906</v>
      </c>
      <c r="AF31" s="3">
        <f t="shared" si="15"/>
        <v>2.0488044454512813</v>
      </c>
      <c r="AG31" s="3">
        <f t="shared" si="16"/>
        <v>4.6016901270220103</v>
      </c>
      <c r="AH31" s="8">
        <f>SQRT(AF31^2+AG31^2)+SQRT((AF31-$CH$10)^2+(AG31-$CI$10)^2)</f>
        <v>10.405065400421616</v>
      </c>
      <c r="AI31" s="3">
        <f>AH31/(2*$CH$3)</f>
        <v>1.0000000000405203</v>
      </c>
      <c r="AJ31" s="3">
        <f t="shared" si="17"/>
        <v>5.0371769552772827</v>
      </c>
      <c r="AK31" s="3">
        <f t="shared" si="18"/>
        <v>2.0488044453682628</v>
      </c>
      <c r="AL31" s="3">
        <f t="shared" si="19"/>
        <v>4.6016901268355479</v>
      </c>
      <c r="AM31" s="8">
        <f>SQRT(AK31^2+AL31^2)+SQRT((AK31-$CH$10)^2+(AL31-$CI$10)^2)</f>
        <v>10.405065400013964</v>
      </c>
      <c r="AN31" s="3">
        <f>AM31/(2*$CH$3)</f>
        <v>1.000000000001342</v>
      </c>
      <c r="AO31" s="3">
        <f t="shared" si="20"/>
        <v>5.0371769552705228</v>
      </c>
      <c r="AP31" s="3">
        <f t="shared" si="21"/>
        <v>2.0488044453655134</v>
      </c>
      <c r="AQ31" s="3">
        <f t="shared" si="22"/>
        <v>4.6016901268293724</v>
      </c>
      <c r="AR31" s="8">
        <f>SQRT(AP31^2+AQ31^2)+SQRT((AP31-$CH$10)^2+(AQ31-$CI$10)^2)</f>
        <v>10.405065400000462</v>
      </c>
      <c r="AS31" s="3">
        <f>AR31/(2*$CH$3)</f>
        <v>1.0000000000000444</v>
      </c>
      <c r="AT31" s="9">
        <f t="shared" si="23"/>
        <v>5.037176955270299</v>
      </c>
      <c r="AU31" s="3">
        <f t="shared" si="24"/>
        <v>2.0488044453654224</v>
      </c>
      <c r="AV31" s="3">
        <f t="shared" si="25"/>
        <v>4.6016901268291681</v>
      </c>
      <c r="AW31" s="8">
        <f>SQRT(AU31^2+AV31^2)+SQRT((AU31-$CH$10)^2+(AV31-$CI$10)^2)</f>
        <v>10.405065400000016</v>
      </c>
      <c r="AX31" s="4">
        <f>AW31/(2*$CH$3)</f>
        <v>1.0000000000000016</v>
      </c>
      <c r="AY31" s="9">
        <f t="shared" si="26"/>
        <v>4.9101769552702992</v>
      </c>
      <c r="AZ31" s="9">
        <f>AY31-'Master Radiusverkleinerung'!G$5/100</f>
        <v>4.8561769552702989</v>
      </c>
      <c r="BA31" s="9">
        <f t="shared" si="27"/>
        <v>0.52660347543466213</v>
      </c>
      <c r="BB31" s="3">
        <f t="shared" si="28"/>
        <v>2.2790213672897082</v>
      </c>
      <c r="BC31" s="3">
        <f t="shared" si="29"/>
        <v>4.4739091660225068</v>
      </c>
      <c r="BD31" s="3">
        <f t="shared" si="30"/>
        <v>1.8058530510131447</v>
      </c>
      <c r="BE31" s="3">
        <f t="shared" si="31"/>
        <v>4.7059034128791239</v>
      </c>
      <c r="BF31" s="3">
        <f t="shared" si="32"/>
        <v>-0.460433843848572</v>
      </c>
      <c r="BG31" s="3">
        <f t="shared" si="33"/>
        <v>0.25556192161332181</v>
      </c>
      <c r="BH31" s="3">
        <f t="shared" si="34"/>
        <v>-0.48590278870455528</v>
      </c>
      <c r="BI31" s="3">
        <f t="shared" si="35"/>
        <v>0.20842657209991167</v>
      </c>
      <c r="BJ31" s="3">
        <f t="shared" si="36"/>
        <v>0.25556192161332181</v>
      </c>
      <c r="BK31" s="3">
        <f t="shared" si="37"/>
        <v>0.460433843848572</v>
      </c>
      <c r="BL31" s="3">
        <f t="shared" si="38"/>
        <v>0.20842657209991167</v>
      </c>
      <c r="BM31" s="3">
        <f t="shared" si="39"/>
        <v>0.48590278870455528</v>
      </c>
      <c r="BN31" s="3">
        <f t="shared" si="40"/>
        <v>0.25556192161332181</v>
      </c>
      <c r="BO31" s="3">
        <f t="shared" si="41"/>
        <v>0.460433843848572</v>
      </c>
      <c r="BP31" s="3">
        <f t="shared" si="42"/>
        <v>-0.20842657209991167</v>
      </c>
      <c r="BQ31" s="3">
        <f t="shared" si="43"/>
        <v>-0.48590278870455528</v>
      </c>
      <c r="BR31" s="3">
        <f t="shared" si="44"/>
        <v>-0.47316831627656342</v>
      </c>
      <c r="BS31" s="3">
        <f t="shared" si="45"/>
        <v>0.23199424685661718</v>
      </c>
      <c r="BT31" s="3">
        <f t="shared" si="46"/>
        <v>-9.863586039821195</v>
      </c>
      <c r="BU31" s="3">
        <f t="shared" si="47"/>
        <v>-0.24173563504533124</v>
      </c>
      <c r="BV31" s="3">
        <f t="shared" si="48"/>
        <v>-6.7619668423479773E-2</v>
      </c>
      <c r="BW31" s="9">
        <f t="shared" si="49"/>
        <v>5.200867987558464</v>
      </c>
      <c r="BX31" s="9">
        <f>SQRT((AU31-$CH$11)^2+(AV31-$CI$11)^2)</f>
        <v>5.1989417078122022</v>
      </c>
      <c r="BY31" s="3">
        <f t="shared" si="50"/>
        <v>2.2896270918120383</v>
      </c>
      <c r="BZ31" s="3">
        <f t="shared" si="51"/>
        <v>4.6676649068152676</v>
      </c>
      <c r="CA31" s="3">
        <f t="shared" si="52"/>
        <v>5.1989891230771423</v>
      </c>
      <c r="CB31" s="3">
        <f t="shared" si="53"/>
        <v>2.2905400804107536</v>
      </c>
      <c r="CC31" s="3">
        <f t="shared" si="54"/>
        <v>4.6693097952526479</v>
      </c>
      <c r="CD31" s="3">
        <f t="shared" si="55"/>
        <v>5.200867987558464</v>
      </c>
      <c r="CE31" s="4">
        <f t="shared" si="56"/>
        <v>0.99999999983219934</v>
      </c>
      <c r="CF31" s="11">
        <f t="shared" si="57"/>
        <v>1.0496257233849537E-3</v>
      </c>
    </row>
    <row r="32" spans="1:86" x14ac:dyDescent="0.3">
      <c r="A32" s="4">
        <v>72</v>
      </c>
      <c r="B32" s="3">
        <f>CH$3*COS(A32/180*PI())</f>
        <v>1.6076710180913802</v>
      </c>
      <c r="C32" s="4">
        <f>CH$3*SIN(A32/180*PI())</f>
        <v>4.9479026255736187</v>
      </c>
      <c r="D32" s="6">
        <f>SQRT(B32^2+C32^2)+SQRT((B32-$CH$10)^2+(C32-$CI$10)^2)</f>
        <v>10.694362889134517</v>
      </c>
      <c r="E32" s="4">
        <f>D32/(2*$CH$3)</f>
        <v>1.0278035243425301</v>
      </c>
      <c r="F32" s="4">
        <f>$CH$3/E32</f>
        <v>5.0617969064933677</v>
      </c>
      <c r="G32" s="4">
        <f t="shared" si="0"/>
        <v>1.5641812661809873</v>
      </c>
      <c r="H32" s="4">
        <f t="shared" si="1"/>
        <v>4.8140549320831676</v>
      </c>
      <c r="I32" s="6">
        <f>SQRT(G32^2+H32^2)+SQRT((G32-$CH$10)^2+(H32-$CI$10)^2)</f>
        <v>10.413333833851013</v>
      </c>
      <c r="J32" s="4">
        <f>I32/(2*$CH$3)</f>
        <v>1.000794654673772</v>
      </c>
      <c r="K32" s="4">
        <f t="shared" si="2"/>
        <v>5.0577777197894367</v>
      </c>
      <c r="L32" s="4">
        <f t="shared" si="3"/>
        <v>1.562939269185907</v>
      </c>
      <c r="M32" s="4">
        <f t="shared" si="4"/>
        <v>4.810232458378187</v>
      </c>
      <c r="N32" s="8">
        <f>SQRT(L32^2+M32^2)+SQRT((L32-$CH$10)^2+(M32-$CI$10)^2)</f>
        <v>10.405308440000049</v>
      </c>
      <c r="O32" s="3">
        <f>N32/(2*$CH$3)</f>
        <v>1.0000233578541513</v>
      </c>
      <c r="P32" s="4">
        <f t="shared" si="5"/>
        <v>5.0576595837145337</v>
      </c>
      <c r="Q32" s="4">
        <f t="shared" si="6"/>
        <v>1.5629027631311132</v>
      </c>
      <c r="R32" s="4">
        <f t="shared" si="7"/>
        <v>4.8101201042943407</v>
      </c>
      <c r="S32" s="6">
        <f>SQRT(Q32^2+R32^2)+SQRT((Q32-$CH$10)^2+(R32-$CI$10)^2)</f>
        <v>10.405072549653443</v>
      </c>
      <c r="T32" s="4">
        <f>S32/(2*$CH$3)</f>
        <v>1.0000006871320044</v>
      </c>
      <c r="U32" s="3">
        <f t="shared" si="8"/>
        <v>5.0576561084371541</v>
      </c>
      <c r="V32" s="3">
        <f t="shared" si="9"/>
        <v>1.5629016892113428</v>
      </c>
      <c r="W32" s="3">
        <f t="shared" si="10"/>
        <v>4.8101167991091431</v>
      </c>
      <c r="X32" s="3">
        <f>SQRT(V32^2+W32^2)+SQRT((V32-$CH$10)^2+(W32-$CI$10)^2)</f>
        <v>10.405065610330666</v>
      </c>
      <c r="Y32" s="3">
        <f>X32/(2*$CH$3)</f>
        <v>1.0000000202142572</v>
      </c>
      <c r="Z32" s="3">
        <f t="shared" si="11"/>
        <v>5.0576560062003946</v>
      </c>
      <c r="AA32" s="3">
        <f t="shared" si="12"/>
        <v>1.5629016576184465</v>
      </c>
      <c r="AB32" s="3">
        <f t="shared" si="13"/>
        <v>4.8101167018762068</v>
      </c>
      <c r="AC32" s="3">
        <f>SQRT(AA32^2+AB32^2)+SQRT((AA32-$CH$10)^2+(AB32-$CI$10)^2)</f>
        <v>10.405065406187575</v>
      </c>
      <c r="AD32" s="3">
        <f>AC32/(2*$CH$3)</f>
        <v>1.0000000005946694</v>
      </c>
      <c r="AE32" s="3">
        <f t="shared" si="14"/>
        <v>5.0576560031927613</v>
      </c>
      <c r="AF32" s="3">
        <f t="shared" si="15"/>
        <v>1.5629016566890368</v>
      </c>
      <c r="AG32" s="3">
        <f t="shared" si="16"/>
        <v>4.8101166990157775</v>
      </c>
      <c r="AH32" s="8">
        <f>SQRT(AF32^2+AG32^2)+SQRT((AF32-$CH$10)^2+(AG32-$CI$10)^2)</f>
        <v>10.405065400182028</v>
      </c>
      <c r="AI32" s="3">
        <f>AH32/(2*$CH$3)</f>
        <v>1.0000000000174942</v>
      </c>
      <c r="AJ32" s="3">
        <f t="shared" si="17"/>
        <v>5.0576560031042819</v>
      </c>
      <c r="AK32" s="3">
        <f t="shared" si="18"/>
        <v>1.5629016566616951</v>
      </c>
      <c r="AL32" s="3">
        <f t="shared" si="19"/>
        <v>4.8101166989316289</v>
      </c>
      <c r="AM32" s="8">
        <f>SQRT(AK32^2+AL32^2)+SQRT((AK32-$CH$10)^2+(AL32-$CI$10)^2)</f>
        <v>10.405065400005356</v>
      </c>
      <c r="AN32" s="3">
        <f>AM32/(2*$CH$3)</f>
        <v>1.0000000000005147</v>
      </c>
      <c r="AO32" s="3">
        <f t="shared" si="20"/>
        <v>5.0576560031016786</v>
      </c>
      <c r="AP32" s="3">
        <f t="shared" si="21"/>
        <v>1.5629016566608906</v>
      </c>
      <c r="AQ32" s="3">
        <f t="shared" si="22"/>
        <v>4.8101166989291526</v>
      </c>
      <c r="AR32" s="8">
        <f>SQRT(AP32^2+AQ32^2)+SQRT((AP32-$CH$10)^2+(AQ32-$CI$10)^2)</f>
        <v>10.405065400000156</v>
      </c>
      <c r="AS32" s="3">
        <f>AR32/(2*$CH$3)</f>
        <v>1.0000000000000151</v>
      </c>
      <c r="AT32" s="9">
        <f t="shared" si="23"/>
        <v>5.0576560031016022</v>
      </c>
      <c r="AU32" s="3">
        <f t="shared" si="24"/>
        <v>1.5629016566608671</v>
      </c>
      <c r="AV32" s="3">
        <f t="shared" si="25"/>
        <v>4.8101166989290798</v>
      </c>
      <c r="AW32" s="8">
        <f>SQRT(AU32^2+AV32^2)+SQRT((AU32-$CH$10)^2+(AV32-$CI$10)^2)</f>
        <v>10.405065400000003</v>
      </c>
      <c r="AX32" s="4">
        <f>AW32/(2*$CH$3)</f>
        <v>1.0000000000000004</v>
      </c>
      <c r="AY32" s="9">
        <f t="shared" si="26"/>
        <v>4.9306560031016025</v>
      </c>
      <c r="AZ32" s="9">
        <f>AY32-'Master Radiusverkleinerung'!G$5/100</f>
        <v>4.8766560031016022</v>
      </c>
      <c r="BA32" s="9">
        <f t="shared" si="27"/>
        <v>0.52871840901200273</v>
      </c>
      <c r="BB32" s="3">
        <f t="shared" si="28"/>
        <v>1.8058530510131447</v>
      </c>
      <c r="BC32" s="3">
        <f t="shared" si="29"/>
        <v>4.7059034128791239</v>
      </c>
      <c r="BD32" s="3">
        <f t="shared" si="30"/>
        <v>1.309518272689786</v>
      </c>
      <c r="BE32" s="3">
        <f t="shared" si="31"/>
        <v>4.8894203480328899</v>
      </c>
      <c r="BF32" s="3">
        <f t="shared" si="32"/>
        <v>-0.48590278870455528</v>
      </c>
      <c r="BG32" s="3">
        <f t="shared" si="33"/>
        <v>0.20842657209991167</v>
      </c>
      <c r="BH32" s="3">
        <f t="shared" si="34"/>
        <v>-0.50676676794216191</v>
      </c>
      <c r="BI32" s="3">
        <f t="shared" si="35"/>
        <v>0.15860729820762032</v>
      </c>
      <c r="BJ32" s="3">
        <f t="shared" si="36"/>
        <v>0.20842657209991167</v>
      </c>
      <c r="BK32" s="3">
        <f t="shared" si="37"/>
        <v>0.48590278870455528</v>
      </c>
      <c r="BL32" s="3">
        <f t="shared" si="38"/>
        <v>0.15860729820762032</v>
      </c>
      <c r="BM32" s="3">
        <f t="shared" si="39"/>
        <v>0.50676676794216191</v>
      </c>
      <c r="BN32" s="3">
        <f t="shared" si="40"/>
        <v>0.20842657209991167</v>
      </c>
      <c r="BO32" s="3">
        <f t="shared" si="41"/>
        <v>0.48590278870455528</v>
      </c>
      <c r="BP32" s="3">
        <f t="shared" si="42"/>
        <v>-0.15860729820762032</v>
      </c>
      <c r="BQ32" s="3">
        <f t="shared" si="43"/>
        <v>-0.50676676794216191</v>
      </c>
      <c r="BR32" s="3">
        <f t="shared" si="44"/>
        <v>-0.49633477832335871</v>
      </c>
      <c r="BS32" s="3">
        <f t="shared" si="45"/>
        <v>0.18351693515376599</v>
      </c>
      <c r="BT32" s="3">
        <f t="shared" si="46"/>
        <v>-9.8274886902029426</v>
      </c>
      <c r="BU32" s="3">
        <f t="shared" si="47"/>
        <v>-0.24245672903650517</v>
      </c>
      <c r="BV32" s="3">
        <f t="shared" si="48"/>
        <v>-6.9300747652962791E-2</v>
      </c>
      <c r="BW32" s="9">
        <f t="shared" si="49"/>
        <v>5.2026948323745685</v>
      </c>
      <c r="BX32" s="9">
        <f>SQRT((AU32-$CH$11)^2+(AV32-$CI$11)^2)</f>
        <v>5.1983306566837655</v>
      </c>
      <c r="BY32" s="3">
        <f t="shared" si="50"/>
        <v>1.8046372917061984</v>
      </c>
      <c r="BZ32" s="3">
        <f t="shared" si="51"/>
        <v>4.8777363673525596</v>
      </c>
      <c r="CA32" s="3">
        <f t="shared" si="52"/>
        <v>5.200867987558464</v>
      </c>
      <c r="CB32" s="3">
        <f t="shared" si="53"/>
        <v>1.8053583856973723</v>
      </c>
      <c r="CC32" s="3">
        <f t="shared" si="54"/>
        <v>4.8794174465820426</v>
      </c>
      <c r="CD32" s="3">
        <f t="shared" si="55"/>
        <v>5.2026948323745685</v>
      </c>
      <c r="CE32" s="4">
        <f t="shared" si="56"/>
        <v>0.99999999984031018</v>
      </c>
      <c r="CF32" s="11">
        <f t="shared" si="57"/>
        <v>1.0239440854321006E-3</v>
      </c>
    </row>
    <row r="33" spans="1:84" x14ac:dyDescent="0.3">
      <c r="A33" s="4">
        <v>78</v>
      </c>
      <c r="B33" s="3">
        <f>CH$3*COS(A33/180*PI())</f>
        <v>1.0816673701916821</v>
      </c>
      <c r="C33" s="4">
        <f>CH$3*SIN(A33/180*PI())</f>
        <v>5.088844878244168</v>
      </c>
      <c r="D33" s="6">
        <f>SQRT(B33^2+C33^2)+SQRT((B33-$CH$10)^2+(C33-$CI$10)^2)</f>
        <v>10.650233984432159</v>
      </c>
      <c r="E33" s="4">
        <f>D33/(2*$CH$3)</f>
        <v>1.0235624260883702</v>
      </c>
      <c r="F33" s="4">
        <f>$CH$3/E33</f>
        <v>5.0827703004709885</v>
      </c>
      <c r="G33" s="4">
        <f t="shared" si="0"/>
        <v>1.0567673672092133</v>
      </c>
      <c r="H33" s="4">
        <f t="shared" si="1"/>
        <v>4.9716995744867418</v>
      </c>
      <c r="I33" s="6">
        <f>SQRT(G33^2+H33^2)+SQRT((G33-$CH$10)^2+(H33-$CI$10)^2)</f>
        <v>10.41113835487721</v>
      </c>
      <c r="J33" s="4">
        <f>I33/(2*$CH$3)</f>
        <v>1.0005836536959403</v>
      </c>
      <c r="K33" s="4">
        <f t="shared" si="2"/>
        <v>5.0798054532435453</v>
      </c>
      <c r="L33" s="4">
        <f t="shared" si="3"/>
        <v>1.0561509408091392</v>
      </c>
      <c r="M33" s="4">
        <f t="shared" si="4"/>
        <v>4.9687995162846761</v>
      </c>
      <c r="N33" s="8">
        <f>SQRT(L33^2+M33^2)+SQRT((L33-$CH$10)^2+(M33-$CI$10)^2)</f>
        <v>10.405219529386015</v>
      </c>
      <c r="O33" s="3">
        <f>N33/(2*$CH$3)</f>
        <v>1.0000148129185247</v>
      </c>
      <c r="P33" s="4">
        <f t="shared" si="5"/>
        <v>5.0797302076138529</v>
      </c>
      <c r="Q33" s="4">
        <f t="shared" si="6"/>
        <v>1.0561352963630433</v>
      </c>
      <c r="R33" s="4">
        <f t="shared" si="7"/>
        <v>4.9687259149525271</v>
      </c>
      <c r="S33" s="6">
        <f>SQRT(Q33^2+R33^2)+SQRT((Q33-$CH$10)^2+(R33-$CI$10)^2)</f>
        <v>10.405069314130074</v>
      </c>
      <c r="T33" s="4">
        <f>S33/(2*$CH$3)</f>
        <v>1.0000003761754419</v>
      </c>
      <c r="U33" s="3">
        <f t="shared" si="8"/>
        <v>5.0797282967448156</v>
      </c>
      <c r="V33" s="3">
        <f t="shared" si="9"/>
        <v>1.0561348990710309</v>
      </c>
      <c r="W33" s="3">
        <f t="shared" si="10"/>
        <v>4.9687240458405624</v>
      </c>
      <c r="X33" s="3">
        <f>SQRT(V33^2+W33^2)+SQRT((V33-$CH$10)^2+(W33-$CI$10)^2)</f>
        <v>10.405065499401232</v>
      </c>
      <c r="Y33" s="3">
        <f>X33/(2*$CH$3)</f>
        <v>1.0000000095531578</v>
      </c>
      <c r="Z33" s="3">
        <f t="shared" si="11"/>
        <v>5.0797282482173696</v>
      </c>
      <c r="AA33" s="3">
        <f t="shared" si="12"/>
        <v>1.0561348889816076</v>
      </c>
      <c r="AB33" s="3">
        <f t="shared" si="13"/>
        <v>4.9687239983735578</v>
      </c>
      <c r="AC33" s="3">
        <f>SQRT(AA33^2+AB33^2)+SQRT((AA33-$CH$10)^2+(AB33-$CI$10)^2)</f>
        <v>10.405065402524343</v>
      </c>
      <c r="AD33" s="3">
        <f>AC33/(2*$CH$3)</f>
        <v>1.0000000002426073</v>
      </c>
      <c r="AE33" s="3">
        <f t="shared" si="14"/>
        <v>5.0797282469849909</v>
      </c>
      <c r="AF33" s="3">
        <f t="shared" si="15"/>
        <v>1.0561348887253816</v>
      </c>
      <c r="AG33" s="3">
        <f t="shared" si="16"/>
        <v>4.9687239971681096</v>
      </c>
      <c r="AH33" s="8">
        <f>SQRT(AF33^2+AG33^2)+SQRT((AF33-$CH$10)^2+(AG33-$CI$10)^2)</f>
        <v>10.405065400064107</v>
      </c>
      <c r="AI33" s="3">
        <f>AH33/(2*$CH$3)</f>
        <v>1.0000000000061611</v>
      </c>
      <c r="AJ33" s="3">
        <f t="shared" si="17"/>
        <v>5.0797282469536942</v>
      </c>
      <c r="AK33" s="3">
        <f t="shared" si="18"/>
        <v>1.0561348887188746</v>
      </c>
      <c r="AL33" s="3">
        <f t="shared" si="19"/>
        <v>4.9687239971374968</v>
      </c>
      <c r="AM33" s="8">
        <f>SQRT(AK33^2+AL33^2)+SQRT((AK33-$CH$10)^2+(AL33-$CI$10)^2)</f>
        <v>10.405065400001627</v>
      </c>
      <c r="AN33" s="3">
        <f>AM33/(2*$CH$3)</f>
        <v>1.0000000000001563</v>
      </c>
      <c r="AO33" s="3">
        <f t="shared" si="20"/>
        <v>5.0797282469529002</v>
      </c>
      <c r="AP33" s="3">
        <f t="shared" si="21"/>
        <v>1.0561348887187094</v>
      </c>
      <c r="AQ33" s="3">
        <f t="shared" si="22"/>
        <v>4.9687239971367196</v>
      </c>
      <c r="AR33" s="8">
        <f>SQRT(AP33^2+AQ33^2)+SQRT((AP33-$CH$10)^2+(AQ33-$CI$10)^2)</f>
        <v>10.405065400000041</v>
      </c>
      <c r="AS33" s="3">
        <f>AR33/(2*$CH$3)</f>
        <v>1.000000000000004</v>
      </c>
      <c r="AT33" s="9">
        <f t="shared" si="23"/>
        <v>5.0797282469528797</v>
      </c>
      <c r="AU33" s="3">
        <f t="shared" si="24"/>
        <v>1.0561348887187052</v>
      </c>
      <c r="AV33" s="3">
        <f t="shared" si="25"/>
        <v>4.9687239971367001</v>
      </c>
      <c r="AW33" s="8">
        <f>SQRT(AU33^2+AV33^2)+SQRT((AU33-$CH$10)^2+(AV33-$CI$10)^2)</f>
        <v>10.405065400000002</v>
      </c>
      <c r="AX33" s="4">
        <f>AW33/(2*$CH$3)</f>
        <v>1.0000000000000002</v>
      </c>
      <c r="AY33" s="9">
        <f t="shared" si="26"/>
        <v>4.9527282469528799</v>
      </c>
      <c r="AZ33" s="9">
        <f>AY33-'Master Radiusverkleinerung'!G$5/100</f>
        <v>4.8987282469528797</v>
      </c>
      <c r="BA33" s="9">
        <f t="shared" si="27"/>
        <v>0.53100737484075111</v>
      </c>
      <c r="BB33" s="3">
        <f t="shared" si="28"/>
        <v>1.309518272689786</v>
      </c>
      <c r="BC33" s="3">
        <f t="shared" si="29"/>
        <v>4.8894203480328899</v>
      </c>
      <c r="BD33" s="3">
        <f t="shared" si="30"/>
        <v>0.79478165344709484</v>
      </c>
      <c r="BE33" s="3">
        <f t="shared" si="31"/>
        <v>5.0219781889488555</v>
      </c>
      <c r="BF33" s="3">
        <f t="shared" si="32"/>
        <v>-0.50676676794216191</v>
      </c>
      <c r="BG33" s="3">
        <f t="shared" si="33"/>
        <v>0.15860729820762032</v>
      </c>
      <c r="BH33" s="3">
        <f t="shared" si="34"/>
        <v>-0.52270647054322061</v>
      </c>
      <c r="BI33" s="3">
        <f t="shared" si="35"/>
        <v>0.1065083836243117</v>
      </c>
      <c r="BJ33" s="3">
        <f t="shared" si="36"/>
        <v>0.15860729820762032</v>
      </c>
      <c r="BK33" s="3">
        <f t="shared" si="37"/>
        <v>0.50676676794216191</v>
      </c>
      <c r="BL33" s="3">
        <f t="shared" si="38"/>
        <v>0.1065083836243117</v>
      </c>
      <c r="BM33" s="3">
        <f t="shared" si="39"/>
        <v>0.52270647054322061</v>
      </c>
      <c r="BN33" s="3">
        <f t="shared" si="40"/>
        <v>0.15860729820762032</v>
      </c>
      <c r="BO33" s="3">
        <f t="shared" si="41"/>
        <v>0.50676676794216191</v>
      </c>
      <c r="BP33" s="3">
        <f t="shared" si="42"/>
        <v>-0.1065083836243117</v>
      </c>
      <c r="BQ33" s="3">
        <f t="shared" si="43"/>
        <v>-0.52270647054322061</v>
      </c>
      <c r="BR33" s="3">
        <f t="shared" si="44"/>
        <v>-0.51473661924269121</v>
      </c>
      <c r="BS33" s="3">
        <f t="shared" si="45"/>
        <v>0.13255784091596556</v>
      </c>
      <c r="BT33" s="3">
        <f t="shared" si="46"/>
        <v>-9.7882197650580984</v>
      </c>
      <c r="BU33" s="3">
        <f t="shared" si="47"/>
        <v>-0.24296481850850715</v>
      </c>
      <c r="BV33" s="3">
        <f t="shared" si="48"/>
        <v>-7.0924146213189765E-2</v>
      </c>
      <c r="BW33" s="9">
        <f t="shared" si="49"/>
        <v>5.2043936686311323</v>
      </c>
      <c r="BX33" s="9">
        <f>SQRT((AU33-$CH$11)^2+(AV33-$CI$11)^2)</f>
        <v>5.197762335140216</v>
      </c>
      <c r="BY33" s="3">
        <f t="shared" si="50"/>
        <v>1.2985916177552104</v>
      </c>
      <c r="BZ33" s="3">
        <f t="shared" si="51"/>
        <v>5.0380247447896629</v>
      </c>
      <c r="CA33" s="3">
        <f t="shared" si="52"/>
        <v>5.2026948323745685</v>
      </c>
      <c r="CB33" s="3">
        <f t="shared" si="53"/>
        <v>1.2990997072272124</v>
      </c>
      <c r="CC33" s="3">
        <f t="shared" si="54"/>
        <v>5.0396481433498899</v>
      </c>
      <c r="CD33" s="3">
        <f t="shared" si="55"/>
        <v>5.2043936686311323</v>
      </c>
      <c r="CE33" s="4">
        <f t="shared" si="56"/>
        <v>0.99999999986089305</v>
      </c>
      <c r="CF33" s="11">
        <f t="shared" si="57"/>
        <v>9.5567899718969188E-4</v>
      </c>
    </row>
    <row r="34" spans="1:84" x14ac:dyDescent="0.3">
      <c r="A34" s="4">
        <v>84</v>
      </c>
      <c r="B34" s="3">
        <f>CH$3*COS(A34/180*PI())</f>
        <v>0.5438127482307159</v>
      </c>
      <c r="C34" s="4">
        <f>CH$3*SIN(A34/180*PI())</f>
        <v>5.17403268151942</v>
      </c>
      <c r="D34" s="6">
        <f>SQRT(B34^2+C34^2)+SQRT((B34-$CH$10)^2+(C34-$CI$10)^2)</f>
        <v>10.60335922599562</v>
      </c>
      <c r="E34" s="4">
        <f>D34/(2*$CH$3)</f>
        <v>1.0190574319692041</v>
      </c>
      <c r="F34" s="4">
        <f>$CH$3/E34</f>
        <v>5.105239937210154</v>
      </c>
      <c r="G34" s="4">
        <f t="shared" si="0"/>
        <v>0.53364288524922898</v>
      </c>
      <c r="H34" s="4">
        <f t="shared" si="1"/>
        <v>5.077272898664047</v>
      </c>
      <c r="I34" s="6">
        <f>SQRT(G34^2+H34^2)+SQRT((G34-$CH$10)^2+(H34-$CI$10)^2)</f>
        <v>10.409160603509427</v>
      </c>
      <c r="J34" s="4">
        <f>I34/(2*$CH$3)</f>
        <v>1.0003935778730835</v>
      </c>
      <c r="K34" s="4">
        <f t="shared" si="2"/>
        <v>5.103231418242709</v>
      </c>
      <c r="L34" s="4">
        <f t="shared" si="3"/>
        <v>0.53343293784811807</v>
      </c>
      <c r="M34" s="4">
        <f t="shared" si="4"/>
        <v>5.0752753825736603</v>
      </c>
      <c r="N34" s="8">
        <f>SQRT(L34^2+M34^2)+SQRT((L34-$CH$10)^2+(M34-$CI$10)^2)</f>
        <v>10.405151702128828</v>
      </c>
      <c r="O34" s="3">
        <f>N34/(2*$CH$3)</f>
        <v>1.0000082942418438</v>
      </c>
      <c r="P34" s="4">
        <f t="shared" si="5"/>
        <v>5.1031890911582121</v>
      </c>
      <c r="Q34" s="4">
        <f t="shared" si="6"/>
        <v>0.533428513463021</v>
      </c>
      <c r="R34" s="4">
        <f t="shared" si="7"/>
        <v>5.0752332873613613</v>
      </c>
      <c r="S34" s="6">
        <f>SQRT(Q34^2+R34^2)+SQRT((Q34-$CH$10)^2+(R34-$CI$10)^2)</f>
        <v>10.405067219493972</v>
      </c>
      <c r="T34" s="4">
        <f>S34/(2*$CH$3)</f>
        <v>1.0000001748661735</v>
      </c>
      <c r="U34" s="3">
        <f t="shared" si="8"/>
        <v>5.1031881987832186</v>
      </c>
      <c r="V34" s="3">
        <f t="shared" si="9"/>
        <v>0.53342842018443426</v>
      </c>
      <c r="W34" s="3">
        <f t="shared" si="10"/>
        <v>5.0752323998748912</v>
      </c>
      <c r="X34" s="3">
        <f>SQRT(V34^2+W34^2)+SQRT((V34-$CH$10)^2+(W34-$CI$10)^2)</f>
        <v>10.405065438360438</v>
      </c>
      <c r="Y34" s="3">
        <f>X34/(2*$CH$3)</f>
        <v>1.000000003686708</v>
      </c>
      <c r="Z34" s="3">
        <f t="shared" si="11"/>
        <v>5.103188179969254</v>
      </c>
      <c r="AA34" s="3">
        <f t="shared" si="12"/>
        <v>0.53342841821783948</v>
      </c>
      <c r="AB34" s="3">
        <f t="shared" si="13"/>
        <v>5.0752323811639917</v>
      </c>
      <c r="AC34" s="3">
        <f>SQRT(AA34^2+AB34^2)+SQRT((AA34-$CH$10)^2+(AB34-$CI$10)^2)</f>
        <v>10.405065400808757</v>
      </c>
      <c r="AD34" s="3">
        <f>AC34/(2*$CH$3)</f>
        <v>1.0000000000777274</v>
      </c>
      <c r="AE34" s="3">
        <f t="shared" si="14"/>
        <v>5.1031881795725962</v>
      </c>
      <c r="AF34" s="3">
        <f t="shared" si="15"/>
        <v>0.53342841817637743</v>
      </c>
      <c r="AG34" s="3">
        <f t="shared" si="16"/>
        <v>5.0752323807695063</v>
      </c>
      <c r="AH34" s="8">
        <f>SQRT(AF34^2+AG34^2)+SQRT((AF34-$CH$10)^2+(AG34-$CI$10)^2)</f>
        <v>10.405065400017047</v>
      </c>
      <c r="AI34" s="3">
        <f>AH34/(2*$CH$3)</f>
        <v>1.0000000000016385</v>
      </c>
      <c r="AJ34" s="3">
        <f t="shared" si="17"/>
        <v>5.1031881795642349</v>
      </c>
      <c r="AK34" s="3">
        <f t="shared" si="18"/>
        <v>0.53342841817550346</v>
      </c>
      <c r="AL34" s="3">
        <f t="shared" si="19"/>
        <v>5.0752323807611912</v>
      </c>
      <c r="AM34" s="8">
        <f>SQRT(AK34^2+AL34^2)+SQRT((AK34-$CH$10)^2+(AL34-$CI$10)^2)</f>
        <v>10.40506540000036</v>
      </c>
      <c r="AN34" s="3">
        <f>AM34/(2*$CH$3)</f>
        <v>1.0000000000000346</v>
      </c>
      <c r="AO34" s="3">
        <f t="shared" si="20"/>
        <v>5.1031881795640581</v>
      </c>
      <c r="AP34" s="3">
        <f t="shared" si="21"/>
        <v>0.53342841817548492</v>
      </c>
      <c r="AQ34" s="3">
        <f t="shared" si="22"/>
        <v>5.0752323807610153</v>
      </c>
      <c r="AR34" s="8">
        <f>SQRT(AP34^2+AQ34^2)+SQRT((AP34-$CH$10)^2+(AQ34-$CI$10)^2)</f>
        <v>10.405065400000007</v>
      </c>
      <c r="AS34" s="3">
        <f>AR34/(2*$CH$3)</f>
        <v>1.0000000000000007</v>
      </c>
      <c r="AT34" s="9">
        <f t="shared" si="23"/>
        <v>5.1031881795640546</v>
      </c>
      <c r="AU34" s="3">
        <f t="shared" si="24"/>
        <v>0.53342841817548459</v>
      </c>
      <c r="AV34" s="3">
        <f t="shared" si="25"/>
        <v>5.0752323807610118</v>
      </c>
      <c r="AW34" s="8">
        <f>SQRT(AU34^2+AV34^2)+SQRT((AU34-$CH$10)^2+(AV34-$CI$10)^2)</f>
        <v>10.4050654</v>
      </c>
      <c r="AX34" s="4">
        <f>AW34/(2*$CH$3)</f>
        <v>1</v>
      </c>
      <c r="AY34" s="9">
        <f t="shared" si="26"/>
        <v>4.9761881795640548</v>
      </c>
      <c r="AZ34" s="9">
        <f>AY34-'Master Radiusverkleinerung'!G$5/100</f>
        <v>4.9221881795640545</v>
      </c>
      <c r="BA34" s="9">
        <f t="shared" si="27"/>
        <v>0.53344736397325498</v>
      </c>
      <c r="BB34" s="3">
        <f t="shared" si="28"/>
        <v>0.79478165344709484</v>
      </c>
      <c r="BC34" s="3">
        <f t="shared" si="29"/>
        <v>5.0219781889488555</v>
      </c>
      <c r="BD34" s="3">
        <f>0.5*(AU34+AU36)</f>
        <v>0.26671420908774246</v>
      </c>
      <c r="BE34" s="3">
        <f>0.5*(AV34+AV36)</f>
        <v>5.1015216627730329</v>
      </c>
      <c r="BF34" s="3">
        <f t="shared" si="32"/>
        <v>-0.52270647054322061</v>
      </c>
      <c r="BG34" s="3">
        <f t="shared" si="33"/>
        <v>0.1065083836243117</v>
      </c>
      <c r="BH34" s="3">
        <f>AU36-AU34</f>
        <v>-0.53342841817548425</v>
      </c>
      <c r="BI34" s="3">
        <f>AV36-AV34</f>
        <v>5.257856402404304E-2</v>
      </c>
      <c r="BJ34" s="3">
        <f t="shared" si="36"/>
        <v>0.1065083836243117</v>
      </c>
      <c r="BK34" s="3">
        <f t="shared" si="37"/>
        <v>0.52270647054322061</v>
      </c>
      <c r="BL34" s="3">
        <f t="shared" si="38"/>
        <v>5.257856402404304E-2</v>
      </c>
      <c r="BM34" s="3">
        <f t="shared" si="39"/>
        <v>0.53342841817548425</v>
      </c>
      <c r="BN34" s="3">
        <f t="shared" si="40"/>
        <v>0.1065083836243117</v>
      </c>
      <c r="BO34" s="3">
        <f t="shared" si="41"/>
        <v>0.52270647054322061</v>
      </c>
      <c r="BP34" s="3">
        <f t="shared" si="42"/>
        <v>-5.257856402404304E-2</v>
      </c>
      <c r="BQ34" s="3">
        <f t="shared" si="43"/>
        <v>-0.53342841817548425</v>
      </c>
      <c r="BR34" s="3">
        <f t="shared" si="44"/>
        <v>-0.52806744435935238</v>
      </c>
      <c r="BS34" s="3">
        <f t="shared" si="45"/>
        <v>7.9543473824177369E-2</v>
      </c>
      <c r="BT34" s="3">
        <f t="shared" si="46"/>
        <v>-9.7461438715970363</v>
      </c>
      <c r="BU34" s="3">
        <f t="shared" si="47"/>
        <v>-0.24326437688669666</v>
      </c>
      <c r="BV34" s="3">
        <f t="shared" si="48"/>
        <v>-7.2394275580070833E-2</v>
      </c>
      <c r="BW34" s="9">
        <f t="shared" si="49"/>
        <v>5.2058920360467313</v>
      </c>
      <c r="BX34" s="9">
        <f>SQRT((AU34-$CH$11)^2+(AV34-$CI$11)^2)</f>
        <v>5.1972609798483971</v>
      </c>
      <c r="BY34" s="3">
        <f t="shared" si="50"/>
        <v>0.77639323668399174</v>
      </c>
      <c r="BZ34" s="3">
        <f t="shared" si="51"/>
        <v>5.1461565269742016</v>
      </c>
      <c r="CA34" s="3">
        <f t="shared" si="52"/>
        <v>5.2043936686311323</v>
      </c>
      <c r="CB34" s="3">
        <f t="shared" si="53"/>
        <v>0.77669279506218125</v>
      </c>
      <c r="CC34" s="3">
        <f t="shared" si="54"/>
        <v>5.1476266563410826</v>
      </c>
      <c r="CD34" s="3">
        <f t="shared" si="55"/>
        <v>5.2058920360467313</v>
      </c>
      <c r="CE34" s="4">
        <f t="shared" si="56"/>
        <v>0.99999999989092103</v>
      </c>
      <c r="CF34" s="11">
        <f t="shared" si="57"/>
        <v>8.4626843148626085E-4</v>
      </c>
    </row>
    <row r="35" spans="1:84" x14ac:dyDescent="0.3">
      <c r="A35" s="4"/>
      <c r="C35" s="4"/>
      <c r="D35" s="6"/>
      <c r="E35" s="4"/>
      <c r="G35" s="4"/>
      <c r="H35" s="4"/>
      <c r="I35" s="6"/>
      <c r="J35" s="4"/>
      <c r="K35" s="4"/>
      <c r="L35" s="4"/>
      <c r="M35" s="4"/>
      <c r="N35" s="8"/>
      <c r="P35" s="4"/>
      <c r="Q35" s="4"/>
      <c r="R35" s="4"/>
      <c r="S35" s="6"/>
      <c r="T35" s="4"/>
      <c r="AH35" s="8"/>
      <c r="AM35" s="8"/>
      <c r="AR35" s="8"/>
      <c r="AT35" s="9"/>
      <c r="AW35" s="8"/>
      <c r="AX35" s="4"/>
      <c r="AY35" s="9"/>
      <c r="AZ35" s="9"/>
      <c r="BA35" s="9"/>
      <c r="BW35" s="9"/>
      <c r="BX35" s="9"/>
      <c r="CE35" s="4"/>
      <c r="CF35" s="11"/>
    </row>
    <row r="36" spans="1:84" x14ac:dyDescent="0.3">
      <c r="A36" s="4">
        <v>90</v>
      </c>
      <c r="B36" s="3">
        <f>CH$3*COS(A36/180*PI())</f>
        <v>3.1869374495082855E-16</v>
      </c>
      <c r="C36" s="4">
        <f>CH$3*SIN(A36/180*PI())</f>
        <v>5.2025326999999999</v>
      </c>
      <c r="D36" s="6">
        <f>SQRT(B36^2+C36^2)+SQRT((B36-$CH$10)^2+(C36-$CI$10)^2)</f>
        <v>10.554187018015973</v>
      </c>
      <c r="E36" s="4">
        <f>D36/(2*$CH$3)</f>
        <v>1.014331636782982</v>
      </c>
      <c r="F36" s="4">
        <f>$CH$3/E36</f>
        <v>5.1290253713274359</v>
      </c>
      <c r="G36" s="4">
        <f t="shared" si="0"/>
        <v>3.1419087544344595E-16</v>
      </c>
      <c r="H36" s="4">
        <f t="shared" si="1"/>
        <v>5.1290253713274359</v>
      </c>
      <c r="I36" s="6">
        <f>SQRT(G36^2+H36^2)+SQRT((G36-$CH$10)^2+(H36-$CI$10)^2)</f>
        <v>10.407488948782134</v>
      </c>
      <c r="J36" s="4">
        <f>I36/(2*$CH$3)</f>
        <v>1.0002329200912217</v>
      </c>
      <c r="K36" s="4">
        <f t="shared" si="2"/>
        <v>5.1278309964639703</v>
      </c>
      <c r="L36" s="4">
        <f t="shared" si="3"/>
        <v>3.1411771111751814E-16</v>
      </c>
      <c r="M36" s="4">
        <f t="shared" si="4"/>
        <v>5.1278309964639703</v>
      </c>
      <c r="N36" s="8">
        <f>SQRT(L36^2+M36^2)+SQRT((L36-$CH$10)^2+(M36-$CI$10)^2)</f>
        <v>10.405105415757479</v>
      </c>
      <c r="O36" s="3">
        <f>N36/(2*$CH$3)</f>
        <v>1.000003845795864</v>
      </c>
      <c r="P36" s="4">
        <f t="shared" si="5"/>
        <v>5.1278112759485737</v>
      </c>
      <c r="Q36" s="4">
        <f t="shared" si="6"/>
        <v>3.141165030895697E-16</v>
      </c>
      <c r="R36" s="4">
        <f t="shared" si="7"/>
        <v>5.1278112759485737</v>
      </c>
      <c r="S36" s="6">
        <f>SQRT(Q36^2+R36^2)+SQRT((Q36-$CH$10)^2+(R36-$CI$10)^2)</f>
        <v>10.405066060880268</v>
      </c>
      <c r="T36" s="4">
        <f>S36/(2*$CH$3)</f>
        <v>1.000000063515244</v>
      </c>
      <c r="U36" s="3">
        <f t="shared" si="8"/>
        <v>5.1278109502544105</v>
      </c>
      <c r="V36" s="3">
        <f t="shared" si="9"/>
        <v>3.1411648313838466E-16</v>
      </c>
      <c r="W36" s="3">
        <f t="shared" si="10"/>
        <v>5.1278109502544105</v>
      </c>
      <c r="X36" s="3">
        <f>SQRT(V36^2+W36^2)+SQRT((V36-$CH$10)^2+(W36-$CI$10)^2)</f>
        <v>10.405065410914816</v>
      </c>
      <c r="Y36" s="3">
        <f>X36/(2*$CH$3)</f>
        <v>1.0000000010489907</v>
      </c>
      <c r="Z36" s="3">
        <f t="shared" si="11"/>
        <v>5.1278109448753844</v>
      </c>
      <c r="AA36" s="3">
        <f t="shared" si="12"/>
        <v>3.1411648280887938E-16</v>
      </c>
      <c r="AB36" s="3">
        <f t="shared" si="13"/>
        <v>5.1278109448753844</v>
      </c>
      <c r="AC36" s="3">
        <f>SQRT(AA36^2+AB36^2)+SQRT((AA36-$CH$10)^2+(AB36-$CI$10)^2)</f>
        <v>10.405065400180263</v>
      </c>
      <c r="AD36" s="3">
        <f>AC36/(2*$CH$3)</f>
        <v>1.0000000000173246</v>
      </c>
      <c r="AE36" s="3">
        <f t="shared" si="14"/>
        <v>5.127810944786547</v>
      </c>
      <c r="AF36" s="3">
        <f t="shared" si="15"/>
        <v>3.1411648280343747E-16</v>
      </c>
      <c r="AG36" s="3">
        <f t="shared" si="16"/>
        <v>5.127810944786547</v>
      </c>
      <c r="AH36" s="8">
        <f>SQRT(AF36^2+AG36^2)+SQRT((AF36-$CH$10)^2+(AG36-$CI$10)^2)</f>
        <v>10.405065400002977</v>
      </c>
      <c r="AI36" s="3">
        <f>AH36/(2*$CH$3)</f>
        <v>1.0000000000002862</v>
      </c>
      <c r="AJ36" s="3">
        <f t="shared" si="17"/>
        <v>5.1278109447850797</v>
      </c>
      <c r="AK36" s="3">
        <f t="shared" si="18"/>
        <v>3.1411648280334759E-16</v>
      </c>
      <c r="AL36" s="3">
        <f t="shared" si="19"/>
        <v>5.1278109447850797</v>
      </c>
      <c r="AM36" s="8">
        <f>SQRT(AK36^2+AL36^2)+SQRT((AK36-$CH$10)^2+(AL36-$CI$10)^2)</f>
        <v>10.405065400000048</v>
      </c>
      <c r="AN36" s="3">
        <f>AM36/(2*$CH$3)</f>
        <v>1.0000000000000047</v>
      </c>
      <c r="AO36" s="3">
        <f t="shared" si="20"/>
        <v>5.1278109447850557</v>
      </c>
      <c r="AP36" s="3">
        <f t="shared" si="21"/>
        <v>3.1411648280334611E-16</v>
      </c>
      <c r="AQ36" s="3">
        <f t="shared" si="22"/>
        <v>5.1278109447850557</v>
      </c>
      <c r="AR36" s="8">
        <f>SQRT(AP36^2+AQ36^2)+SQRT((AP36-$CH$10)^2+(AQ36-$CI$10)^2)</f>
        <v>10.405065400000002</v>
      </c>
      <c r="AS36" s="3">
        <f>AR36/(2*$CH$3)</f>
        <v>1.0000000000000002</v>
      </c>
      <c r="AT36" s="9">
        <f t="shared" si="23"/>
        <v>5.1278109447850548</v>
      </c>
      <c r="AU36" s="3">
        <f t="shared" si="24"/>
        <v>3.1411648280334606E-16</v>
      </c>
      <c r="AV36" s="3">
        <f t="shared" si="25"/>
        <v>5.1278109447850548</v>
      </c>
      <c r="AW36" s="8">
        <f>SQRT(AU36^2+AV36^2)+SQRT((AU36-$CH$10)^2+(AV36-$CI$10)^2)</f>
        <v>10.4050654</v>
      </c>
      <c r="AX36" s="4">
        <f>AW36/(2*$CH$3)</f>
        <v>1</v>
      </c>
      <c r="AY36" s="9">
        <f t="shared" si="26"/>
        <v>5.0008109447850551</v>
      </c>
      <c r="AZ36" s="9">
        <f>AY36-'Master Radiusverkleinerung'!G$5/100</f>
        <v>4.9468109447850548</v>
      </c>
      <c r="BA36" s="9">
        <f>SQRT((AU36-AU34)^2+(AV36-AV34)^2)</f>
        <v>0.53601341654106915</v>
      </c>
      <c r="BB36" s="3">
        <f>0.5*(AU34+AU36)</f>
        <v>0.26671420908774246</v>
      </c>
      <c r="BC36" s="3">
        <f>0.5*(AV34+AV36)</f>
        <v>5.1015216627730329</v>
      </c>
      <c r="BD36" s="3">
        <f t="shared" si="30"/>
        <v>-0.26933605316572207</v>
      </c>
      <c r="BE36" s="3">
        <f t="shared" si="31"/>
        <v>5.1264668428730831</v>
      </c>
      <c r="BF36" s="3">
        <f>AU36-AU34</f>
        <v>-0.53342841817548425</v>
      </c>
      <c r="BG36" s="3">
        <f>AV36-AV34</f>
        <v>5.257856402404304E-2</v>
      </c>
      <c r="BH36" s="3">
        <f t="shared" si="34"/>
        <v>-0.5386721063314448</v>
      </c>
      <c r="BI36" s="3">
        <f t="shared" si="35"/>
        <v>-2.6882038239435246E-3</v>
      </c>
      <c r="BJ36" s="3">
        <f t="shared" si="36"/>
        <v>5.257856402404304E-2</v>
      </c>
      <c r="BK36" s="3">
        <f t="shared" si="37"/>
        <v>0.53342841817548425</v>
      </c>
      <c r="BL36" s="3">
        <f t="shared" si="38"/>
        <v>-2.6882038239435246E-3</v>
      </c>
      <c r="BM36" s="3">
        <f t="shared" si="39"/>
        <v>0.5386721063314448</v>
      </c>
      <c r="BN36" s="3">
        <f t="shared" si="40"/>
        <v>5.257856402404304E-2</v>
      </c>
      <c r="BO36" s="3">
        <f t="shared" si="41"/>
        <v>0.53342841817548425</v>
      </c>
      <c r="BP36" s="3">
        <f t="shared" si="42"/>
        <v>2.6882038239435246E-3</v>
      </c>
      <c r="BQ36" s="3">
        <f t="shared" si="43"/>
        <v>-0.5386721063314448</v>
      </c>
      <c r="BR36" s="3">
        <f t="shared" si="44"/>
        <v>-0.53605026225346453</v>
      </c>
      <c r="BS36" s="3">
        <f t="shared" si="45"/>
        <v>2.4945180100050202E-2</v>
      </c>
      <c r="BT36" s="3">
        <f t="shared" si="46"/>
        <v>-9.7016646992433717</v>
      </c>
      <c r="BU36" s="3">
        <f t="shared" si="47"/>
        <v>-0.24338538944122345</v>
      </c>
      <c r="BV36" s="3">
        <f t="shared" si="48"/>
        <v>-7.3621991413293841E-2</v>
      </c>
      <c r="BW36" s="9">
        <f t="shared" si="49"/>
        <v>5.2071240658891957</v>
      </c>
      <c r="BX36" s="9">
        <f>SQRT((AU36-$CH$11)^2+(AV36-$CI$11)^2)</f>
        <v>5.1968486315859215</v>
      </c>
      <c r="BY36" s="3">
        <f>AU36-BU34</f>
        <v>0.24326437688669697</v>
      </c>
      <c r="BZ36" s="3">
        <f>AV36-BV34</f>
        <v>5.2002052203651257</v>
      </c>
      <c r="CA36" s="3">
        <f t="shared" si="52"/>
        <v>5.2058920360467313</v>
      </c>
      <c r="CB36" s="3">
        <f t="shared" si="53"/>
        <v>0.24338538944122376</v>
      </c>
      <c r="CC36" s="3">
        <f t="shared" si="54"/>
        <v>5.2014329361983487</v>
      </c>
      <c r="CD36" s="3">
        <f t="shared" si="55"/>
        <v>5.2071240658891957</v>
      </c>
      <c r="CE36" s="4">
        <f t="shared" si="56"/>
        <v>0.99999999992561772</v>
      </c>
      <c r="CF36" s="11">
        <f t="shared" si="57"/>
        <v>6.9883133147348106E-4</v>
      </c>
    </row>
    <row r="37" spans="1:84" x14ac:dyDescent="0.3">
      <c r="A37" s="4">
        <v>96</v>
      </c>
      <c r="B37" s="3">
        <f>CH$3*COS(A37/180*PI())</f>
        <v>-0.54381274823071535</v>
      </c>
      <c r="C37" s="4">
        <f>CH$3*SIN(A37/180*PI())</f>
        <v>5.1740326815194209</v>
      </c>
      <c r="D37" s="6">
        <f>SQRT(B37^2+C37^2)+SQRT((B37-$CH$10)^2+(C37-$CI$10)^2)</f>
        <v>10.503199866840005</v>
      </c>
      <c r="E37" s="4">
        <f>D37/(2*$CH$3)</f>
        <v>1.0094314127847774</v>
      </c>
      <c r="F37" s="4">
        <f>$CH$3/E37</f>
        <v>5.1539239160860557</v>
      </c>
      <c r="G37" s="4">
        <f t="shared" si="0"/>
        <v>-0.53873174674688129</v>
      </c>
      <c r="H37" s="4">
        <f t="shared" si="1"/>
        <v>5.1256901816097784</v>
      </c>
      <c r="I37" s="6">
        <f>SQRT(G37^2+H37^2)+SQRT((G37-$CH$10)^2+(H37-$CI$10)^2)</f>
        <v>10.406203907019147</v>
      </c>
      <c r="J37" s="4">
        <f>I37/(2*$CH$3)</f>
        <v>1.0001094185356247</v>
      </c>
      <c r="K37" s="4">
        <f t="shared" si="2"/>
        <v>5.1533600429766064</v>
      </c>
      <c r="L37" s="4">
        <f t="shared" si="3"/>
        <v>-0.53867280595727263</v>
      </c>
      <c r="M37" s="4">
        <f t="shared" si="4"/>
        <v>5.1251293974562211</v>
      </c>
      <c r="N37" s="8">
        <f>SQRT(L37^2+M37^2)+SQRT((L37-$CH$10)^2+(M37-$CI$10)^2)</f>
        <v>10.405078755519297</v>
      </c>
      <c r="O37" s="3">
        <f>N37/(2*$CH$3)</f>
        <v>1.0000012835593803</v>
      </c>
      <c r="P37" s="4">
        <f t="shared" si="5"/>
        <v>5.1533534283414735</v>
      </c>
      <c r="Q37" s="4">
        <f t="shared" si="6"/>
        <v>-0.53867211453962704</v>
      </c>
      <c r="R37" s="4">
        <f t="shared" si="7"/>
        <v>5.1251228190567515</v>
      </c>
      <c r="S37" s="6">
        <f>SQRT(Q37^2+R37^2)+SQRT((Q37-$CH$10)^2+(R37-$CI$10)^2)</f>
        <v>10.405065556690241</v>
      </c>
      <c r="T37" s="4">
        <f>S37/(2*$CH$3)</f>
        <v>1.0000000150590347</v>
      </c>
      <c r="U37" s="3">
        <f t="shared" si="8"/>
        <v>5.1533533507369462</v>
      </c>
      <c r="V37" s="3">
        <f t="shared" si="9"/>
        <v>-0.5386721064277451</v>
      </c>
      <c r="W37" s="3">
        <f t="shared" si="10"/>
        <v>5.12512274187735</v>
      </c>
      <c r="X37" s="3">
        <f>SQRT(V37^2+W37^2)+SQRT((V37-$CH$10)^2+(W37-$CI$10)^2)</f>
        <v>10.40506540183833</v>
      </c>
      <c r="Y37" s="3">
        <f>X37/(2*$CH$3)</f>
        <v>1.0000000001766765</v>
      </c>
      <c r="Z37" s="3">
        <f t="shared" si="11"/>
        <v>5.1533533498264701</v>
      </c>
      <c r="AA37" s="3">
        <f t="shared" si="12"/>
        <v>-0.53867210633257445</v>
      </c>
      <c r="AB37" s="3">
        <f t="shared" si="13"/>
        <v>5.1251227409718618</v>
      </c>
      <c r="AC37" s="3">
        <f>SQRT(AA37^2+AB37^2)+SQRT((AA37-$CH$10)^2+(AB37-$CI$10)^2)</f>
        <v>10.405065400021568</v>
      </c>
      <c r="AD37" s="3">
        <f>AC37/(2*$CH$3)</f>
        <v>1.0000000000020728</v>
      </c>
      <c r="AE37" s="3">
        <f t="shared" si="14"/>
        <v>5.153353349815788</v>
      </c>
      <c r="AF37" s="3">
        <f t="shared" si="15"/>
        <v>-0.53867210633145779</v>
      </c>
      <c r="AG37" s="3">
        <f t="shared" si="16"/>
        <v>5.1251227409612383</v>
      </c>
      <c r="AH37" s="8">
        <f>SQRT(AF37^2+AG37^2)+SQRT((AF37-$CH$10)^2+(AG37-$CI$10)^2)</f>
        <v>10.405065400000254</v>
      </c>
      <c r="AI37" s="3">
        <f>AH37/(2*$CH$3)</f>
        <v>1.0000000000000244</v>
      </c>
      <c r="AJ37" s="3">
        <f t="shared" si="17"/>
        <v>5.1533533498156618</v>
      </c>
      <c r="AK37" s="3">
        <f t="shared" si="18"/>
        <v>-0.53867210633144469</v>
      </c>
      <c r="AL37" s="3">
        <f t="shared" si="19"/>
        <v>5.1251227409611131</v>
      </c>
      <c r="AM37" s="8">
        <f>SQRT(AK37^2+AL37^2)+SQRT((AK37-$CH$10)^2+(AL37-$CI$10)^2)</f>
        <v>10.405065400000002</v>
      </c>
      <c r="AN37" s="3">
        <f>AM37/(2*$CH$3)</f>
        <v>1.0000000000000002</v>
      </c>
      <c r="AO37" s="3">
        <f t="shared" si="20"/>
        <v>5.153353349815661</v>
      </c>
      <c r="AP37" s="3">
        <f t="shared" si="21"/>
        <v>-0.53867210633144458</v>
      </c>
      <c r="AQ37" s="3">
        <f t="shared" si="22"/>
        <v>5.1251227409611122</v>
      </c>
      <c r="AR37" s="8">
        <f>SQRT(AP37^2+AQ37^2)+SQRT((AP37-$CH$10)^2+(AQ37-$CI$10)^2)</f>
        <v>10.405065400000002</v>
      </c>
      <c r="AS37" s="3">
        <f>AR37/(2*$CH$3)</f>
        <v>1.0000000000000002</v>
      </c>
      <c r="AT37" s="9">
        <f t="shared" si="23"/>
        <v>5.1533533498156601</v>
      </c>
      <c r="AU37" s="3">
        <f t="shared" si="24"/>
        <v>-0.53867210633144447</v>
      </c>
      <c r="AV37" s="3">
        <f t="shared" si="25"/>
        <v>5.1251227409611113</v>
      </c>
      <c r="AW37" s="8">
        <f>SQRT(AU37^2+AV37^2)+SQRT((AU37-$CH$10)^2+(AV37-$CI$10)^2)</f>
        <v>10.405065399999998</v>
      </c>
      <c r="AX37" s="4">
        <f>AW37/(2*$CH$3)</f>
        <v>0.99999999999999978</v>
      </c>
      <c r="AY37" s="9">
        <f t="shared" si="26"/>
        <v>5.0263533498156603</v>
      </c>
      <c r="AZ37" s="9">
        <f>AY37-'Master Radiusverkleinerung'!G$5/100</f>
        <v>4.97235334981566</v>
      </c>
      <c r="BA37" s="9">
        <f t="shared" si="27"/>
        <v>0.53867881393215611</v>
      </c>
      <c r="BB37" s="3">
        <f t="shared" si="28"/>
        <v>-0.26933605316572207</v>
      </c>
      <c r="BC37" s="3">
        <f t="shared" si="29"/>
        <v>5.1264668428730831</v>
      </c>
      <c r="BD37" s="3">
        <f t="shared" si="30"/>
        <v>-0.80778109914953711</v>
      </c>
      <c r="BE37" s="3">
        <f t="shared" si="31"/>
        <v>5.0957461461155251</v>
      </c>
      <c r="BF37" s="3">
        <f t="shared" si="32"/>
        <v>-0.5386721063314448</v>
      </c>
      <c r="BG37" s="3">
        <f t="shared" si="33"/>
        <v>-2.6882038239435246E-3</v>
      </c>
      <c r="BH37" s="3">
        <f t="shared" si="34"/>
        <v>-0.53821798563618517</v>
      </c>
      <c r="BI37" s="3">
        <f t="shared" si="35"/>
        <v>-5.8753189691173269E-2</v>
      </c>
      <c r="BJ37" s="3">
        <f t="shared" si="36"/>
        <v>-2.6882038239435246E-3</v>
      </c>
      <c r="BK37" s="3">
        <f t="shared" si="37"/>
        <v>0.5386721063314448</v>
      </c>
      <c r="BL37" s="3">
        <f t="shared" si="38"/>
        <v>-5.8753189691173269E-2</v>
      </c>
      <c r="BM37" s="3">
        <f t="shared" si="39"/>
        <v>0.53821798563618517</v>
      </c>
      <c r="BN37" s="3">
        <f t="shared" si="40"/>
        <v>-2.6882038239435246E-3</v>
      </c>
      <c r="BO37" s="3">
        <f t="shared" si="41"/>
        <v>0.5386721063314448</v>
      </c>
      <c r="BP37" s="3">
        <f t="shared" si="42"/>
        <v>5.8753189691173269E-2</v>
      </c>
      <c r="BQ37" s="3">
        <f t="shared" si="43"/>
        <v>-0.53821798563618517</v>
      </c>
      <c r="BR37" s="3">
        <f t="shared" si="44"/>
        <v>-0.53844504598381504</v>
      </c>
      <c r="BS37" s="3">
        <f t="shared" si="45"/>
        <v>-3.0720696757557953E-2</v>
      </c>
      <c r="BT37" s="3">
        <f t="shared" si="46"/>
        <v>-9.65522324214413</v>
      </c>
      <c r="BU37" s="3">
        <f t="shared" si="47"/>
        <v>-0.24338084512516181</v>
      </c>
      <c r="BV37" s="3">
        <f t="shared" si="48"/>
        <v>-7.4532598073016487E-2</v>
      </c>
      <c r="BW37" s="9">
        <f t="shared" si="49"/>
        <v>5.2080334651085822</v>
      </c>
      <c r="BX37" s="9">
        <f>SQRT((AU37-$CH$11)^2+(AV37-$CI$11)^2)</f>
        <v>5.196544136962431</v>
      </c>
      <c r="BY37" s="3">
        <f t="shared" si="50"/>
        <v>-0.29528671689022101</v>
      </c>
      <c r="BZ37" s="3">
        <f t="shared" si="51"/>
        <v>5.1987447323744052</v>
      </c>
      <c r="CA37" s="3">
        <f t="shared" si="52"/>
        <v>5.2071240658891957</v>
      </c>
      <c r="CB37" s="3">
        <f t="shared" si="53"/>
        <v>-0.29529126120628268</v>
      </c>
      <c r="CC37" s="3">
        <f t="shared" si="54"/>
        <v>5.1996553390341278</v>
      </c>
      <c r="CD37" s="3">
        <f t="shared" si="55"/>
        <v>5.2080334651085822</v>
      </c>
      <c r="CE37" s="4">
        <f t="shared" si="56"/>
        <v>0.99999999995910238</v>
      </c>
      <c r="CF37" s="11">
        <f t="shared" si="57"/>
        <v>5.1818715175057394E-4</v>
      </c>
    </row>
    <row r="38" spans="1:84" x14ac:dyDescent="0.3">
      <c r="A38" s="4">
        <v>102</v>
      </c>
      <c r="B38" s="3">
        <f>CH$3*COS(A38/180*PI())</f>
        <v>-1.0816673701916815</v>
      </c>
      <c r="C38" s="4">
        <f>CH$3*SIN(A38/180*PI())</f>
        <v>5.088844878244168</v>
      </c>
      <c r="D38" s="6">
        <f>SQRT(B38^2+C38^2)+SQRT((B38-$CH$10)^2+(C38-$CI$10)^2)</f>
        <v>10.450911806808437</v>
      </c>
      <c r="E38" s="4">
        <f>D38/(2*$CH$3)</f>
        <v>1.0044061622917273</v>
      </c>
      <c r="F38" s="4">
        <f>$CH$3/E38</f>
        <v>5.1797100568653587</v>
      </c>
      <c r="G38" s="4">
        <f t="shared" si="0"/>
        <v>-1.0769222758686279</v>
      </c>
      <c r="H38" s="4">
        <f t="shared" si="1"/>
        <v>5.066520964619615</v>
      </c>
      <c r="I38" s="6">
        <f>SQRT(G38^2+H38^2)+SQRT((G38-$CH$10)^2+(H38-$CI$10)^2)</f>
        <v>10.405374258085677</v>
      </c>
      <c r="J38" s="4">
        <f>I38/(2*$CH$3)</f>
        <v>1.0000296834353082</v>
      </c>
      <c r="K38" s="4">
        <f t="shared" si="2"/>
        <v>5.1795563098407102</v>
      </c>
      <c r="L38" s="4">
        <f t="shared" si="3"/>
        <v>-1.0768903100647751</v>
      </c>
      <c r="M38" s="4">
        <f t="shared" si="4"/>
        <v>5.0663705773363352</v>
      </c>
      <c r="N38" s="8">
        <f>SQRT(L38^2+M38^2)+SQRT((L38-$CH$10)^2+(M38-$CI$10)^2)</f>
        <v>10.405067493004887</v>
      </c>
      <c r="O38" s="3">
        <f>N38/(2*$CH$3)</f>
        <v>1.0000002011524971</v>
      </c>
      <c r="P38" s="4">
        <f t="shared" si="5"/>
        <v>5.1795552679602341</v>
      </c>
      <c r="Q38" s="4">
        <f t="shared" si="6"/>
        <v>-1.0768900934456438</v>
      </c>
      <c r="R38" s="4">
        <f t="shared" si="7"/>
        <v>5.0663695582234469</v>
      </c>
      <c r="S38" s="6">
        <f>SQRT(Q38^2+R38^2)+SQRT((Q38-$CH$10)^2+(R38-$CI$10)^2)</f>
        <v>10.405065414184001</v>
      </c>
      <c r="T38" s="4">
        <f>S38/(2*$CH$3)</f>
        <v>1.0000000013631825</v>
      </c>
      <c r="U38" s="3">
        <f t="shared" si="8"/>
        <v>5.179555260899555</v>
      </c>
      <c r="V38" s="3">
        <f t="shared" si="9"/>
        <v>-1.0768900919776458</v>
      </c>
      <c r="W38" s="3">
        <f t="shared" si="10"/>
        <v>5.0663695513170603</v>
      </c>
      <c r="X38" s="3">
        <f>SQRT(V38^2+W38^2)+SQRT((V38-$CH$10)^2+(W38-$CI$10)^2)</f>
        <v>10.40506540009612</v>
      </c>
      <c r="Y38" s="3">
        <f>X38/(2*$CH$3)</f>
        <v>1.0000000000092379</v>
      </c>
      <c r="Z38" s="3">
        <f t="shared" si="11"/>
        <v>5.1795552608517061</v>
      </c>
      <c r="AA38" s="3">
        <f t="shared" si="12"/>
        <v>-1.0768900919676976</v>
      </c>
      <c r="AB38" s="3">
        <f t="shared" si="13"/>
        <v>5.0663695512702578</v>
      </c>
      <c r="AC38" s="3">
        <f>SQRT(AA38^2+AB38^2)+SQRT((AA38-$CH$10)^2+(AB38-$CI$10)^2)</f>
        <v>10.405065400000652</v>
      </c>
      <c r="AD38" s="3">
        <f>AC38/(2*$CH$3)</f>
        <v>1.0000000000000626</v>
      </c>
      <c r="AE38" s="3">
        <f t="shared" si="14"/>
        <v>5.179555260851382</v>
      </c>
      <c r="AF38" s="3">
        <f t="shared" si="15"/>
        <v>-1.0768900919676303</v>
      </c>
      <c r="AG38" s="3">
        <f t="shared" si="16"/>
        <v>5.0663695512699407</v>
      </c>
      <c r="AH38" s="8">
        <f>SQRT(AF38^2+AG38^2)+SQRT((AF38-$CH$10)^2+(AG38-$CI$10)^2)</f>
        <v>10.405065400000005</v>
      </c>
      <c r="AI38" s="3">
        <f>AH38/(2*$CH$3)</f>
        <v>1.0000000000000004</v>
      </c>
      <c r="AJ38" s="3">
        <f t="shared" si="17"/>
        <v>5.1795552608513793</v>
      </c>
      <c r="AK38" s="3">
        <f t="shared" si="18"/>
        <v>-1.0768900919676296</v>
      </c>
      <c r="AL38" s="3">
        <f t="shared" si="19"/>
        <v>5.066369551269938</v>
      </c>
      <c r="AM38" s="8">
        <f>SQRT(AK38^2+AL38^2)+SQRT((AK38-$CH$10)^2+(AL38-$CI$10)^2)</f>
        <v>10.405065399999998</v>
      </c>
      <c r="AN38" s="3">
        <f>AM38/(2*$CH$3)</f>
        <v>0.99999999999999978</v>
      </c>
      <c r="AO38" s="3">
        <f t="shared" si="20"/>
        <v>5.1795552608513802</v>
      </c>
      <c r="AP38" s="3">
        <f t="shared" si="21"/>
        <v>-1.0768900919676299</v>
      </c>
      <c r="AQ38" s="3">
        <f t="shared" si="22"/>
        <v>5.0663695512699389</v>
      </c>
      <c r="AR38" s="8">
        <f>SQRT(AP38^2+AQ38^2)+SQRT((AP38-$CH$10)^2+(AQ38-$CI$10)^2)</f>
        <v>10.405065400000002</v>
      </c>
      <c r="AS38" s="3">
        <f>AR38/(2*$CH$3)</f>
        <v>1.0000000000000002</v>
      </c>
      <c r="AT38" s="9">
        <f t="shared" si="23"/>
        <v>5.1795552608513793</v>
      </c>
      <c r="AU38" s="3">
        <f t="shared" si="24"/>
        <v>-1.0768900919676296</v>
      </c>
      <c r="AV38" s="3">
        <f t="shared" si="25"/>
        <v>5.066369551269938</v>
      </c>
      <c r="AW38" s="8">
        <f>SQRT(AU38^2+AV38^2)+SQRT((AU38-$CH$10)^2+(AV38-$CI$10)^2)</f>
        <v>10.405065399999998</v>
      </c>
      <c r="AX38" s="4">
        <f>AW38/(2*$CH$3)</f>
        <v>0.99999999999999978</v>
      </c>
      <c r="AY38" s="9">
        <f t="shared" si="26"/>
        <v>5.0525552608513795</v>
      </c>
      <c r="AZ38" s="9">
        <f>AY38-'Master Radiusverkleinerung'!G$5/100</f>
        <v>4.9985552608513792</v>
      </c>
      <c r="BA38" s="9">
        <f t="shared" si="27"/>
        <v>0.54141530950016536</v>
      </c>
      <c r="BB38" s="3">
        <f t="shared" si="28"/>
        <v>-0.80778109914953711</v>
      </c>
      <c r="BC38" s="3">
        <f t="shared" si="29"/>
        <v>5.0957461461155251</v>
      </c>
      <c r="BD38" s="3">
        <f t="shared" si="30"/>
        <v>-1.3428381345612488</v>
      </c>
      <c r="BE38" s="3">
        <f t="shared" si="31"/>
        <v>5.008852141767294</v>
      </c>
      <c r="BF38" s="3">
        <f t="shared" si="32"/>
        <v>-0.53821798563618517</v>
      </c>
      <c r="BG38" s="3">
        <f t="shared" si="33"/>
        <v>-5.8753189691173269E-2</v>
      </c>
      <c r="BH38" s="3">
        <f t="shared" si="34"/>
        <v>-0.53189608518723852</v>
      </c>
      <c r="BI38" s="3">
        <f t="shared" si="35"/>
        <v>-0.11503481900528723</v>
      </c>
      <c r="BJ38" s="3">
        <f t="shared" si="36"/>
        <v>-5.8753189691173269E-2</v>
      </c>
      <c r="BK38" s="3">
        <f t="shared" si="37"/>
        <v>0.53821798563618517</v>
      </c>
      <c r="BL38" s="3">
        <f t="shared" si="38"/>
        <v>-0.11503481900528723</v>
      </c>
      <c r="BM38" s="3">
        <f t="shared" si="39"/>
        <v>0.53189608518723852</v>
      </c>
      <c r="BN38" s="3">
        <f t="shared" si="40"/>
        <v>-5.8753189691173269E-2</v>
      </c>
      <c r="BO38" s="3">
        <f t="shared" si="41"/>
        <v>0.53821798563618517</v>
      </c>
      <c r="BP38" s="3">
        <f t="shared" si="42"/>
        <v>0.11503481900528723</v>
      </c>
      <c r="BQ38" s="3">
        <f t="shared" si="43"/>
        <v>-0.53189608518723852</v>
      </c>
      <c r="BR38" s="3">
        <f t="shared" si="44"/>
        <v>-0.53505703541171168</v>
      </c>
      <c r="BS38" s="3">
        <f t="shared" si="45"/>
        <v>-8.6894004348231135E-2</v>
      </c>
      <c r="BT38" s="3">
        <f t="shared" si="46"/>
        <v>-9.6072952423591591</v>
      </c>
      <c r="BU38" s="3">
        <f t="shared" si="47"/>
        <v>-0.24332185935610295</v>
      </c>
      <c r="BV38" s="3">
        <f t="shared" si="48"/>
        <v>-7.507294663912667E-2</v>
      </c>
      <c r="BW38" s="9">
        <f t="shared" si="49"/>
        <v>5.2085762889415861</v>
      </c>
      <c r="BX38" s="9">
        <f>SQRT((AU38-$CH$11)^2+(AV38-$CI$11)^2)</f>
        <v>5.1963622200173738</v>
      </c>
      <c r="BY38" s="3">
        <f t="shared" si="50"/>
        <v>-0.83350924684246785</v>
      </c>
      <c r="BZ38" s="3">
        <f t="shared" si="51"/>
        <v>5.1409021493429545</v>
      </c>
      <c r="CA38" s="3">
        <f t="shared" si="52"/>
        <v>5.2080334651085822</v>
      </c>
      <c r="CB38" s="3">
        <f t="shared" si="53"/>
        <v>-0.83356823261152668</v>
      </c>
      <c r="CC38" s="3">
        <f t="shared" si="54"/>
        <v>5.1414424979090647</v>
      </c>
      <c r="CD38" s="3">
        <f t="shared" si="55"/>
        <v>5.2085762889415861</v>
      </c>
      <c r="CE38" s="4">
        <f t="shared" si="56"/>
        <v>0.99999999998528788</v>
      </c>
      <c r="CF38" s="11">
        <f t="shared" si="57"/>
        <v>3.1079588899306774E-4</v>
      </c>
    </row>
    <row r="39" spans="1:84" x14ac:dyDescent="0.3">
      <c r="A39" s="4">
        <v>108</v>
      </c>
      <c r="B39" s="3">
        <f>CH$3*COS(A39/180*PI())</f>
        <v>-1.6076710180913796</v>
      </c>
      <c r="C39" s="4">
        <f>CH$3*SIN(A39/180*PI())</f>
        <v>4.9479026255736196</v>
      </c>
      <c r="D39" s="6">
        <f>SQRT(B39^2+C39^2)+SQRT((B39-$CH$10)^2+(C39-$CI$10)^2)</f>
        <v>10.397865198633697</v>
      </c>
      <c r="E39" s="4">
        <f>D39/(2*$CH$3)</f>
        <v>0.99930800998460789</v>
      </c>
      <c r="F39" s="4">
        <f>$CH$3/E39</f>
        <v>5.2061352936419807</v>
      </c>
      <c r="G39" s="4">
        <f t="shared" si="0"/>
        <v>-1.6087842807505788</v>
      </c>
      <c r="H39" s="4">
        <f t="shared" si="1"/>
        <v>4.9513288957323889</v>
      </c>
      <c r="I39" s="6">
        <f>SQRT(G39^2+H39^2)+SQRT((G39-$CH$10)^2+(H39-$CI$10)^2)</f>
        <v>10.40505315554463</v>
      </c>
      <c r="J39" s="4">
        <f>I39/(2*$CH$3)</f>
        <v>0.9999988232216811</v>
      </c>
      <c r="K39" s="4">
        <f t="shared" si="2"/>
        <v>5.206141420116329</v>
      </c>
      <c r="L39" s="4">
        <f t="shared" si="3"/>
        <v>-1.608786173935268</v>
      </c>
      <c r="M39" s="4">
        <f t="shared" si="4"/>
        <v>4.9513347223557398</v>
      </c>
      <c r="N39" s="8">
        <f>SQRT(L39^2+M39^2)+SQRT((L39-$CH$10)^2+(M39-$CI$10)^2)</f>
        <v>10.405065379212106</v>
      </c>
      <c r="O39" s="3">
        <f>N39/(2*$CH$3)</f>
        <v>0.99999999800213712</v>
      </c>
      <c r="P39" s="4">
        <f t="shared" si="5"/>
        <v>5.2061414305174853</v>
      </c>
      <c r="Q39" s="4">
        <f t="shared" si="6"/>
        <v>-1.6087861771494021</v>
      </c>
      <c r="R39" s="4">
        <f t="shared" si="7"/>
        <v>4.9513347322478269</v>
      </c>
      <c r="S39" s="6">
        <f>SQRT(Q39^2+R39^2)+SQRT((Q39-$CH$10)^2+(R39-$CI$10)^2)</f>
        <v>10.405065399964705</v>
      </c>
      <c r="T39" s="4">
        <f>S39/(2*$CH$3)</f>
        <v>0.99999999999660794</v>
      </c>
      <c r="U39" s="3">
        <f t="shared" si="8"/>
        <v>5.206141430535145</v>
      </c>
      <c r="V39" s="3">
        <f t="shared" si="9"/>
        <v>-1.6087861771548593</v>
      </c>
      <c r="W39" s="3">
        <f t="shared" si="10"/>
        <v>4.9513347322646224</v>
      </c>
      <c r="X39" s="3">
        <f>SQRT(V39^2+W39^2)+SQRT((V39-$CH$10)^2+(W39-$CI$10)^2)</f>
        <v>10.405065399999941</v>
      </c>
      <c r="Y39" s="3">
        <f>X39/(2*$CH$3)</f>
        <v>0.99999999999999434</v>
      </c>
      <c r="Z39" s="3">
        <f t="shared" si="11"/>
        <v>5.2061414305351743</v>
      </c>
      <c r="AA39" s="3">
        <f t="shared" si="12"/>
        <v>-1.6087861771548682</v>
      </c>
      <c r="AB39" s="3">
        <f t="shared" si="13"/>
        <v>4.9513347322646508</v>
      </c>
      <c r="AC39" s="3">
        <f>SQRT(AA39^2+AB39^2)+SQRT((AA39-$CH$10)^2+(AB39-$CI$10)^2)</f>
        <v>10.405065400000002</v>
      </c>
      <c r="AD39" s="3">
        <f>AC39/(2*$CH$3)</f>
        <v>1.0000000000000002</v>
      </c>
      <c r="AE39" s="3">
        <f t="shared" si="14"/>
        <v>5.2061414305351734</v>
      </c>
      <c r="AF39" s="3">
        <f t="shared" si="15"/>
        <v>-1.6087861771548679</v>
      </c>
      <c r="AG39" s="3">
        <f t="shared" si="16"/>
        <v>4.9513347322646499</v>
      </c>
      <c r="AH39" s="8">
        <f>SQRT(AF39^2+AG39^2)+SQRT((AF39-$CH$10)^2+(AG39-$CI$10)^2)</f>
        <v>10.405065399999998</v>
      </c>
      <c r="AI39" s="3">
        <f>AH39/(2*$CH$3)</f>
        <v>0.99999999999999978</v>
      </c>
      <c r="AJ39" s="3">
        <f t="shared" si="17"/>
        <v>5.2061414305351743</v>
      </c>
      <c r="AK39" s="3">
        <f t="shared" si="18"/>
        <v>-1.6087861771548682</v>
      </c>
      <c r="AL39" s="3">
        <f t="shared" si="19"/>
        <v>4.9513347322646508</v>
      </c>
      <c r="AM39" s="8">
        <f>SQRT(AK39^2+AL39^2)+SQRT((AK39-$CH$10)^2+(AL39-$CI$10)^2)</f>
        <v>10.405065400000002</v>
      </c>
      <c r="AN39" s="3">
        <f>AM39/(2*$CH$3)</f>
        <v>1.0000000000000002</v>
      </c>
      <c r="AO39" s="3">
        <f t="shared" si="20"/>
        <v>5.2061414305351734</v>
      </c>
      <c r="AP39" s="3">
        <f t="shared" si="21"/>
        <v>-1.6087861771548679</v>
      </c>
      <c r="AQ39" s="3">
        <f t="shared" si="22"/>
        <v>4.9513347322646499</v>
      </c>
      <c r="AR39" s="8">
        <f>SQRT(AP39^2+AQ39^2)+SQRT((AP39-$CH$10)^2+(AQ39-$CI$10)^2)</f>
        <v>10.405065399999998</v>
      </c>
      <c r="AS39" s="3">
        <f>AR39/(2*$CH$3)</f>
        <v>0.99999999999999978</v>
      </c>
      <c r="AT39" s="9">
        <f t="shared" si="23"/>
        <v>5.2061414305351743</v>
      </c>
      <c r="AU39" s="3">
        <f t="shared" si="24"/>
        <v>-1.6087861771548682</v>
      </c>
      <c r="AV39" s="3">
        <f t="shared" si="25"/>
        <v>4.9513347322646508</v>
      </c>
      <c r="AW39" s="8">
        <f>SQRT(AU39^2+AV39^2)+SQRT((AU39-$CH$10)^2+(AV39-$CI$10)^2)</f>
        <v>10.405065400000002</v>
      </c>
      <c r="AX39" s="4">
        <f>AW39/(2*$CH$3)</f>
        <v>1.0000000000000002</v>
      </c>
      <c r="AY39" s="9">
        <f t="shared" si="26"/>
        <v>5.0791414305351745</v>
      </c>
      <c r="AZ39" s="9">
        <f>AY39-'Master Radiusverkleinerung'!G$5/100</f>
        <v>5.0251414305351743</v>
      </c>
      <c r="BA39" s="9">
        <f t="shared" si="27"/>
        <v>0.54419339854604021</v>
      </c>
      <c r="BB39" s="3">
        <f t="shared" si="28"/>
        <v>-1.3428381345612488</v>
      </c>
      <c r="BC39" s="3">
        <f t="shared" si="29"/>
        <v>5.008852141767294</v>
      </c>
      <c r="BD39" s="3">
        <f t="shared" si="30"/>
        <v>-1.8685836808146035</v>
      </c>
      <c r="BE39" s="3">
        <f t="shared" si="31"/>
        <v>4.8658785707399161</v>
      </c>
      <c r="BF39" s="3">
        <f t="shared" si="32"/>
        <v>-0.53189608518723852</v>
      </c>
      <c r="BG39" s="3">
        <f t="shared" si="33"/>
        <v>-0.11503481900528723</v>
      </c>
      <c r="BH39" s="3">
        <f t="shared" si="34"/>
        <v>-0.51959500731947084</v>
      </c>
      <c r="BI39" s="3">
        <f t="shared" si="35"/>
        <v>-0.17091232304946935</v>
      </c>
      <c r="BJ39" s="3">
        <f t="shared" si="36"/>
        <v>-0.11503481900528723</v>
      </c>
      <c r="BK39" s="3">
        <f t="shared" si="37"/>
        <v>0.53189608518723852</v>
      </c>
      <c r="BL39" s="3">
        <f t="shared" si="38"/>
        <v>-0.17091232304946935</v>
      </c>
      <c r="BM39" s="3">
        <f t="shared" si="39"/>
        <v>0.51959500731947084</v>
      </c>
      <c r="BN39" s="3">
        <f t="shared" si="40"/>
        <v>-0.11503481900528723</v>
      </c>
      <c r="BO39" s="3">
        <f t="shared" si="41"/>
        <v>0.53189608518723852</v>
      </c>
      <c r="BP39" s="3">
        <f t="shared" si="42"/>
        <v>0.17091232304946935</v>
      </c>
      <c r="BQ39" s="3">
        <f t="shared" si="43"/>
        <v>-0.51959500731947084</v>
      </c>
      <c r="BR39" s="3">
        <f t="shared" si="44"/>
        <v>-0.52574554625335468</v>
      </c>
      <c r="BS39" s="3">
        <f t="shared" si="45"/>
        <v>-0.14297357102737784</v>
      </c>
      <c r="BT39" s="3">
        <f t="shared" si="46"/>
        <v>-9.5583877617428783</v>
      </c>
      <c r="BU39" s="3">
        <f t="shared" si="47"/>
        <v>-0.24329072840680421</v>
      </c>
      <c r="BV39" s="3">
        <f t="shared" si="48"/>
        <v>-7.5216889405353982E-2</v>
      </c>
      <c r="BW39" s="9">
        <f t="shared" si="49"/>
        <v>5.208723358546222</v>
      </c>
      <c r="BX39" s="9">
        <f>SQRT((AU39-$CH$11)^2+(AV39-$CI$11)^2)</f>
        <v>5.1963126716788457</v>
      </c>
      <c r="BY39" s="3">
        <f t="shared" si="50"/>
        <v>-1.3654643177987653</v>
      </c>
      <c r="BZ39" s="3">
        <f t="shared" si="51"/>
        <v>5.0264076789037775</v>
      </c>
      <c r="CA39" s="3">
        <f t="shared" si="52"/>
        <v>5.2085762889415861</v>
      </c>
      <c r="CB39" s="3">
        <f t="shared" si="53"/>
        <v>-1.3654954487480639</v>
      </c>
      <c r="CC39" s="3">
        <f t="shared" si="54"/>
        <v>5.0265516216700048</v>
      </c>
      <c r="CD39" s="3">
        <f t="shared" si="55"/>
        <v>5.208723358546222</v>
      </c>
      <c r="CE39" s="4">
        <f t="shared" si="56"/>
        <v>0.99999999999890921</v>
      </c>
      <c r="CF39" s="11">
        <f t="shared" si="57"/>
        <v>8.462701541637319E-5</v>
      </c>
    </row>
    <row r="40" spans="1:84" x14ac:dyDescent="0.3">
      <c r="A40" s="4">
        <v>114</v>
      </c>
      <c r="B40" s="3">
        <f>CH$3*COS(A40/180*PI())</f>
        <v>-2.1160606858900781</v>
      </c>
      <c r="C40" s="4">
        <f>CH$3*SIN(A40/180*PI())</f>
        <v>4.7527501163220967</v>
      </c>
      <c r="D40" s="6">
        <f>SQRT(B40^2+C40^2)+SQRT((B40-$CH$10)^2+(C40-$CI$10)^2)</f>
        <v>10.344626802539878</v>
      </c>
      <c r="E40" s="4">
        <f>D40/(2*$CH$3)</f>
        <v>0.99419142550895245</v>
      </c>
      <c r="F40" s="4">
        <f>$CH$3/E40</f>
        <v>5.232928555319905</v>
      </c>
      <c r="G40" s="4">
        <f t="shared" si="0"/>
        <v>-2.1284237940463142</v>
      </c>
      <c r="H40" s="4">
        <f t="shared" si="1"/>
        <v>4.7805181118807578</v>
      </c>
      <c r="I40" s="6">
        <f>SQRT(G40^2+H40^2)+SQRT((G40-$CH$10)^2+(H40-$CI$10)^2)</f>
        <v>10.405274425521299</v>
      </c>
      <c r="J40" s="4">
        <f>I40/(2*$CH$3)</f>
        <v>1.0000200888234012</v>
      </c>
      <c r="K40" s="4">
        <f t="shared" si="2"/>
        <v>5.2328234340540485</v>
      </c>
      <c r="L40" s="4">
        <f t="shared" si="3"/>
        <v>-2.1283810373755236</v>
      </c>
      <c r="M40" s="4">
        <f t="shared" si="4"/>
        <v>4.7804220788258327</v>
      </c>
      <c r="N40" s="8">
        <f>SQRT(L40^2+M40^2)+SQRT((L40-$CH$10)^2+(M40-$CI$10)^2)</f>
        <v>10.405064678392069</v>
      </c>
      <c r="O40" s="3">
        <f>N40/(2*$CH$3)</f>
        <v>0.99999993064840031</v>
      </c>
      <c r="P40" s="4">
        <f t="shared" si="5"/>
        <v>5.2328237969587494</v>
      </c>
      <c r="Q40" s="4">
        <f t="shared" si="6"/>
        <v>-2.1283811849821634</v>
      </c>
      <c r="R40" s="4">
        <f t="shared" si="7"/>
        <v>4.780422410355774</v>
      </c>
      <c r="S40" s="6">
        <f>SQRT(Q40^2+R40^2)+SQRT((Q40-$CH$10)^2+(R40-$CI$10)^2)</f>
        <v>10.405065402491184</v>
      </c>
      <c r="T40" s="4">
        <f>S40/(2*$CH$3)</f>
        <v>1.0000000002394203</v>
      </c>
      <c r="U40" s="3">
        <f t="shared" si="8"/>
        <v>5.2328237957059054</v>
      </c>
      <c r="V40" s="3">
        <f t="shared" si="9"/>
        <v>-2.1283811844725862</v>
      </c>
      <c r="W40" s="3">
        <f t="shared" si="10"/>
        <v>4.7804224092112433</v>
      </c>
      <c r="X40" s="3">
        <f>SQRT(V40^2+W40^2)+SQRT((V40-$CH$10)^2+(W40-$CI$10)^2)</f>
        <v>10.4050653999914</v>
      </c>
      <c r="Y40" s="3">
        <f>X40/(2*$CH$3)</f>
        <v>0.99999999999917355</v>
      </c>
      <c r="Z40" s="3">
        <f t="shared" si="11"/>
        <v>5.2328237957102299</v>
      </c>
      <c r="AA40" s="3">
        <f t="shared" si="12"/>
        <v>-2.1283811844743448</v>
      </c>
      <c r="AB40" s="3">
        <f t="shared" si="13"/>
        <v>4.7804224092151939</v>
      </c>
      <c r="AC40" s="3">
        <f>SQRT(AA40^2+AB40^2)+SQRT((AA40-$CH$10)^2+(AB40-$CI$10)^2)</f>
        <v>10.405065400000026</v>
      </c>
      <c r="AD40" s="3">
        <f>AC40/(2*$CH$3)</f>
        <v>1.0000000000000027</v>
      </c>
      <c r="AE40" s="3">
        <f t="shared" si="14"/>
        <v>5.2328237957102157</v>
      </c>
      <c r="AF40" s="3">
        <f t="shared" si="15"/>
        <v>-2.128381184474339</v>
      </c>
      <c r="AG40" s="3">
        <f t="shared" si="16"/>
        <v>4.7804224092151815</v>
      </c>
      <c r="AH40" s="8">
        <f>SQRT(AF40^2+AG40^2)+SQRT((AF40-$CH$10)^2+(AG40-$CI$10)^2)</f>
        <v>10.4050654</v>
      </c>
      <c r="AI40" s="3">
        <f>AH40/(2*$CH$3)</f>
        <v>1</v>
      </c>
      <c r="AJ40" s="3">
        <f t="shared" si="17"/>
        <v>5.2328237957102157</v>
      </c>
      <c r="AK40" s="3">
        <f t="shared" si="18"/>
        <v>-2.128381184474339</v>
      </c>
      <c r="AL40" s="3">
        <f t="shared" si="19"/>
        <v>4.7804224092151815</v>
      </c>
      <c r="AM40" s="8">
        <f>SQRT(AK40^2+AL40^2)+SQRT((AK40-$CH$10)^2+(AL40-$CI$10)^2)</f>
        <v>10.4050654</v>
      </c>
      <c r="AN40" s="3">
        <f>AM40/(2*$CH$3)</f>
        <v>1</v>
      </c>
      <c r="AO40" s="3">
        <f t="shared" si="20"/>
        <v>5.2328237957102157</v>
      </c>
      <c r="AP40" s="3">
        <f t="shared" si="21"/>
        <v>-2.128381184474339</v>
      </c>
      <c r="AQ40" s="3">
        <f t="shared" si="22"/>
        <v>4.7804224092151815</v>
      </c>
      <c r="AR40" s="8">
        <f>SQRT(AP40^2+AQ40^2)+SQRT((AP40-$CH$10)^2+(AQ40-$CI$10)^2)</f>
        <v>10.4050654</v>
      </c>
      <c r="AS40" s="3">
        <f>AR40/(2*$CH$3)</f>
        <v>1</v>
      </c>
      <c r="AT40" s="9">
        <f t="shared" si="23"/>
        <v>5.2328237957102157</v>
      </c>
      <c r="AU40" s="3">
        <f t="shared" si="24"/>
        <v>-2.128381184474339</v>
      </c>
      <c r="AV40" s="3">
        <f t="shared" si="25"/>
        <v>4.7804224092151815</v>
      </c>
      <c r="AW40" s="8">
        <f>SQRT(AU40^2+AV40^2)+SQRT((AU40-$CH$10)^2+(AV40-$CI$10)^2)</f>
        <v>10.4050654</v>
      </c>
      <c r="AX40" s="4">
        <f>AW40/(2*$CH$3)</f>
        <v>1</v>
      </c>
      <c r="AY40" s="9">
        <f t="shared" si="26"/>
        <v>5.1058237957102159</v>
      </c>
      <c r="AZ40" s="9">
        <f>AY40-'Master Radiusverkleinerung'!G$5/100</f>
        <v>5.0518237957102157</v>
      </c>
      <c r="BA40" s="9">
        <f t="shared" si="27"/>
        <v>0.5469826265993164</v>
      </c>
      <c r="BB40" s="3">
        <f t="shared" si="28"/>
        <v>-1.8685836808146035</v>
      </c>
      <c r="BC40" s="3">
        <f t="shared" si="29"/>
        <v>4.8658785707399161</v>
      </c>
      <c r="BD40" s="3">
        <f>0.5*(AU40+AU42)</f>
        <v>-2.3790166597575304</v>
      </c>
      <c r="BE40" s="3">
        <f>0.5*(AV40+AV42)</f>
        <v>4.6675567566688443</v>
      </c>
      <c r="BF40" s="3">
        <f t="shared" si="32"/>
        <v>-0.51959500731947084</v>
      </c>
      <c r="BG40" s="3">
        <f t="shared" si="33"/>
        <v>-0.17091232304946935</v>
      </c>
      <c r="BH40" s="3">
        <f>AU42-AU40</f>
        <v>-0.50127095056638282</v>
      </c>
      <c r="BI40" s="3">
        <f>AV42-AV40</f>
        <v>-0.22573130509267436</v>
      </c>
      <c r="BJ40" s="3">
        <f t="shared" si="36"/>
        <v>-0.17091232304946935</v>
      </c>
      <c r="BK40" s="3">
        <f t="shared" si="37"/>
        <v>0.51959500731947084</v>
      </c>
      <c r="BL40" s="3">
        <f t="shared" si="38"/>
        <v>-0.22573130509267436</v>
      </c>
      <c r="BM40" s="3">
        <f t="shared" si="39"/>
        <v>0.50127095056638282</v>
      </c>
      <c r="BN40" s="3">
        <f t="shared" si="40"/>
        <v>-0.17091232304946935</v>
      </c>
      <c r="BO40" s="3">
        <f t="shared" si="41"/>
        <v>0.51959500731947084</v>
      </c>
      <c r="BP40" s="3">
        <f t="shared" si="42"/>
        <v>0.22573130509267436</v>
      </c>
      <c r="BQ40" s="3">
        <f t="shared" si="43"/>
        <v>-0.50127095056638282</v>
      </c>
      <c r="BR40" s="3">
        <f t="shared" si="44"/>
        <v>-0.51043297894292694</v>
      </c>
      <c r="BS40" s="3">
        <f t="shared" si="45"/>
        <v>-0.19832181407107186</v>
      </c>
      <c r="BT40" s="3">
        <f t="shared" si="46"/>
        <v>-9.5090348118627332</v>
      </c>
      <c r="BU40" s="3">
        <f t="shared" si="47"/>
        <v>-0.24337245116086992</v>
      </c>
      <c r="BV40" s="3">
        <f t="shared" si="48"/>
        <v>-7.4968441931003937E-2</v>
      </c>
      <c r="BW40" s="9">
        <f t="shared" si="49"/>
        <v>5.2084621763109817</v>
      </c>
      <c r="BX40" s="9">
        <f>SQRT((AU40-$CH$11)^2+(AV40-$CI$11)^2)</f>
        <v>5.1963997064692196</v>
      </c>
      <c r="BY40" s="3">
        <f t="shared" si="50"/>
        <v>-1.8850904560675348</v>
      </c>
      <c r="BZ40" s="3">
        <f t="shared" si="51"/>
        <v>4.8556392986205354</v>
      </c>
      <c r="CA40" s="3">
        <f t="shared" si="52"/>
        <v>5.208723358546222</v>
      </c>
      <c r="CB40" s="3">
        <f t="shared" si="53"/>
        <v>-1.8850087333134691</v>
      </c>
      <c r="CC40" s="3">
        <f t="shared" si="54"/>
        <v>4.8553908511461854</v>
      </c>
      <c r="CD40" s="3">
        <f t="shared" si="55"/>
        <v>5.2084621763109817</v>
      </c>
      <c r="CE40" s="4">
        <f t="shared" si="56"/>
        <v>0.99999999999652411</v>
      </c>
      <c r="CF40" s="11">
        <f t="shared" si="57"/>
        <v>1.5106727930278694E-4</v>
      </c>
    </row>
    <row r="41" spans="1:84" x14ac:dyDescent="0.3">
      <c r="A41" s="4"/>
      <c r="C41" s="4"/>
      <c r="D41" s="6"/>
      <c r="E41" s="4"/>
      <c r="G41" s="4"/>
      <c r="H41" s="4"/>
      <c r="I41" s="6"/>
      <c r="J41" s="4"/>
      <c r="K41" s="4"/>
      <c r="L41" s="4"/>
      <c r="M41" s="4"/>
      <c r="N41" s="8"/>
      <c r="P41" s="4"/>
      <c r="Q41" s="4"/>
      <c r="R41" s="4"/>
      <c r="S41" s="6"/>
      <c r="T41" s="4"/>
      <c r="AH41" s="8"/>
      <c r="AM41" s="8"/>
      <c r="AR41" s="8"/>
      <c r="AT41" s="9"/>
      <c r="AW41" s="8"/>
      <c r="AX41" s="4"/>
      <c r="AY41" s="9"/>
      <c r="AZ41" s="9"/>
      <c r="BA41" s="9"/>
      <c r="BW41" s="9"/>
      <c r="BX41" s="9"/>
      <c r="CE41" s="4"/>
      <c r="CF41" s="11"/>
    </row>
    <row r="42" spans="1:84" x14ac:dyDescent="0.3">
      <c r="A42" s="4">
        <v>120</v>
      </c>
      <c r="B42" s="3">
        <f>CH$3*COS(A42/180*PI())</f>
        <v>-2.6012663499999986</v>
      </c>
      <c r="C42" s="4">
        <f>CH$3*SIN(A42/180*PI())</f>
        <v>4.5055254822192463</v>
      </c>
      <c r="D42" s="6">
        <f>SQRT(B42^2+C42^2)+SQRT((B42-$CH$10)^2+(C42-$CI$10)^2)</f>
        <v>10.291783031907254</v>
      </c>
      <c r="E42" s="4">
        <f>D42/(2*$CH$3)</f>
        <v>0.98911276731689302</v>
      </c>
      <c r="F42" s="4">
        <f>$CH$3/E42</f>
        <v>5.2597973374791218</v>
      </c>
      <c r="G42" s="4">
        <f t="shared" si="0"/>
        <v>-2.6298986687395596</v>
      </c>
      <c r="H42" s="4">
        <f t="shared" si="1"/>
        <v>4.5551181130146725</v>
      </c>
      <c r="I42" s="6">
        <f>SQRT(G42^2+H42^2)+SQRT((G42-$CH$10)^2+(H42-$CI$10)^2)</f>
        <v>10.406049295104872</v>
      </c>
      <c r="J42" s="4">
        <f>I42/(2*$CH$3)</f>
        <v>1.0000945592427388</v>
      </c>
      <c r="K42" s="4">
        <f t="shared" si="2"/>
        <v>5.2593000220517006</v>
      </c>
      <c r="L42" s="4">
        <f t="shared" si="3"/>
        <v>-2.6296500110258489</v>
      </c>
      <c r="M42" s="4">
        <f t="shared" si="4"/>
        <v>4.5546874252208314</v>
      </c>
      <c r="N42" s="8">
        <f>SQRT(L42^2+M42^2)+SQRT((L42-$CH$10)^2+(M42-$CI$10)^2)</f>
        <v>10.405056923238458</v>
      </c>
      <c r="O42" s="3">
        <f>N42/(2*$CH$3)</f>
        <v>0.99999918532356924</v>
      </c>
      <c r="P42" s="4">
        <f t="shared" si="5"/>
        <v>5.259304306682961</v>
      </c>
      <c r="Q42" s="4">
        <f t="shared" si="6"/>
        <v>-2.6296521533414792</v>
      </c>
      <c r="R42" s="4">
        <f t="shared" si="7"/>
        <v>4.5546911358203488</v>
      </c>
      <c r="S42" s="6">
        <f>SQRT(Q42^2+R42^2)+SQRT((Q42-$CH$10)^2+(R42-$CI$10)^2)</f>
        <v>10.405065473036757</v>
      </c>
      <c r="T42" s="4">
        <f>S42/(2*$CH$3)</f>
        <v>1.0000000070193462</v>
      </c>
      <c r="U42" s="3">
        <f t="shared" si="8"/>
        <v>5.2593042697660835</v>
      </c>
      <c r="V42" s="3">
        <f t="shared" si="9"/>
        <v>-2.6296521348830404</v>
      </c>
      <c r="W42" s="3">
        <f t="shared" si="10"/>
        <v>4.5546911038493949</v>
      </c>
      <c r="X42" s="3">
        <f>SQRT(V42^2+W42^2)+SQRT((V42-$CH$10)^2+(W42-$CI$10)^2)</f>
        <v>10.405065399370708</v>
      </c>
      <c r="Y42" s="3">
        <f>X42/(2*$CH$3)</f>
        <v>0.9999999999395206</v>
      </c>
      <c r="Z42" s="3">
        <f t="shared" si="11"/>
        <v>5.2593042700841632</v>
      </c>
      <c r="AA42" s="3">
        <f t="shared" si="12"/>
        <v>-2.6296521350420803</v>
      </c>
      <c r="AB42" s="3">
        <f t="shared" si="13"/>
        <v>4.5546911041248599</v>
      </c>
      <c r="AC42" s="3">
        <f>SQRT(AA42^2+AB42^2)+SQRT((AA42-$CH$10)^2+(AB42-$CI$10)^2)</f>
        <v>10.405065400005421</v>
      </c>
      <c r="AD42" s="3">
        <f>AC42/(2*$CH$3)</f>
        <v>1.0000000000005211</v>
      </c>
      <c r="AE42" s="3">
        <f t="shared" si="14"/>
        <v>5.2593042700814223</v>
      </c>
      <c r="AF42" s="3">
        <f t="shared" si="15"/>
        <v>-2.6296521350407098</v>
      </c>
      <c r="AG42" s="3">
        <f t="shared" si="16"/>
        <v>4.5546911041224867</v>
      </c>
      <c r="AH42" s="8">
        <f>SQRT(AF42^2+AG42^2)+SQRT((AF42-$CH$10)^2+(AG42-$CI$10)^2)</f>
        <v>10.405065399999954</v>
      </c>
      <c r="AI42" s="3">
        <f>AH42/(2*$CH$3)</f>
        <v>0.99999999999999556</v>
      </c>
      <c r="AJ42" s="3">
        <f t="shared" si="17"/>
        <v>5.2593042700814454</v>
      </c>
      <c r="AK42" s="3">
        <f t="shared" si="18"/>
        <v>-2.6296521350407214</v>
      </c>
      <c r="AL42" s="3">
        <f t="shared" si="19"/>
        <v>4.5546911041225062</v>
      </c>
      <c r="AM42" s="8">
        <f>SQRT(AK42^2+AL42^2)+SQRT((AK42-$CH$10)^2+(AL42-$CI$10)^2)</f>
        <v>10.405065399999998</v>
      </c>
      <c r="AN42" s="3">
        <f>AM42/(2*$CH$3)</f>
        <v>0.99999999999999978</v>
      </c>
      <c r="AO42" s="3">
        <f t="shared" si="20"/>
        <v>5.2593042700814463</v>
      </c>
      <c r="AP42" s="3">
        <f t="shared" si="21"/>
        <v>-2.6296521350407218</v>
      </c>
      <c r="AQ42" s="3">
        <f t="shared" si="22"/>
        <v>4.5546911041225071</v>
      </c>
      <c r="AR42" s="8">
        <f>SQRT(AP42^2+AQ42^2)+SQRT((AP42-$CH$10)^2+(AQ42-$CI$10)^2)</f>
        <v>10.4050654</v>
      </c>
      <c r="AS42" s="3">
        <f>AR42/(2*$CH$3)</f>
        <v>1</v>
      </c>
      <c r="AT42" s="9">
        <f t="shared" si="23"/>
        <v>5.2593042700814463</v>
      </c>
      <c r="AU42" s="3">
        <f t="shared" si="24"/>
        <v>-2.6296521350407218</v>
      </c>
      <c r="AV42" s="3">
        <f t="shared" si="25"/>
        <v>4.5546911041225071</v>
      </c>
      <c r="AW42" s="8">
        <f>SQRT(AU42^2+AV42^2)+SQRT((AU42-$CH$10)^2+(AV42-$CI$10)^2)</f>
        <v>10.4050654</v>
      </c>
      <c r="AX42" s="4">
        <f>AW42/(2*$CH$3)</f>
        <v>1</v>
      </c>
      <c r="AY42" s="9">
        <f t="shared" si="26"/>
        <v>5.1323042700814465</v>
      </c>
      <c r="AZ42" s="9">
        <f>AY42-'Master Radiusverkleinerung'!G$5/100</f>
        <v>5.0783042700814462</v>
      </c>
      <c r="BA42" s="9">
        <f>SQRT((AU42-AU40)^2+(AV42-AV40)^2)</f>
        <v>0.5497519331303593</v>
      </c>
      <c r="BB42" s="3">
        <f>0.5*(AU40+AU42)</f>
        <v>-2.3790166597575304</v>
      </c>
      <c r="BC42" s="3">
        <f>0.5*(AV40+AV42)</f>
        <v>4.6675567566688443</v>
      </c>
      <c r="BD42" s="3">
        <f t="shared" si="30"/>
        <v>-2.8681303101717477</v>
      </c>
      <c r="BE42" s="3">
        <f t="shared" si="31"/>
        <v>4.4152854286377918</v>
      </c>
      <c r="BF42" s="3">
        <f>AU42-AU40</f>
        <v>-0.50127095056638282</v>
      </c>
      <c r="BG42" s="3">
        <f>AV42-AV40</f>
        <v>-0.22573130509267436</v>
      </c>
      <c r="BH42" s="3">
        <f t="shared" si="34"/>
        <v>-0.47695635026205174</v>
      </c>
      <c r="BI42" s="3">
        <f t="shared" si="35"/>
        <v>-0.27881135096943055</v>
      </c>
      <c r="BJ42" s="3">
        <f t="shared" si="36"/>
        <v>-0.22573130509267436</v>
      </c>
      <c r="BK42" s="3">
        <f t="shared" si="37"/>
        <v>0.50127095056638282</v>
      </c>
      <c r="BL42" s="3">
        <f t="shared" si="38"/>
        <v>-0.27881135096943055</v>
      </c>
      <c r="BM42" s="3">
        <f t="shared" si="39"/>
        <v>0.47695635026205174</v>
      </c>
      <c r="BN42" s="3">
        <f t="shared" si="40"/>
        <v>-0.22573130509267436</v>
      </c>
      <c r="BO42" s="3">
        <f t="shared" si="41"/>
        <v>0.50127095056638282</v>
      </c>
      <c r="BP42" s="3">
        <f t="shared" si="42"/>
        <v>0.27881135096943055</v>
      </c>
      <c r="BQ42" s="3">
        <f t="shared" si="43"/>
        <v>-0.47695635026205174</v>
      </c>
      <c r="BR42" s="3">
        <f t="shared" si="44"/>
        <v>-0.48911365041421728</v>
      </c>
      <c r="BS42" s="3">
        <f t="shared" si="45"/>
        <v>-0.25227132803105246</v>
      </c>
      <c r="BT42" s="3">
        <f t="shared" si="46"/>
        <v>-9.4597920005269582</v>
      </c>
      <c r="BU42" s="3">
        <f t="shared" si="47"/>
        <v>-0.24364546557333933</v>
      </c>
      <c r="BV42" s="3">
        <f t="shared" si="48"/>
        <v>-7.4362171595568682E-2</v>
      </c>
      <c r="BW42" s="9">
        <f t="shared" si="49"/>
        <v>5.2077981965682074</v>
      </c>
      <c r="BX42" s="9">
        <f>SQRT((AU42-$CH$11)^2+(AV42-$CI$11)^2)</f>
        <v>5.1966215342358328</v>
      </c>
      <c r="BY42" s="3">
        <f>AU42-BU40</f>
        <v>-2.3862796838798519</v>
      </c>
      <c r="BZ42" s="3">
        <f>AV42-BV40</f>
        <v>4.629659546053511</v>
      </c>
      <c r="CA42" s="3">
        <f t="shared" si="52"/>
        <v>5.2084621763109817</v>
      </c>
      <c r="CB42" s="3">
        <f t="shared" si="53"/>
        <v>-2.3860066694673825</v>
      </c>
      <c r="CC42" s="3">
        <f t="shared" si="54"/>
        <v>4.6290532757180758</v>
      </c>
      <c r="CD42" s="3">
        <f t="shared" si="55"/>
        <v>5.2077981965682074</v>
      </c>
      <c r="CE42" s="4">
        <f t="shared" si="56"/>
        <v>0.99999999997729949</v>
      </c>
      <c r="CF42" s="11">
        <f t="shared" si="57"/>
        <v>3.8606054516571761E-4</v>
      </c>
    </row>
    <row r="43" spans="1:84" x14ac:dyDescent="0.3">
      <c r="A43" s="4">
        <v>126</v>
      </c>
      <c r="B43" s="3">
        <f>CH$3*COS(A43/180*PI())</f>
        <v>-3.057971995629341</v>
      </c>
      <c r="C43" s="4">
        <f>CH$3*SIN(A43/180*PI())</f>
        <v>4.2089373680913802</v>
      </c>
      <c r="D43" s="6">
        <f>SQRT(B43^2+C43^2)+SQRT((B43-$CH$10)^2+(C43-$CI$10)^2)</f>
        <v>10.239934305060761</v>
      </c>
      <c r="E43" s="4">
        <f>D43/(2*$CH$3)</f>
        <v>0.98412973983428886</v>
      </c>
      <c r="F43" s="4">
        <f>$CH$3/E43</f>
        <v>5.2864297149235835</v>
      </c>
      <c r="G43" s="4">
        <f t="shared" si="0"/>
        <v>-3.1072854237127849</v>
      </c>
      <c r="H43" s="4">
        <f t="shared" si="1"/>
        <v>4.2768114789418874</v>
      </c>
      <c r="I43" s="6">
        <f>SQRT(G43^2+H43^2)+SQRT((G43-$CH$10)^2+(H43-$CI$10)^2)</f>
        <v>10.407363829858724</v>
      </c>
      <c r="J43" s="4">
        <f>I43/(2*$CH$3)</f>
        <v>1.0002208952822849</v>
      </c>
      <c r="K43" s="4">
        <f t="shared" si="2"/>
        <v>5.2852622254323469</v>
      </c>
      <c r="L43" s="4">
        <f t="shared" si="3"/>
        <v>-3.1065991906076293</v>
      </c>
      <c r="M43" s="4">
        <f t="shared" si="4"/>
        <v>4.2758669601027233</v>
      </c>
      <c r="N43" s="8">
        <f>SQRT(L43^2+M43^2)+SQRT((L43-$CH$10)^2+(M43-$CI$10)^2)</f>
        <v>10.405033841450331</v>
      </c>
      <c r="O43" s="3">
        <f>N43/(2*$CH$3)</f>
        <v>0.99999696700131568</v>
      </c>
      <c r="P43" s="4">
        <f t="shared" si="5"/>
        <v>5.285278255674343</v>
      </c>
      <c r="Q43" s="4">
        <f t="shared" si="6"/>
        <v>-3.1066086129474653</v>
      </c>
      <c r="R43" s="4">
        <f t="shared" si="7"/>
        <v>4.2758799288409222</v>
      </c>
      <c r="S43" s="6">
        <f>SQRT(Q43^2+R43^2)+SQRT((Q43-$CH$10)^2+(R43-$CI$10)^2)</f>
        <v>10.405065833395749</v>
      </c>
      <c r="T43" s="4">
        <f>S43/(2*$CH$3)</f>
        <v>1.0000000416523811</v>
      </c>
      <c r="U43" s="3">
        <f t="shared" si="8"/>
        <v>5.2852780355299283</v>
      </c>
      <c r="V43" s="3">
        <f t="shared" si="9"/>
        <v>-3.1066084835498251</v>
      </c>
      <c r="W43" s="3">
        <f t="shared" si="10"/>
        <v>4.2758797507403496</v>
      </c>
      <c r="X43" s="3">
        <f>SQRT(V43^2+W43^2)+SQRT((V43-$CH$10)^2+(W43-$CI$10)^2)</f>
        <v>10.405065394048162</v>
      </c>
      <c r="Y43" s="3">
        <f>X43/(2*$CH$3)</f>
        <v>0.99999999942798645</v>
      </c>
      <c r="Z43" s="3">
        <f t="shared" si="11"/>
        <v>5.2852780385531792</v>
      </c>
      <c r="AA43" s="3">
        <f t="shared" si="12"/>
        <v>-3.1066084853268476</v>
      </c>
      <c r="AB43" s="3">
        <f t="shared" si="13"/>
        <v>4.2758797531862109</v>
      </c>
      <c r="AC43" s="3">
        <f>SQRT(AA43^2+AB43^2)+SQRT((AA43-$CH$10)^2+(AB43-$CI$10)^2)</f>
        <v>10.405065400081739</v>
      </c>
      <c r="AD43" s="3">
        <f>AC43/(2*$CH$3)</f>
        <v>1.0000000000078557</v>
      </c>
      <c r="AE43" s="3">
        <f t="shared" si="14"/>
        <v>5.2852780385116596</v>
      </c>
      <c r="AF43" s="3">
        <f t="shared" si="15"/>
        <v>-3.1066084853024427</v>
      </c>
      <c r="AG43" s="3">
        <f t="shared" si="16"/>
        <v>4.2758797531526209</v>
      </c>
      <c r="AH43" s="8">
        <f>SQRT(AF43^2+AG43^2)+SQRT((AF43-$CH$10)^2+(AG43-$CI$10)^2)</f>
        <v>10.405065399998877</v>
      </c>
      <c r="AI43" s="3">
        <f>AH43/(2*$CH$3)</f>
        <v>0.99999999999989209</v>
      </c>
      <c r="AJ43" s="3">
        <f t="shared" si="17"/>
        <v>5.2852780385122298</v>
      </c>
      <c r="AK43" s="3">
        <f t="shared" si="18"/>
        <v>-3.106608485302778</v>
      </c>
      <c r="AL43" s="3">
        <f t="shared" si="19"/>
        <v>4.2758797531530819</v>
      </c>
      <c r="AM43" s="8">
        <f>SQRT(AK43^2+AL43^2)+SQRT((AK43-$CH$10)^2+(AL43-$CI$10)^2)</f>
        <v>10.405065400000016</v>
      </c>
      <c r="AN43" s="3">
        <f>AM43/(2*$CH$3)</f>
        <v>1.0000000000000016</v>
      </c>
      <c r="AO43" s="3">
        <f t="shared" si="20"/>
        <v>5.2852780385122218</v>
      </c>
      <c r="AP43" s="3">
        <f t="shared" si="21"/>
        <v>-3.1066084853027731</v>
      </c>
      <c r="AQ43" s="3">
        <f t="shared" si="22"/>
        <v>4.2758797531530757</v>
      </c>
      <c r="AR43" s="8">
        <f>SQRT(AP43^2+AQ43^2)+SQRT((AP43-$CH$10)^2+(AQ43-$CI$10)^2)</f>
        <v>10.405065399999998</v>
      </c>
      <c r="AS43" s="3">
        <f>AR43/(2*$CH$3)</f>
        <v>0.99999999999999978</v>
      </c>
      <c r="AT43" s="9">
        <f t="shared" si="23"/>
        <v>5.2852780385122227</v>
      </c>
      <c r="AU43" s="3">
        <f t="shared" si="24"/>
        <v>-3.1066084853027736</v>
      </c>
      <c r="AV43" s="3">
        <f t="shared" si="25"/>
        <v>4.2758797531530766</v>
      </c>
      <c r="AW43" s="8">
        <f>SQRT(AU43^2+AV43^2)+SQRT((AU43-$CH$10)^2+(AV43-$CI$10)^2)</f>
        <v>10.4050654</v>
      </c>
      <c r="AX43" s="4">
        <f>AW43/(2*$CH$3)</f>
        <v>1</v>
      </c>
      <c r="AY43" s="9">
        <f t="shared" si="26"/>
        <v>5.1582780385122229</v>
      </c>
      <c r="AZ43" s="9">
        <f>AY43-'Master Radiusverkleinerung'!G$5/100</f>
        <v>5.1042780385122226</v>
      </c>
      <c r="BA43" s="9">
        <f t="shared" si="27"/>
        <v>0.55247002586990723</v>
      </c>
      <c r="BB43" s="3">
        <f t="shared" ref="BB43:BB97" si="58">0.5*(AU42+AU43)</f>
        <v>-2.8681303101717477</v>
      </c>
      <c r="BC43" s="3">
        <f t="shared" ref="BC43:BC97" si="59">0.5*(AV42+AV43)</f>
        <v>4.4152854286377918</v>
      </c>
      <c r="BD43" s="3">
        <f t="shared" ref="BD43:BD97" si="60">0.5*(AU43+AU44)</f>
        <v>-3.3299923206888393</v>
      </c>
      <c r="BE43" s="3">
        <f t="shared" ref="BE43:BE97" si="61">0.5*(AV43+AV44)</f>
        <v>4.11115189099276</v>
      </c>
      <c r="BF43" s="3">
        <f t="shared" ref="BF43:BF97" si="62">AU43-AU42</f>
        <v>-0.47695635026205174</v>
      </c>
      <c r="BG43" s="3">
        <f t="shared" ref="BG43:BG97" si="63">AV43-AV42</f>
        <v>-0.27881135096943055</v>
      </c>
      <c r="BH43" s="3">
        <f t="shared" ref="BH43:BH97" si="64">AU44-AU43</f>
        <v>-0.44676767077213153</v>
      </c>
      <c r="BI43" s="3">
        <f t="shared" ref="BI43:BI97" si="65">AV44-AV43</f>
        <v>-0.32945572432063264</v>
      </c>
      <c r="BJ43" s="3">
        <f t="shared" ref="BJ43:BJ97" si="66">BG43</f>
        <v>-0.27881135096943055</v>
      </c>
      <c r="BK43" s="3">
        <f t="shared" ref="BK43:BK97" si="67">-BF43</f>
        <v>0.47695635026205174</v>
      </c>
      <c r="BL43" s="3">
        <f t="shared" ref="BL43:BL97" si="68">BI43</f>
        <v>-0.32945572432063264</v>
      </c>
      <c r="BM43" s="3">
        <f t="shared" ref="BM43:BM97" si="69">-BH43</f>
        <v>0.44676767077213153</v>
      </c>
      <c r="BN43" s="3">
        <f t="shared" ref="BN43:BN97" si="70">BJ43</f>
        <v>-0.27881135096943055</v>
      </c>
      <c r="BO43" s="3">
        <f t="shared" ref="BO43:BO97" si="71">BK43</f>
        <v>0.47695635026205174</v>
      </c>
      <c r="BP43" s="3">
        <f t="shared" ref="BP43:BP97" si="72">-BL43</f>
        <v>0.32945572432063264</v>
      </c>
      <c r="BQ43" s="3">
        <f t="shared" ref="BQ43:BQ97" si="73">-BM43</f>
        <v>-0.44676767077213153</v>
      </c>
      <c r="BR43" s="3">
        <f t="shared" ref="BR43:BR97" si="74">BD43-BB43</f>
        <v>-0.46186201051709164</v>
      </c>
      <c r="BS43" s="3">
        <f t="shared" ref="BS43:BS97" si="75">BE43-BC43</f>
        <v>-0.30413353764503182</v>
      </c>
      <c r="BT43" s="3">
        <f t="shared" ref="BT43:BT97" si="76">(BR43*BQ43-BS43*BP43)/(BN43*BQ43-BO43*BP43)</f>
        <v>-9.4112301904819304</v>
      </c>
      <c r="BU43" s="3">
        <f t="shared" ref="BU43:BU97" si="77">BB43+BT43*BJ43</f>
        <v>-0.24417250647918953</v>
      </c>
      <c r="BV43" s="3">
        <f t="shared" ref="BV43:BV97" si="78">BC43+BT43*BK43</f>
        <v>-7.3460574490503916E-2</v>
      </c>
      <c r="BW43" s="9">
        <f t="shared" ref="BW43:BW96" si="79">SQRT((BU43-AU43)^2+(BV43-AV43)^2)</f>
        <v>5.2067553253951253</v>
      </c>
      <c r="BX43" s="9">
        <f>SQRT((AU43-$CH$11)^2+(AV43-$CI$11)^2)</f>
        <v>5.1969701894430349</v>
      </c>
      <c r="BY43" s="3">
        <f t="shared" si="50"/>
        <v>-2.8629630197294342</v>
      </c>
      <c r="BZ43" s="3">
        <f t="shared" si="51"/>
        <v>4.3502419247486452</v>
      </c>
      <c r="CA43" s="3">
        <f t="shared" si="52"/>
        <v>5.2077981965682074</v>
      </c>
      <c r="CB43" s="3">
        <f t="shared" si="53"/>
        <v>-2.862435978823584</v>
      </c>
      <c r="CC43" s="3">
        <f t="shared" si="54"/>
        <v>4.3493403276435805</v>
      </c>
      <c r="CD43" s="3">
        <f t="shared" si="55"/>
        <v>5.2067553253951253</v>
      </c>
      <c r="CE43" s="4">
        <f t="shared" si="56"/>
        <v>0.99999999994340616</v>
      </c>
      <c r="CF43" s="11">
        <f t="shared" si="57"/>
        <v>6.0956807610170122E-4</v>
      </c>
    </row>
    <row r="44" spans="1:84" x14ac:dyDescent="0.3">
      <c r="A44" s="4">
        <v>132</v>
      </c>
      <c r="B44" s="3">
        <f>CH$3*COS(A44/180*PI())</f>
        <v>-3.481173860152786</v>
      </c>
      <c r="C44" s="4">
        <f>CH$3*SIN(A44/180*PI())</f>
        <v>3.8662352553819379</v>
      </c>
      <c r="D44" s="6">
        <f>SQRT(B44^2+C44^2)+SQRT((B44-$CH$10)^2+(C44-$CI$10)^2)</f>
        <v>10.189688435540756</v>
      </c>
      <c r="E44" s="4">
        <f>D44/(2*$CH$3)</f>
        <v>0.97930075821923768</v>
      </c>
      <c r="F44" s="4">
        <f>$CH$3/E44</f>
        <v>5.312497367468902</v>
      </c>
      <c r="G44" s="4">
        <f t="shared" si="0"/>
        <v>-3.5547545847743027</v>
      </c>
      <c r="H44" s="4">
        <f t="shared" si="1"/>
        <v>3.9479549289967948</v>
      </c>
      <c r="I44" s="6">
        <f>SQRT(G44^2+H44^2)+SQRT((G44-$CH$10)^2+(H44-$CI$10)^2)</f>
        <v>10.409177383097965</v>
      </c>
      <c r="J44" s="4">
        <f>I44/(2*$CH$3)</f>
        <v>1.0003951905096113</v>
      </c>
      <c r="K44" s="4">
        <f t="shared" si="2"/>
        <v>5.3103987482813295</v>
      </c>
      <c r="L44" s="4">
        <f t="shared" si="3"/>
        <v>-3.5533503344448061</v>
      </c>
      <c r="M44" s="4">
        <f t="shared" si="4"/>
        <v>3.9463953510069025</v>
      </c>
      <c r="N44" s="8">
        <f>SQRT(L44^2+M44^2)+SQRT((L44-$CH$10)^2+(M44-$CI$10)^2)</f>
        <v>10.404988371698973</v>
      </c>
      <c r="O44" s="3">
        <f>N44/(2*$CH$3)</f>
        <v>0.99999259703826304</v>
      </c>
      <c r="P44" s="4">
        <f t="shared" si="5"/>
        <v>5.3104380612511033</v>
      </c>
      <c r="Q44" s="4">
        <f t="shared" si="6"/>
        <v>-3.5533766399561086</v>
      </c>
      <c r="R44" s="4">
        <f t="shared" si="7"/>
        <v>3.9464245662369644</v>
      </c>
      <c r="S44" s="6">
        <f>SQRT(Q44^2+R44^2)+SQRT((Q44-$CH$10)^2+(R44-$CI$10)^2)</f>
        <v>10.405066843462222</v>
      </c>
      <c r="T44" s="4">
        <f>S44/(2*$CH$3)</f>
        <v>1.0000001387268764</v>
      </c>
      <c r="U44" s="3">
        <f t="shared" si="8"/>
        <v>5.3104373245507208</v>
      </c>
      <c r="V44" s="3">
        <f t="shared" si="9"/>
        <v>-3.5533761470073348</v>
      </c>
      <c r="W44" s="3">
        <f t="shared" si="10"/>
        <v>3.9464240187618871</v>
      </c>
      <c r="X44" s="3">
        <f>SQRT(V44^2+W44^2)+SQRT((V44-$CH$10)^2+(W44-$CI$10)^2)</f>
        <v>10.405065372950602</v>
      </c>
      <c r="Y44" s="3">
        <f>X44/(2*$CH$3)</f>
        <v>0.99999999740036261</v>
      </c>
      <c r="Z44" s="3">
        <f t="shared" si="11"/>
        <v>5.310437338355932</v>
      </c>
      <c r="AA44" s="3">
        <f t="shared" si="12"/>
        <v>-3.5533761562448243</v>
      </c>
      <c r="AB44" s="3">
        <f t="shared" si="13"/>
        <v>3.9464240290211583</v>
      </c>
      <c r="AC44" s="3">
        <f>SQRT(AA44^2+AB44^2)+SQRT((AA44-$CH$10)^2+(AB44-$CI$10)^2)</f>
        <v>10.405065400506885</v>
      </c>
      <c r="AD44" s="3">
        <f>AC44/(2*$CH$3)</f>
        <v>1.0000000000487153</v>
      </c>
      <c r="AE44" s="3">
        <f t="shared" si="14"/>
        <v>5.3104373380972323</v>
      </c>
      <c r="AF44" s="3">
        <f t="shared" si="15"/>
        <v>-3.5533761560717205</v>
      </c>
      <c r="AG44" s="3">
        <f t="shared" si="16"/>
        <v>3.9464240288289067</v>
      </c>
      <c r="AH44" s="8">
        <f>SQRT(AF44^2+AG44^2)+SQRT((AF44-$CH$10)^2+(AG44-$CI$10)^2)</f>
        <v>10.405065399990498</v>
      </c>
      <c r="AI44" s="3">
        <f>AH44/(2*$CH$3)</f>
        <v>0.99999999999908684</v>
      </c>
      <c r="AJ44" s="3">
        <f t="shared" si="17"/>
        <v>5.3104373381020817</v>
      </c>
      <c r="AK44" s="3">
        <f t="shared" si="18"/>
        <v>-3.553376156074965</v>
      </c>
      <c r="AL44" s="3">
        <f t="shared" si="19"/>
        <v>3.946424028832511</v>
      </c>
      <c r="AM44" s="8">
        <f>SQRT(AK44^2+AL44^2)+SQRT((AK44-$CH$10)^2+(AL44-$CI$10)^2)</f>
        <v>10.405065400000179</v>
      </c>
      <c r="AN44" s="3">
        <f>AM44/(2*$CH$3)</f>
        <v>1.0000000000000173</v>
      </c>
      <c r="AO44" s="3">
        <f t="shared" si="20"/>
        <v>5.3104373381019894</v>
      </c>
      <c r="AP44" s="3">
        <f t="shared" si="21"/>
        <v>-3.5533761560749033</v>
      </c>
      <c r="AQ44" s="3">
        <f t="shared" si="22"/>
        <v>3.9464240288324421</v>
      </c>
      <c r="AR44" s="8">
        <f>SQRT(AP44^2+AQ44^2)+SQRT((AP44-$CH$10)^2+(AQ44-$CI$10)^2)</f>
        <v>10.405065399999994</v>
      </c>
      <c r="AS44" s="3">
        <f>AR44/(2*$CH$3)</f>
        <v>0.99999999999999944</v>
      </c>
      <c r="AT44" s="9">
        <f t="shared" si="23"/>
        <v>5.310437338101992</v>
      </c>
      <c r="AU44" s="3">
        <f t="shared" si="24"/>
        <v>-3.5533761560749051</v>
      </c>
      <c r="AV44" s="3">
        <f t="shared" si="25"/>
        <v>3.9464240288324439</v>
      </c>
      <c r="AW44" s="8">
        <f>SQRT(AU44^2+AV44^2)+SQRT((AU44-$CH$10)^2+(AV44-$CI$10)^2)</f>
        <v>10.4050654</v>
      </c>
      <c r="AX44" s="4">
        <f>AW44/(2*$CH$3)</f>
        <v>1</v>
      </c>
      <c r="AY44" s="9">
        <f t="shared" si="26"/>
        <v>5.1834373381019923</v>
      </c>
      <c r="AZ44" s="9">
        <f>AY44-'Master Radiusverkleinerung'!G$5/100</f>
        <v>5.129437338101992</v>
      </c>
      <c r="BA44" s="9">
        <f t="shared" si="27"/>
        <v>0.55510577905007297</v>
      </c>
      <c r="BB44" s="3">
        <f t="shared" si="58"/>
        <v>-3.3299923206888393</v>
      </c>
      <c r="BC44" s="3">
        <f t="shared" si="59"/>
        <v>4.11115189099276</v>
      </c>
      <c r="BD44" s="3">
        <f t="shared" si="60"/>
        <v>-3.7588320795927919</v>
      </c>
      <c r="BE44" s="3">
        <f t="shared" si="61"/>
        <v>3.7579424897973523</v>
      </c>
      <c r="BF44" s="3">
        <f t="shared" si="62"/>
        <v>-0.44676767077213153</v>
      </c>
      <c r="BG44" s="3">
        <f t="shared" si="63"/>
        <v>-0.32945572432063264</v>
      </c>
      <c r="BH44" s="3">
        <f t="shared" si="64"/>
        <v>-0.4109118470357731</v>
      </c>
      <c r="BI44" s="3">
        <f t="shared" si="65"/>
        <v>-0.37696307807018314</v>
      </c>
      <c r="BJ44" s="3">
        <f t="shared" si="66"/>
        <v>-0.32945572432063264</v>
      </c>
      <c r="BK44" s="3">
        <f t="shared" si="67"/>
        <v>0.44676767077213153</v>
      </c>
      <c r="BL44" s="3">
        <f t="shared" si="68"/>
        <v>-0.37696307807018314</v>
      </c>
      <c r="BM44" s="3">
        <f t="shared" si="69"/>
        <v>0.4109118470357731</v>
      </c>
      <c r="BN44" s="3">
        <f t="shared" si="70"/>
        <v>-0.32945572432063264</v>
      </c>
      <c r="BO44" s="3">
        <f t="shared" si="71"/>
        <v>0.44676767077213153</v>
      </c>
      <c r="BP44" s="3">
        <f t="shared" si="72"/>
        <v>0.37696307807018314</v>
      </c>
      <c r="BQ44" s="3">
        <f t="shared" si="73"/>
        <v>-0.4109118470357731</v>
      </c>
      <c r="BR44" s="3">
        <f t="shared" si="74"/>
        <v>-0.42883975890395254</v>
      </c>
      <c r="BS44" s="3">
        <f t="shared" si="75"/>
        <v>-0.35320940119540767</v>
      </c>
      <c r="BT44" s="3">
        <f t="shared" si="76"/>
        <v>-9.3639282096420207</v>
      </c>
      <c r="BU44" s="3">
        <f t="shared" si="77"/>
        <v>-0.24499256989482276</v>
      </c>
      <c r="BV44" s="3">
        <f t="shared" si="78"/>
        <v>-7.2348504506461353E-2</v>
      </c>
      <c r="BW44" s="9">
        <f t="shared" si="79"/>
        <v>5.2053755511033959</v>
      </c>
      <c r="BX44" s="9">
        <f>SQRT((AU44-$CH$11)^2+(AV44-$CI$11)^2)</f>
        <v>5.1974316512906622</v>
      </c>
      <c r="BY44" s="3">
        <f t="shared" si="50"/>
        <v>-3.3092036495957156</v>
      </c>
      <c r="BZ44" s="3">
        <f t="shared" si="51"/>
        <v>4.0198846033229483</v>
      </c>
      <c r="CA44" s="3">
        <f t="shared" si="52"/>
        <v>5.2067553253951253</v>
      </c>
      <c r="CB44" s="3">
        <f t="shared" si="53"/>
        <v>-3.3083835861800823</v>
      </c>
      <c r="CC44" s="3">
        <f t="shared" si="54"/>
        <v>4.0187725333389057</v>
      </c>
      <c r="CD44" s="3">
        <f t="shared" si="55"/>
        <v>5.2053755511033959</v>
      </c>
      <c r="CE44" s="4">
        <f t="shared" si="56"/>
        <v>0.99999999989989063</v>
      </c>
      <c r="CF44" s="11">
        <f t="shared" si="57"/>
        <v>8.1072764836543525E-4</v>
      </c>
    </row>
    <row r="45" spans="1:84" x14ac:dyDescent="0.3">
      <c r="A45" s="4">
        <v>138</v>
      </c>
      <c r="B45" s="3">
        <f>CH$3*COS(A45/180*PI())</f>
        <v>-3.866235255381937</v>
      </c>
      <c r="C45" s="4">
        <f>CH$3*SIN(A45/180*PI())</f>
        <v>3.4811738601527868</v>
      </c>
      <c r="D45" s="6">
        <f>SQRT(B45^2+C45^2)+SQRT((B45-$CH$10)^2+(C45-$CI$10)^2)</f>
        <v>10.141653036857015</v>
      </c>
      <c r="E45" s="4">
        <f>D45/(2*$CH$3)</f>
        <v>0.9746842184054908</v>
      </c>
      <c r="F45" s="4">
        <f>$CH$3/E45</f>
        <v>5.337659727897254</v>
      </c>
      <c r="G45" s="4">
        <f t="shared" si="0"/>
        <v>-3.966654206945921</v>
      </c>
      <c r="H45" s="4">
        <f t="shared" si="1"/>
        <v>3.5715914902651464</v>
      </c>
      <c r="I45" s="6">
        <f>SQRT(G45^2+H45^2)+SQRT((G45-$CH$10)^2+(H45-$CI$10)^2)</f>
        <v>10.411422357359392</v>
      </c>
      <c r="J45" s="4">
        <f>I45/(2*$CH$3)</f>
        <v>1.0006109483328565</v>
      </c>
      <c r="K45" s="4">
        <f t="shared" si="2"/>
        <v>5.3344006846921532</v>
      </c>
      <c r="L45" s="4">
        <f t="shared" si="3"/>
        <v>-3.964232265852043</v>
      </c>
      <c r="M45" s="4">
        <f t="shared" si="4"/>
        <v>3.569410764709168</v>
      </c>
      <c r="N45" s="8">
        <f>SQRT(L45^2+M45^2)+SQRT((L45-$CH$10)^2+(M45-$CI$10)^2)</f>
        <v>10.40491565847168</v>
      </c>
      <c r="O45" s="3">
        <f>N45/(2*$CH$3)</f>
        <v>0.99998560878547482</v>
      </c>
      <c r="P45" s="4">
        <f t="shared" si="5"/>
        <v>5.3344774543015774</v>
      </c>
      <c r="Q45" s="4">
        <f t="shared" si="6"/>
        <v>-3.9642893167900408</v>
      </c>
      <c r="R45" s="4">
        <f t="shared" si="7"/>
        <v>3.5694621336044716</v>
      </c>
      <c r="S45" s="6">
        <f>SQRT(Q45^2+R45^2)+SQRT((Q45-$CH$10)^2+(R45-$CI$10)^2)</f>
        <v>10.405068929279434</v>
      </c>
      <c r="T45" s="4">
        <f>S45/(2*$CH$3)</f>
        <v>1.0000003391885872</v>
      </c>
      <c r="U45" s="3">
        <f t="shared" si="8"/>
        <v>5.3344756449083199</v>
      </c>
      <c r="V45" s="3">
        <f t="shared" si="9"/>
        <v>-3.9642879721488042</v>
      </c>
      <c r="W45" s="3">
        <f t="shared" si="10"/>
        <v>3.5694609228840641</v>
      </c>
      <c r="X45" s="3">
        <f>SQRT(V45^2+W45^2)+SQRT((V45-$CH$10)^2+(W45-$CI$10)^2)</f>
        <v>10.405065316819044</v>
      </c>
      <c r="Y45" s="3">
        <f>X45/(2*$CH$3)</f>
        <v>0.99999999200572487</v>
      </c>
      <c r="Z45" s="3">
        <f t="shared" si="11"/>
        <v>5.3344756875535859</v>
      </c>
      <c r="AA45" s="3">
        <f t="shared" si="12"/>
        <v>-3.9642880038404127</v>
      </c>
      <c r="AB45" s="3">
        <f t="shared" si="13"/>
        <v>3.569460951419317</v>
      </c>
      <c r="AC45" s="3">
        <f>SQRT(AA45^2+AB45^2)+SQRT((AA45-$CH$10)^2+(AB45-$CI$10)^2)</f>
        <v>10.405065401960476</v>
      </c>
      <c r="AD45" s="3">
        <f>AC45/(2*$CH$3)</f>
        <v>1.0000000001884155</v>
      </c>
      <c r="AE45" s="3">
        <f t="shared" si="14"/>
        <v>5.3344756865484877</v>
      </c>
      <c r="AF45" s="3">
        <f t="shared" si="15"/>
        <v>-3.9642880030934795</v>
      </c>
      <c r="AG45" s="3">
        <f t="shared" si="16"/>
        <v>3.5694609507467749</v>
      </c>
      <c r="AH45" s="8">
        <f>SQRT(AF45^2+AG45^2)+SQRT((AF45-$CH$10)^2+(AG45-$CI$10)^2)</f>
        <v>10.405065399953795</v>
      </c>
      <c r="AI45" s="3">
        <f>AH45/(2*$CH$3)</f>
        <v>0.99999999999555944</v>
      </c>
      <c r="AJ45" s="3">
        <f t="shared" si="17"/>
        <v>5.3344756865721754</v>
      </c>
      <c r="AK45" s="3">
        <f t="shared" si="18"/>
        <v>-3.9642880031110828</v>
      </c>
      <c r="AL45" s="3">
        <f t="shared" si="19"/>
        <v>3.5694609507626254</v>
      </c>
      <c r="AM45" s="8">
        <f>SQRT(AK45^2+AL45^2)+SQRT((AK45-$CH$10)^2+(AL45-$CI$10)^2)</f>
        <v>10.405065400001087</v>
      </c>
      <c r="AN45" s="3">
        <f>AM45/(2*$CH$3)</f>
        <v>1.0000000000001046</v>
      </c>
      <c r="AO45" s="3">
        <f t="shared" si="20"/>
        <v>5.3344756865716176</v>
      </c>
      <c r="AP45" s="3">
        <f t="shared" si="21"/>
        <v>-3.9642880031106684</v>
      </c>
      <c r="AQ45" s="3">
        <f t="shared" si="22"/>
        <v>3.5694609507622519</v>
      </c>
      <c r="AR45" s="8">
        <f>SQRT(AP45^2+AQ45^2)+SQRT((AP45-$CH$10)^2+(AQ45-$CI$10)^2)</f>
        <v>10.405065399999973</v>
      </c>
      <c r="AS45" s="3">
        <f>AR45/(2*$CH$3)</f>
        <v>0.99999999999999745</v>
      </c>
      <c r="AT45" s="9">
        <f t="shared" si="23"/>
        <v>5.334475686571631</v>
      </c>
      <c r="AU45" s="3">
        <f t="shared" si="24"/>
        <v>-3.9642880031106782</v>
      </c>
      <c r="AV45" s="3">
        <f t="shared" si="25"/>
        <v>3.5694609507622608</v>
      </c>
      <c r="AW45" s="8">
        <f>SQRT(AU45^2+AV45^2)+SQRT((AU45-$CH$10)^2+(AV45-$CI$10)^2)</f>
        <v>10.4050654</v>
      </c>
      <c r="AX45" s="4">
        <f>AW45/(2*$CH$3)</f>
        <v>1</v>
      </c>
      <c r="AY45" s="9">
        <f t="shared" si="26"/>
        <v>5.2074756865716312</v>
      </c>
      <c r="AZ45" s="9">
        <f>AY45-'Master Radiusverkleinerung'!G$5/100</f>
        <v>5.1534756865716309</v>
      </c>
      <c r="BA45" s="9">
        <f t="shared" si="27"/>
        <v>0.55762864727567352</v>
      </c>
      <c r="BB45" s="3">
        <f t="shared" si="58"/>
        <v>-3.7588320795927919</v>
      </c>
      <c r="BC45" s="3">
        <f t="shared" si="59"/>
        <v>3.7579424897973523</v>
      </c>
      <c r="BD45" s="3">
        <f t="shared" si="60"/>
        <v>-4.1491334347405511</v>
      </c>
      <c r="BE45" s="3">
        <f t="shared" si="61"/>
        <v>3.3591404563284186</v>
      </c>
      <c r="BF45" s="3">
        <f t="shared" si="62"/>
        <v>-0.4109118470357731</v>
      </c>
      <c r="BG45" s="3">
        <f t="shared" si="63"/>
        <v>-0.37696307807018314</v>
      </c>
      <c r="BH45" s="3">
        <f t="shared" si="64"/>
        <v>-0.36969086325974532</v>
      </c>
      <c r="BI45" s="3">
        <f t="shared" si="65"/>
        <v>-0.42064098886768431</v>
      </c>
      <c r="BJ45" s="3">
        <f t="shared" si="66"/>
        <v>-0.37696307807018314</v>
      </c>
      <c r="BK45" s="3">
        <f t="shared" si="67"/>
        <v>0.4109118470357731</v>
      </c>
      <c r="BL45" s="3">
        <f t="shared" si="68"/>
        <v>-0.42064098886768431</v>
      </c>
      <c r="BM45" s="3">
        <f t="shared" si="69"/>
        <v>0.36969086325974532</v>
      </c>
      <c r="BN45" s="3">
        <f t="shared" si="70"/>
        <v>-0.37696307807018314</v>
      </c>
      <c r="BO45" s="3">
        <f t="shared" si="71"/>
        <v>0.4109118470357731</v>
      </c>
      <c r="BP45" s="3">
        <f t="shared" si="72"/>
        <v>0.42064098886768431</v>
      </c>
      <c r="BQ45" s="3">
        <f t="shared" si="73"/>
        <v>-0.36969086325974532</v>
      </c>
      <c r="BR45" s="3">
        <f t="shared" si="74"/>
        <v>-0.39030135514775921</v>
      </c>
      <c r="BS45" s="3">
        <f t="shared" si="75"/>
        <v>-0.39880203346893373</v>
      </c>
      <c r="BT45" s="3">
        <f t="shared" si="76"/>
        <v>-9.3184647013209343</v>
      </c>
      <c r="BU45" s="3">
        <f t="shared" si="77"/>
        <v>-0.24611494289450286</v>
      </c>
      <c r="BV45" s="3">
        <f t="shared" si="78"/>
        <v>-7.1125052160086355E-2</v>
      </c>
      <c r="BW45" s="9">
        <f t="shared" si="79"/>
        <v>5.2037176470665116</v>
      </c>
      <c r="BX45" s="9">
        <f>SQRT((AU45-$CH$11)^2+(AV45-$CI$11)^2)</f>
        <v>5.197986274570134</v>
      </c>
      <c r="BY45" s="3">
        <f t="shared" si="50"/>
        <v>-3.7192954332158554</v>
      </c>
      <c r="BZ45" s="3">
        <f t="shared" si="51"/>
        <v>3.6418094552687221</v>
      </c>
      <c r="CA45" s="3">
        <f t="shared" si="52"/>
        <v>5.2053755511033959</v>
      </c>
      <c r="CB45" s="3">
        <f t="shared" si="53"/>
        <v>-3.7181730602161753</v>
      </c>
      <c r="CC45" s="3">
        <f t="shared" si="54"/>
        <v>3.6405860029223471</v>
      </c>
      <c r="CD45" s="3">
        <f t="shared" si="55"/>
        <v>5.2037176470665116</v>
      </c>
      <c r="CE45" s="4">
        <f t="shared" si="56"/>
        <v>0.99999999985397225</v>
      </c>
      <c r="CF45" s="11">
        <f t="shared" si="57"/>
        <v>9.7916373508563875E-4</v>
      </c>
    </row>
    <row r="46" spans="1:84" x14ac:dyDescent="0.3">
      <c r="A46" s="4">
        <v>144</v>
      </c>
      <c r="B46" s="3">
        <f>CH$3*COS(A46/180*PI())</f>
        <v>-4.2089373680913793</v>
      </c>
      <c r="C46" s="4">
        <f>CH$3*SIN(A46/180*PI())</f>
        <v>3.0579719956293419</v>
      </c>
      <c r="D46" s="6">
        <f>SQRT(B46^2+C46^2)+SQRT((B46-$CH$10)^2+(C46-$CI$10)^2)</f>
        <v>10.096426967744193</v>
      </c>
      <c r="E46" s="4">
        <f>D46/(2*$CH$3)</f>
        <v>0.9703376749313074</v>
      </c>
      <c r="F46" s="4">
        <f>$CH$3/E46</f>
        <v>5.3615693118050887</v>
      </c>
      <c r="G46" s="4">
        <f t="shared" si="0"/>
        <v>-4.3376006897695074</v>
      </c>
      <c r="H46" s="4">
        <f t="shared" si="1"/>
        <v>3.1514513706229361</v>
      </c>
      <c r="I46" s="6">
        <f>SQRT(G46^2+H46^2)+SQRT((G46-$CH$10)^2+(H46-$CI$10)^2)</f>
        <v>10.414005541308612</v>
      </c>
      <c r="J46" s="4">
        <f>I46/(2*$CH$3)</f>
        <v>1.000859210486905</v>
      </c>
      <c r="K46" s="4">
        <f t="shared" si="2"/>
        <v>5.3569665499673578</v>
      </c>
      <c r="L46" s="4">
        <f t="shared" si="3"/>
        <v>-4.3338769772217232</v>
      </c>
      <c r="M46" s="4">
        <f t="shared" si="4"/>
        <v>3.1487459350949032</v>
      </c>
      <c r="N46" s="8">
        <f>SQRT(L46^2+M46^2)+SQRT((L46-$CH$10)^2+(M46-$CI$10)^2)</f>
        <v>10.404813896258755</v>
      </c>
      <c r="O46" s="3">
        <f>N46/(2*$CH$3)</f>
        <v>0.99997582872076474</v>
      </c>
      <c r="P46" s="4">
        <f t="shared" si="5"/>
        <v>5.3570960378315782</v>
      </c>
      <c r="Q46" s="4">
        <f t="shared" si="6"/>
        <v>-4.3339817351044427</v>
      </c>
      <c r="R46" s="4">
        <f t="shared" si="7"/>
        <v>3.1488220461518428</v>
      </c>
      <c r="S46" s="6">
        <f>SQRT(Q46^2+R46^2)+SQRT((Q46-$CH$10)^2+(R46-$CI$10)^2)</f>
        <v>10.40507248119928</v>
      </c>
      <c r="T46" s="4">
        <f>S46/(2*$CH$3)</f>
        <v>1.0000006805530777</v>
      </c>
      <c r="U46" s="3">
        <f t="shared" si="8"/>
        <v>5.3570923920458631</v>
      </c>
      <c r="V46" s="3">
        <f t="shared" si="9"/>
        <v>-4.3339787856018415</v>
      </c>
      <c r="W46" s="3">
        <f t="shared" si="10"/>
        <v>3.1488199032127668</v>
      </c>
      <c r="X46" s="3">
        <f>SQRT(V46^2+W46^2)+SQRT((V46-$CH$10)^2+(W46-$CI$10)^2)</f>
        <v>10.405065200630377</v>
      </c>
      <c r="Y46" s="3">
        <f>X46/(2*$CH$3)</f>
        <v>0.99999998083917641</v>
      </c>
      <c r="Z46" s="3">
        <f t="shared" si="11"/>
        <v>5.357092494692167</v>
      </c>
      <c r="AA46" s="3">
        <f t="shared" si="12"/>
        <v>-4.3339788686444454</v>
      </c>
      <c r="AB46" s="3">
        <f t="shared" si="13"/>
        <v>3.1488199635467504</v>
      </c>
      <c r="AC46" s="3">
        <f>SQRT(AA46^2+AB46^2)+SQRT((AA46-$CH$10)^2+(AB46-$CI$10)^2)</f>
        <v>10.405065405613209</v>
      </c>
      <c r="AD46" s="3">
        <f>AC46/(2*$CH$3)</f>
        <v>1.0000000005394689</v>
      </c>
      <c r="AE46" s="3">
        <f t="shared" si="14"/>
        <v>5.3570924918021818</v>
      </c>
      <c r="AF46" s="3">
        <f t="shared" si="15"/>
        <v>-4.3339788663063983</v>
      </c>
      <c r="AG46" s="3">
        <f t="shared" si="16"/>
        <v>3.1488199618480595</v>
      </c>
      <c r="AH46" s="8">
        <f>SQRT(AF46^2+AG46^2)+SQRT((AF46-$CH$10)^2+(AG46-$CI$10)^2)</f>
        <v>10.405065399841961</v>
      </c>
      <c r="AI46" s="3">
        <f>AH46/(2*$CH$3)</f>
        <v>0.99999999998481137</v>
      </c>
      <c r="AJ46" s="3">
        <f t="shared" si="17"/>
        <v>5.3570924918835487</v>
      </c>
      <c r="AK46" s="3">
        <f t="shared" si="18"/>
        <v>-4.3339788663722256</v>
      </c>
      <c r="AL46" s="3">
        <f t="shared" si="19"/>
        <v>3.1488199618958861</v>
      </c>
      <c r="AM46" s="8">
        <f>SQRT(AK46^2+AL46^2)+SQRT((AK46-$CH$10)^2+(AL46-$CI$10)^2)</f>
        <v>10.40506540000445</v>
      </c>
      <c r="AN46" s="3">
        <f>AM46/(2*$CH$3)</f>
        <v>1.0000000000004277</v>
      </c>
      <c r="AO46" s="3">
        <f t="shared" si="20"/>
        <v>5.3570924918812581</v>
      </c>
      <c r="AP46" s="3">
        <f t="shared" si="21"/>
        <v>-4.3339788663703729</v>
      </c>
      <c r="AQ46" s="3">
        <f t="shared" si="22"/>
        <v>3.1488199618945396</v>
      </c>
      <c r="AR46" s="8">
        <f>SQRT(AP46^2+AQ46^2)+SQRT((AP46-$CH$10)^2+(AQ46-$CI$10)^2)</f>
        <v>10.405065399999877</v>
      </c>
      <c r="AS46" s="3">
        <f>AR46/(2*$CH$3)</f>
        <v>0.99999999999998823</v>
      </c>
      <c r="AT46" s="9">
        <f t="shared" si="23"/>
        <v>5.3570924918813212</v>
      </c>
      <c r="AU46" s="3">
        <f t="shared" si="24"/>
        <v>-4.3339788663704235</v>
      </c>
      <c r="AV46" s="3">
        <f t="shared" si="25"/>
        <v>3.1488199618945765</v>
      </c>
      <c r="AW46" s="8">
        <f>SQRT(AU46^2+AV46^2)+SQRT((AU46-$CH$10)^2+(AV46-$CI$10)^2)</f>
        <v>10.405065400000002</v>
      </c>
      <c r="AX46" s="4">
        <f>AW46/(2*$CH$3)</f>
        <v>1.0000000000000002</v>
      </c>
      <c r="AY46" s="9">
        <f t="shared" si="26"/>
        <v>5.2300924918813214</v>
      </c>
      <c r="AZ46" s="9">
        <f>AY46-'Master Radiusverkleinerung'!G$5/100</f>
        <v>5.1760924918813211</v>
      </c>
      <c r="BA46" s="9">
        <f t="shared" si="27"/>
        <v>0.56000908554533202</v>
      </c>
      <c r="BB46" s="3">
        <f t="shared" si="58"/>
        <v>-4.1491334347405511</v>
      </c>
      <c r="BC46" s="3">
        <f t="shared" si="59"/>
        <v>3.3591404563284186</v>
      </c>
      <c r="BD46" s="3">
        <f>0.5*(AU46+AU48)</f>
        <v>-4.4957308562281657</v>
      </c>
      <c r="BE46" s="3">
        <f>0.5*(AV46+AV48)</f>
        <v>2.9189094684141694</v>
      </c>
      <c r="BF46" s="3">
        <f t="shared" si="62"/>
        <v>-0.36969086325974532</v>
      </c>
      <c r="BG46" s="3">
        <f t="shared" si="63"/>
        <v>-0.42064098886768431</v>
      </c>
      <c r="BH46" s="3">
        <f>AU48-AU46</f>
        <v>-0.32350397971548439</v>
      </c>
      <c r="BI46" s="3">
        <f>AV48-AV46</f>
        <v>-0.45982098696081408</v>
      </c>
      <c r="BJ46" s="3">
        <f t="shared" si="66"/>
        <v>-0.42064098886768431</v>
      </c>
      <c r="BK46" s="3">
        <f t="shared" si="67"/>
        <v>0.36969086325974532</v>
      </c>
      <c r="BL46" s="3">
        <f t="shared" si="68"/>
        <v>-0.45982098696081408</v>
      </c>
      <c r="BM46" s="3">
        <f t="shared" si="69"/>
        <v>0.32350397971548439</v>
      </c>
      <c r="BN46" s="3">
        <f t="shared" si="70"/>
        <v>-0.42064098886768431</v>
      </c>
      <c r="BO46" s="3">
        <f t="shared" si="71"/>
        <v>0.36969086325974532</v>
      </c>
      <c r="BP46" s="3">
        <f t="shared" si="72"/>
        <v>0.45982098696081408</v>
      </c>
      <c r="BQ46" s="3">
        <f t="shared" si="73"/>
        <v>-0.32350397971548439</v>
      </c>
      <c r="BR46" s="3">
        <f t="shared" si="74"/>
        <v>-0.34659742148761463</v>
      </c>
      <c r="BS46" s="3">
        <f t="shared" si="75"/>
        <v>-0.44023098791424919</v>
      </c>
      <c r="BT46" s="3">
        <f t="shared" si="76"/>
        <v>-9.2754092549160951</v>
      </c>
      <c r="BU46" s="3">
        <f t="shared" si="77"/>
        <v>-0.24751611360017378</v>
      </c>
      <c r="BV46" s="3">
        <f t="shared" si="78"/>
        <v>-6.9893598208943697E-2</v>
      </c>
      <c r="BW46" s="9">
        <f t="shared" si="79"/>
        <v>5.201854939516565</v>
      </c>
      <c r="BX46" s="9">
        <f>SQRT((AU46-$CH$11)^2+(AV46-$CI$11)^2)</f>
        <v>5.1986095341139507</v>
      </c>
      <c r="BY46" s="3">
        <f t="shared" si="50"/>
        <v>-4.0878639234759202</v>
      </c>
      <c r="BZ46" s="3">
        <f t="shared" si="51"/>
        <v>3.2199450140546628</v>
      </c>
      <c r="CA46" s="3">
        <f t="shared" si="52"/>
        <v>5.2037176470665107</v>
      </c>
      <c r="CB46" s="3">
        <f t="shared" si="53"/>
        <v>-4.0864627527702497</v>
      </c>
      <c r="CC46" s="3">
        <f t="shared" si="54"/>
        <v>3.2187135601035202</v>
      </c>
      <c r="CD46" s="3">
        <f t="shared" si="55"/>
        <v>5.201854939516565</v>
      </c>
      <c r="CE46" s="4">
        <f t="shared" si="56"/>
        <v>0.99999999981383192</v>
      </c>
      <c r="CF46" s="11">
        <f t="shared" si="57"/>
        <v>1.1055801719693965E-3</v>
      </c>
    </row>
    <row r="47" spans="1:84" x14ac:dyDescent="0.3">
      <c r="A47" s="4"/>
      <c r="C47" s="4"/>
      <c r="D47" s="6"/>
      <c r="E47" s="4"/>
      <c r="G47" s="4"/>
      <c r="H47" s="4"/>
      <c r="I47" s="6"/>
      <c r="J47" s="4"/>
      <c r="K47" s="4"/>
      <c r="L47" s="4"/>
      <c r="M47" s="4"/>
      <c r="N47" s="8"/>
      <c r="P47" s="4"/>
      <c r="Q47" s="4"/>
      <c r="R47" s="4"/>
      <c r="S47" s="6"/>
      <c r="T47" s="4"/>
      <c r="AH47" s="8"/>
      <c r="AM47" s="8"/>
      <c r="AR47" s="8"/>
      <c r="AT47" s="9"/>
      <c r="AW47" s="8"/>
      <c r="AX47" s="4"/>
      <c r="AY47" s="9"/>
      <c r="AZ47" s="9"/>
      <c r="BA47" s="9"/>
      <c r="BW47" s="9"/>
      <c r="BX47" s="9"/>
      <c r="CE47" s="4"/>
      <c r="CF47" s="11"/>
    </row>
    <row r="48" spans="1:84" x14ac:dyDescent="0.3">
      <c r="A48" s="4">
        <v>150</v>
      </c>
      <c r="B48" s="3">
        <f>CH$3*COS(A48/180*PI())</f>
        <v>-4.5055254822192463</v>
      </c>
      <c r="C48" s="4">
        <f>CH$3*SIN(A48/180*PI())</f>
        <v>2.6012663499999995</v>
      </c>
      <c r="D48" s="6">
        <f>SQRT(B48^2+C48^2)+SQRT((B48-$CH$10)^2+(C48-$CI$10)^2)</f>
        <v>10.054590908298184</v>
      </c>
      <c r="E48" s="4">
        <f>D48/(2*$CH$3)</f>
        <v>0.96631693523984818</v>
      </c>
      <c r="F48" s="4">
        <f>$CH$3/E48</f>
        <v>5.3838782187012857</v>
      </c>
      <c r="G48" s="4">
        <f t="shared" si="0"/>
        <v>-4.6625753082770256</v>
      </c>
      <c r="H48" s="4">
        <f t="shared" si="1"/>
        <v>2.6919391093506424</v>
      </c>
      <c r="I48" s="6">
        <f>SQRT(G48^2+H48^2)+SQRT((G48-$CH$10)^2+(H48-$CI$10)^2)</f>
        <v>10.416811205645281</v>
      </c>
      <c r="J48" s="4">
        <f>I48/(2*$CH$3)</f>
        <v>1.0011288545716668</v>
      </c>
      <c r="K48" s="4">
        <f t="shared" si="2"/>
        <v>5.3778074561688456</v>
      </c>
      <c r="L48" s="4">
        <f t="shared" si="3"/>
        <v>-4.6573178737035894</v>
      </c>
      <c r="M48" s="4">
        <f t="shared" si="4"/>
        <v>2.6889037280844224</v>
      </c>
      <c r="N48" s="8">
        <f>SQRT(L48^2+M48^2)+SQRT((L48-$CH$10)^2+(M48-$CI$10)^2)</f>
        <v>10.404684890428136</v>
      </c>
      <c r="O48" s="3">
        <f>N48/(2*$CH$3)</f>
        <v>0.99996343035269497</v>
      </c>
      <c r="P48" s="4">
        <f t="shared" si="5"/>
        <v>5.3780041278830071</v>
      </c>
      <c r="Q48" s="4">
        <f t="shared" si="6"/>
        <v>-4.6574881964042589</v>
      </c>
      <c r="R48" s="4">
        <f t="shared" si="7"/>
        <v>2.6890020639415031</v>
      </c>
      <c r="S48" s="6">
        <f>SQRT(Q48^2+R48^2)+SQRT((Q48-$CH$10)^2+(R48-$CI$10)^2)</f>
        <v>10.405077740534939</v>
      </c>
      <c r="T48" s="4">
        <f>S48/(2*$CH$3)</f>
        <v>1.0000011860122415</v>
      </c>
      <c r="U48" s="3">
        <f t="shared" si="8"/>
        <v>5.3779977495118416</v>
      </c>
      <c r="V48" s="3">
        <f t="shared" si="9"/>
        <v>-4.6574826725727956</v>
      </c>
      <c r="W48" s="3">
        <f t="shared" si="10"/>
        <v>2.6889988747559204</v>
      </c>
      <c r="X48" s="3">
        <f>SQRT(V48^2+W48^2)+SQRT((V48-$CH$10)^2+(W48-$CI$10)^2)</f>
        <v>10.40506499979119</v>
      </c>
      <c r="Y48" s="3">
        <f>X48/(2*$CH$3)</f>
        <v>0.99999996153711734</v>
      </c>
      <c r="Z48" s="3">
        <f t="shared" si="11"/>
        <v>5.3779979563651459</v>
      </c>
      <c r="AA48" s="3">
        <f t="shared" si="12"/>
        <v>-4.657482851713012</v>
      </c>
      <c r="AB48" s="3">
        <f t="shared" si="13"/>
        <v>2.6889989781825725</v>
      </c>
      <c r="AC48" s="3">
        <f>SQRT(AA48^2+AB48^2)+SQRT((AA48-$CH$10)^2+(AB48-$CI$10)^2)</f>
        <v>10.405065412978956</v>
      </c>
      <c r="AD48" s="3">
        <f>AC48/(2*$CH$3)</f>
        <v>1.0000000012473691</v>
      </c>
      <c r="AE48" s="3">
        <f t="shared" si="14"/>
        <v>5.3779979496567973</v>
      </c>
      <c r="AF48" s="3">
        <f t="shared" si="15"/>
        <v>-4.6574828459034112</v>
      </c>
      <c r="AG48" s="3">
        <f t="shared" si="16"/>
        <v>2.6889989748283982</v>
      </c>
      <c r="AH48" s="8">
        <f>SQRT(AF48^2+AG48^2)+SQRT((AF48-$CH$10)^2+(AG48-$CI$10)^2)</f>
        <v>10.405065399579087</v>
      </c>
      <c r="AI48" s="3">
        <f>AH48/(2*$CH$3)</f>
        <v>0.99999999995954725</v>
      </c>
      <c r="AJ48" s="3">
        <f t="shared" si="17"/>
        <v>5.3779979498743522</v>
      </c>
      <c r="AK48" s="3">
        <f t="shared" si="18"/>
        <v>-4.6574828460918196</v>
      </c>
      <c r="AL48" s="3">
        <f t="shared" si="19"/>
        <v>2.6889989749371757</v>
      </c>
      <c r="AM48" s="8">
        <f>SQRT(AK48^2+AL48^2)+SQRT((AK48-$CH$10)^2+(AL48-$CI$10)^2)</f>
        <v>10.405065400013651</v>
      </c>
      <c r="AN48" s="3">
        <f>AM48/(2*$CH$3)</f>
        <v>1.0000000000013121</v>
      </c>
      <c r="AO48" s="3">
        <f t="shared" si="20"/>
        <v>5.3779979498672956</v>
      </c>
      <c r="AP48" s="3">
        <f t="shared" si="21"/>
        <v>-4.6574828460857081</v>
      </c>
      <c r="AQ48" s="3">
        <f t="shared" si="22"/>
        <v>2.6889989749336474</v>
      </c>
      <c r="AR48" s="8">
        <f>SQRT(AP48^2+AQ48^2)+SQRT((AP48-$CH$10)^2+(AQ48-$CI$10)^2)</f>
        <v>10.405065399999554</v>
      </c>
      <c r="AS48" s="3">
        <f>AR48/(2*$CH$3)</f>
        <v>0.99999999999995715</v>
      </c>
      <c r="AT48" s="9">
        <f t="shared" si="23"/>
        <v>5.3779979498675257</v>
      </c>
      <c r="AU48" s="3">
        <f t="shared" si="24"/>
        <v>-4.6574828460859079</v>
      </c>
      <c r="AV48" s="3">
        <f t="shared" si="25"/>
        <v>2.6889989749337624</v>
      </c>
      <c r="AW48" s="8">
        <f>SQRT(AU48^2+AV48^2)+SQRT((AU48-$CH$10)^2+(AV48-$CI$10)^2)</f>
        <v>10.405065400000016</v>
      </c>
      <c r="AX48" s="4">
        <f>AW48/(2*$CH$3)</f>
        <v>1.0000000000000016</v>
      </c>
      <c r="AY48" s="9">
        <f t="shared" si="26"/>
        <v>5.2509979498675259</v>
      </c>
      <c r="AZ48" s="9">
        <f>AY48-'Master Radiusverkleinerung'!G$5/100</f>
        <v>5.1969979498675256</v>
      </c>
      <c r="BA48" s="9">
        <f>SQRT((AU48-AU46)^2+(AV48-AV46)^2)</f>
        <v>0.56221896529855131</v>
      </c>
      <c r="BB48" s="3">
        <f>0.5*(AU46+AU48)</f>
        <v>-4.4957308562281657</v>
      </c>
      <c r="BC48" s="3">
        <f>0.5*(AV46+AV48)</f>
        <v>2.9189094684141694</v>
      </c>
      <c r="BD48" s="3">
        <f t="shared" si="60"/>
        <v>-4.7939064357336045</v>
      </c>
      <c r="BE48" s="3">
        <f t="shared" si="61"/>
        <v>2.4420616651357401</v>
      </c>
      <c r="BF48" s="3">
        <f>AU48-AU46</f>
        <v>-0.32350397971548439</v>
      </c>
      <c r="BG48" s="3">
        <f>AV48-AV46</f>
        <v>-0.45982098696081408</v>
      </c>
      <c r="BH48" s="3">
        <f t="shared" si="64"/>
        <v>-0.27284717929539326</v>
      </c>
      <c r="BI48" s="3">
        <f t="shared" si="65"/>
        <v>-0.49387461959604506</v>
      </c>
      <c r="BJ48" s="3">
        <f t="shared" si="66"/>
        <v>-0.45982098696081408</v>
      </c>
      <c r="BK48" s="3">
        <f t="shared" si="67"/>
        <v>0.32350397971548439</v>
      </c>
      <c r="BL48" s="3">
        <f t="shared" si="68"/>
        <v>-0.49387461959604506</v>
      </c>
      <c r="BM48" s="3">
        <f t="shared" si="69"/>
        <v>0.27284717929539326</v>
      </c>
      <c r="BN48" s="3">
        <f t="shared" si="70"/>
        <v>-0.45982098696081408</v>
      </c>
      <c r="BO48" s="3">
        <f t="shared" si="71"/>
        <v>0.32350397971548439</v>
      </c>
      <c r="BP48" s="3">
        <f t="shared" si="72"/>
        <v>0.49387461959604506</v>
      </c>
      <c r="BQ48" s="3">
        <f t="shared" si="73"/>
        <v>-0.27284717929539326</v>
      </c>
      <c r="BR48" s="3">
        <f t="shared" si="74"/>
        <v>-0.29817557950543883</v>
      </c>
      <c r="BS48" s="3">
        <f t="shared" si="75"/>
        <v>-0.47684780327842935</v>
      </c>
      <c r="BT48" s="3">
        <f t="shared" si="76"/>
        <v>-9.2353130092400431</v>
      </c>
      <c r="BU48" s="3">
        <f t="shared" si="77"/>
        <v>-0.2491401134273632</v>
      </c>
      <c r="BV48" s="3">
        <f t="shared" si="78"/>
        <v>-6.8751043993170669E-2</v>
      </c>
      <c r="BW48" s="9">
        <f t="shared" si="79"/>
        <v>5.1998721922250075</v>
      </c>
      <c r="BX48" s="9">
        <f>SQRT((AU48-$CH$11)^2+(AV48-$CI$11)^2)</f>
        <v>5.1992730658069126</v>
      </c>
      <c r="BY48" s="3">
        <f>AU48-BU46</f>
        <v>-4.4099667324857341</v>
      </c>
      <c r="BZ48" s="3">
        <f>AV48-BV46</f>
        <v>2.7588925731427061</v>
      </c>
      <c r="CA48" s="3">
        <f t="shared" si="52"/>
        <v>5.201854939516565</v>
      </c>
      <c r="CB48" s="3">
        <f t="shared" si="53"/>
        <v>-4.4083427326585447</v>
      </c>
      <c r="CC48" s="3">
        <f t="shared" si="54"/>
        <v>2.7577500189269331</v>
      </c>
      <c r="CD48" s="3">
        <f t="shared" si="55"/>
        <v>5.1998721922250075</v>
      </c>
      <c r="CE48" s="4">
        <f t="shared" si="56"/>
        <v>0.99999999978707599</v>
      </c>
      <c r="CF48" s="11">
        <f t="shared" si="57"/>
        <v>1.1823606031012531E-3</v>
      </c>
    </row>
    <row r="49" spans="1:84" x14ac:dyDescent="0.3">
      <c r="A49" s="4">
        <v>156</v>
      </c>
      <c r="B49" s="3">
        <f>CH$3*COS(A49/180*PI())</f>
        <v>-4.7527501163220967</v>
      </c>
      <c r="C49" s="4">
        <f>CH$3*SIN(A49/180*PI())</f>
        <v>2.1160606858900781</v>
      </c>
      <c r="D49" s="6">
        <f>SQRT(B49^2+C49^2)+SQRT((B49-$CH$10)^2+(C49-$CI$10)^2)</f>
        <v>10.016697233991405</v>
      </c>
      <c r="E49" s="4">
        <f>D49/(2*$CH$3)</f>
        <v>0.9626750865007927</v>
      </c>
      <c r="F49" s="4">
        <f>$CH$3/E49</f>
        <v>5.404245703408173</v>
      </c>
      <c r="G49" s="4">
        <f t="shared" si="0"/>
        <v>-4.9370241143330791</v>
      </c>
      <c r="H49" s="4">
        <f t="shared" si="1"/>
        <v>2.1981047557610558</v>
      </c>
      <c r="I49" s="6">
        <f>SQRT(G49^2+H49^2)+SQRT((G49-$CH$10)^2+(H49-$CI$10)^2)</f>
        <v>10.419706016472642</v>
      </c>
      <c r="J49" s="4">
        <f>I49/(2*$CH$3)</f>
        <v>1.0014070662614616</v>
      </c>
      <c r="K49" s="4">
        <f t="shared" si="2"/>
        <v>5.3966522560937831</v>
      </c>
      <c r="L49" s="4">
        <f t="shared" si="3"/>
        <v>-4.9300871550311705</v>
      </c>
      <c r="M49" s="4">
        <f t="shared" si="4"/>
        <v>2.1950162224910281</v>
      </c>
      <c r="N49" s="8">
        <f>SQRT(L49^2+M49^2)+SQRT((L49-$CH$10)^2+(M49-$CI$10)^2)</f>
        <v>10.404534219982175</v>
      </c>
      <c r="O49" s="3">
        <f>N49/(2*$CH$3)</f>
        <v>0.99994894986264815</v>
      </c>
      <c r="P49" s="4">
        <f t="shared" si="5"/>
        <v>5.3969277699977196</v>
      </c>
      <c r="Q49" s="4">
        <f t="shared" si="6"/>
        <v>-4.9303388495066285</v>
      </c>
      <c r="R49" s="4">
        <f t="shared" si="7"/>
        <v>2.1951282840914361</v>
      </c>
      <c r="S49" s="6">
        <f>SQRT(Q49^2+R49^2)+SQRT((Q49-$CH$10)^2+(R49-$CI$10)^2)</f>
        <v>10.405084699182932</v>
      </c>
      <c r="T49" s="4">
        <f>S49/(2*$CH$3)</f>
        <v>1.0000018547872782</v>
      </c>
      <c r="U49" s="3">
        <f t="shared" si="8"/>
        <v>5.3969177598633173</v>
      </c>
      <c r="V49" s="3">
        <f t="shared" si="9"/>
        <v>-4.9303297047938148</v>
      </c>
      <c r="W49" s="3">
        <f t="shared" si="10"/>
        <v>2.1951242126029724</v>
      </c>
      <c r="X49" s="3">
        <f>SQRT(V49^2+W49^2)+SQRT((V49-$CH$10)^2+(W49-$CI$10)^2)</f>
        <v>10.40506469884539</v>
      </c>
      <c r="Y49" s="3">
        <f>X49/(2*$CH$3)</f>
        <v>0.99999993261410836</v>
      </c>
      <c r="Z49" s="3">
        <f t="shared" si="11"/>
        <v>5.3969181235394572</v>
      </c>
      <c r="AA49" s="3">
        <f t="shared" si="12"/>
        <v>-4.9303300370285008</v>
      </c>
      <c r="AB49" s="3">
        <f t="shared" si="13"/>
        <v>2.1951243605233848</v>
      </c>
      <c r="AC49" s="3">
        <f>SQRT(AA49^2+AB49^2)+SQRT((AA49-$CH$10)^2+(AB49-$CI$10)^2)</f>
        <v>10.405065425473552</v>
      </c>
      <c r="AD49" s="3">
        <f>AC49/(2*$CH$3)</f>
        <v>1.0000000024481877</v>
      </c>
      <c r="AE49" s="3">
        <f t="shared" si="14"/>
        <v>5.3969181103267889</v>
      </c>
      <c r="AF49" s="3">
        <f t="shared" si="15"/>
        <v>-4.9303300249581277</v>
      </c>
      <c r="AG49" s="3">
        <f t="shared" si="16"/>
        <v>2.1951243551493085</v>
      </c>
      <c r="AH49" s="8">
        <f>SQRT(AF49^2+AG49^2)+SQRT((AF49-$CH$10)^2+(AG49-$CI$10)^2)</f>
        <v>10.405065399074523</v>
      </c>
      <c r="AI49" s="3">
        <f>AH49/(2*$CH$3)</f>
        <v>0.99999999991105515</v>
      </c>
      <c r="AJ49" s="3">
        <f t="shared" si="17"/>
        <v>5.3969181108068174</v>
      </c>
      <c r="AK49" s="3">
        <f t="shared" si="18"/>
        <v>-4.9303300253966551</v>
      </c>
      <c r="AL49" s="3">
        <f t="shared" si="19"/>
        <v>2.1951243553445536</v>
      </c>
      <c r="AM49" s="8">
        <f>SQRT(AK49^2+AL49^2)+SQRT((AK49-$CH$10)^2+(AL49-$CI$10)^2)</f>
        <v>10.405065400033623</v>
      </c>
      <c r="AN49" s="3">
        <f>AM49/(2*$CH$3)</f>
        <v>1.0000000000032314</v>
      </c>
      <c r="AO49" s="3">
        <f t="shared" si="20"/>
        <v>5.396918110789378</v>
      </c>
      <c r="AP49" s="3">
        <f t="shared" si="21"/>
        <v>-4.9303300253807238</v>
      </c>
      <c r="AQ49" s="3">
        <f t="shared" si="22"/>
        <v>2.1951243553374602</v>
      </c>
      <c r="AR49" s="8">
        <f>SQRT(AP49^2+AQ49^2)+SQRT((AP49-$CH$10)^2+(AQ49-$CI$10)^2)</f>
        <v>10.405065399998779</v>
      </c>
      <c r="AS49" s="3">
        <f>AR49/(2*$CH$3)</f>
        <v>0.99999999999988276</v>
      </c>
      <c r="AT49" s="9">
        <f t="shared" si="23"/>
        <v>5.3969181107900104</v>
      </c>
      <c r="AU49" s="3">
        <f t="shared" si="24"/>
        <v>-4.9303300253813012</v>
      </c>
      <c r="AV49" s="3">
        <f t="shared" si="25"/>
        <v>2.1951243553377173</v>
      </c>
      <c r="AW49" s="8">
        <f>SQRT(AU49^2+AV49^2)+SQRT((AU49-$CH$10)^2+(AV49-$CI$10)^2)</f>
        <v>10.405065400000042</v>
      </c>
      <c r="AX49" s="4">
        <f>AW49/(2*$CH$3)</f>
        <v>1.000000000000004</v>
      </c>
      <c r="AY49" s="9">
        <f t="shared" si="26"/>
        <v>5.2699181107900106</v>
      </c>
      <c r="AZ49" s="9">
        <f>AY49-'Master Radiusverkleinerung'!G$5/100</f>
        <v>5.2159181107900103</v>
      </c>
      <c r="BA49" s="9">
        <f t="shared" si="27"/>
        <v>0.56423197634535982</v>
      </c>
      <c r="BB49" s="3">
        <f t="shared" si="58"/>
        <v>-4.7939064357336045</v>
      </c>
      <c r="BC49" s="3">
        <f t="shared" si="59"/>
        <v>2.4420616651357401</v>
      </c>
      <c r="BD49" s="3">
        <f t="shared" si="60"/>
        <v>-5.039484778172957</v>
      </c>
      <c r="BE49" s="3">
        <f t="shared" si="61"/>
        <v>1.9340093738757367</v>
      </c>
      <c r="BF49" s="3">
        <f t="shared" si="62"/>
        <v>-0.27284717929539326</v>
      </c>
      <c r="BG49" s="3">
        <f t="shared" si="63"/>
        <v>-0.49387461959604506</v>
      </c>
      <c r="BH49" s="3">
        <f t="shared" si="64"/>
        <v>-0.21830950558331264</v>
      </c>
      <c r="BI49" s="3">
        <f t="shared" si="65"/>
        <v>-0.52222996292396129</v>
      </c>
      <c r="BJ49" s="3">
        <f t="shared" si="66"/>
        <v>-0.49387461959604506</v>
      </c>
      <c r="BK49" s="3">
        <f t="shared" si="67"/>
        <v>0.27284717929539326</v>
      </c>
      <c r="BL49" s="3">
        <f t="shared" si="68"/>
        <v>-0.52222996292396129</v>
      </c>
      <c r="BM49" s="3">
        <f t="shared" si="69"/>
        <v>0.21830950558331264</v>
      </c>
      <c r="BN49" s="3">
        <f t="shared" si="70"/>
        <v>-0.49387461959604506</v>
      </c>
      <c r="BO49" s="3">
        <f t="shared" si="71"/>
        <v>0.27284717929539326</v>
      </c>
      <c r="BP49" s="3">
        <f t="shared" si="72"/>
        <v>0.52222996292396129</v>
      </c>
      <c r="BQ49" s="3">
        <f t="shared" si="73"/>
        <v>-0.21830950558331264</v>
      </c>
      <c r="BR49" s="3">
        <f t="shared" si="74"/>
        <v>-0.2455783424393525</v>
      </c>
      <c r="BS49" s="3">
        <f t="shared" si="75"/>
        <v>-0.5080522912600034</v>
      </c>
      <c r="BT49" s="3">
        <f t="shared" si="76"/>
        <v>-9.1986989686492127</v>
      </c>
      <c r="BU49" s="3">
        <f t="shared" si="77"/>
        <v>-0.25090248181344244</v>
      </c>
      <c r="BV49" s="3">
        <f t="shared" si="78"/>
        <v>-6.77774016476409E-2</v>
      </c>
      <c r="BW49" s="9">
        <f t="shared" si="79"/>
        <v>5.1978617235618101</v>
      </c>
      <c r="BX49" s="9">
        <f>SQRT((AU49-$CH$11)^2+(AV49-$CI$11)^2)</f>
        <v>5.1999459657617857</v>
      </c>
      <c r="BY49" s="3">
        <f t="shared" si="50"/>
        <v>-4.681189911953938</v>
      </c>
      <c r="BZ49" s="3">
        <f t="shared" si="51"/>
        <v>2.263875399330888</v>
      </c>
      <c r="CA49" s="3">
        <f t="shared" si="52"/>
        <v>5.1998721922250075</v>
      </c>
      <c r="CB49" s="3">
        <f t="shared" si="53"/>
        <v>-4.6794275435678587</v>
      </c>
      <c r="CC49" s="3">
        <f t="shared" si="54"/>
        <v>2.2629017569853582</v>
      </c>
      <c r="CD49" s="3">
        <f t="shared" si="55"/>
        <v>5.1978617235618101</v>
      </c>
      <c r="CE49" s="4">
        <f t="shared" si="56"/>
        <v>0.99999999977916598</v>
      </c>
      <c r="CF49" s="11">
        <f t="shared" si="57"/>
        <v>1.2041223490583859E-3</v>
      </c>
    </row>
    <row r="50" spans="1:84" x14ac:dyDescent="0.3">
      <c r="A50" s="4">
        <v>162</v>
      </c>
      <c r="B50" s="3">
        <f>CH$3*COS(A50/180*PI())</f>
        <v>-4.9479026255736187</v>
      </c>
      <c r="C50" s="4">
        <f>CH$3*SIN(A50/180*PI())</f>
        <v>1.6076710180913805</v>
      </c>
      <c r="D50" s="6">
        <f>SQRT(B50^2+C50^2)+SQRT((B50-$CH$10)^2+(C50-$CI$10)^2)</f>
        <v>9.9832594387237705</v>
      </c>
      <c r="E50" s="4">
        <f>D50/(2*$CH$3)</f>
        <v>0.95946147909111368</v>
      </c>
      <c r="F50" s="4">
        <f>$CH$3/E50</f>
        <v>5.4223466114849099</v>
      </c>
      <c r="G50" s="4">
        <f t="shared" si="0"/>
        <v>-5.1569580784636688</v>
      </c>
      <c r="H50" s="4">
        <f t="shared" si="1"/>
        <v>1.675597252340248</v>
      </c>
      <c r="I50" s="6">
        <f>SQRT(G50^2+H50^2)+SQRT((G50-$CH$10)^2+(H50-$CI$10)^2)</f>
        <v>10.42254565847429</v>
      </c>
      <c r="J50" s="4">
        <f>I50/(2*$CH$3)</f>
        <v>1.001679975838911</v>
      </c>
      <c r="K50" s="4">
        <f t="shared" si="2"/>
        <v>5.4132524781117572</v>
      </c>
      <c r="L50" s="4">
        <f t="shared" si="3"/>
        <v>-5.1483090436590748</v>
      </c>
      <c r="M50" s="4">
        <f t="shared" si="4"/>
        <v>1.6727870105788316</v>
      </c>
      <c r="N50" s="8">
        <f>SQRT(L50^2+M50^2)+SQRT((L50-$CH$10)^2+(M50-$CI$10)^2)</f>
        <v>10.404370928316146</v>
      </c>
      <c r="O50" s="3">
        <f>N50/(2*$CH$3)</f>
        <v>0.99993325638454378</v>
      </c>
      <c r="P50" s="4">
        <f t="shared" si="5"/>
        <v>5.4136138022696043</v>
      </c>
      <c r="Q50" s="4">
        <f t="shared" si="6"/>
        <v>-5.1486526833538901</v>
      </c>
      <c r="R50" s="4">
        <f t="shared" si="7"/>
        <v>1.6728986658840845</v>
      </c>
      <c r="S50" s="6">
        <f>SQRT(Q50^2+R50^2)+SQRT((Q50-$CH$10)^2+(R50-$CI$10)^2)</f>
        <v>10.405093037861743</v>
      </c>
      <c r="T50" s="4">
        <f>S50/(2*$CH$3)</f>
        <v>1.0000026561929869</v>
      </c>
      <c r="U50" s="3">
        <f t="shared" si="8"/>
        <v>5.4135994227047837</v>
      </c>
      <c r="V50" s="3">
        <f t="shared" si="9"/>
        <v>-5.1486390075750661</v>
      </c>
      <c r="W50" s="3">
        <f t="shared" si="10"/>
        <v>1.6728942223541832</v>
      </c>
      <c r="X50" s="3">
        <f>SQRT(V50^2+W50^2)+SQRT((V50-$CH$10)^2+(W50-$CI$10)^2)</f>
        <v>10.405064300171967</v>
      </c>
      <c r="Y50" s="3">
        <f>X50/(2*$CH$3)</f>
        <v>0.99999989429878711</v>
      </c>
      <c r="Z50" s="3">
        <f t="shared" si="11"/>
        <v>5.4135999949288696</v>
      </c>
      <c r="AA50" s="3">
        <f t="shared" si="12"/>
        <v>-5.1486395517925114</v>
      </c>
      <c r="AB50" s="3">
        <f t="shared" si="13"/>
        <v>1.6728943991811502</v>
      </c>
      <c r="AC50" s="3">
        <f>SQRT(AA50^2+AB50^2)+SQRT((AA50-$CH$10)^2+(AB50-$CI$10)^2)</f>
        <v>10.405065443766951</v>
      </c>
      <c r="AD50" s="3">
        <f>AC50/(2*$CH$3)</f>
        <v>1.000000004206312</v>
      </c>
      <c r="AE50" s="3">
        <f t="shared" si="14"/>
        <v>5.4135999721575789</v>
      </c>
      <c r="AF50" s="3">
        <f t="shared" si="15"/>
        <v>-5.1486395301357275</v>
      </c>
      <c r="AG50" s="3">
        <f t="shared" si="16"/>
        <v>1.6728943921444346</v>
      </c>
      <c r="AH50" s="8">
        <f>SQRT(AF50^2+AG50^2)+SQRT((AF50-$CH$10)^2+(AG50-$CI$10)^2)</f>
        <v>10.405065398258323</v>
      </c>
      <c r="AI50" s="3">
        <f>AH50/(2*$CH$3)</f>
        <v>0.99999999983261256</v>
      </c>
      <c r="AJ50" s="3">
        <f t="shared" si="17"/>
        <v>5.4135999730637474</v>
      </c>
      <c r="AK50" s="3">
        <f t="shared" si="18"/>
        <v>-5.1486395309975448</v>
      </c>
      <c r="AL50" s="3">
        <f t="shared" si="19"/>
        <v>1.6728943924244559</v>
      </c>
      <c r="AM50" s="8">
        <f>SQRT(AK50^2+AL50^2)+SQRT((AK50-$CH$10)^2+(AL50-$CI$10)^2)</f>
        <v>10.405065400069308</v>
      </c>
      <c r="AN50" s="3">
        <f>AM50/(2*$CH$3)</f>
        <v>1.0000000000066609</v>
      </c>
      <c r="AO50" s="3">
        <f t="shared" si="20"/>
        <v>5.4135999730276883</v>
      </c>
      <c r="AP50" s="3">
        <f t="shared" si="21"/>
        <v>-5.1486395309632504</v>
      </c>
      <c r="AQ50" s="3">
        <f t="shared" si="22"/>
        <v>1.6728943924133131</v>
      </c>
      <c r="AR50" s="8">
        <f>SQRT(AP50^2+AQ50^2)+SQRT((AP50-$CH$10)^2+(AQ50-$CI$10)^2)</f>
        <v>10.405065399997245</v>
      </c>
      <c r="AS50" s="3">
        <f>AR50/(2*$CH$3)</f>
        <v>0.99999999999973521</v>
      </c>
      <c r="AT50" s="9">
        <f t="shared" si="23"/>
        <v>5.4135999730291218</v>
      </c>
      <c r="AU50" s="3">
        <f t="shared" si="24"/>
        <v>-5.1486395309646138</v>
      </c>
      <c r="AV50" s="3">
        <f t="shared" si="25"/>
        <v>1.672894392413756</v>
      </c>
      <c r="AW50" s="8">
        <f>SQRT(AU50^2+AV50^2)+SQRT((AU50-$CH$10)^2+(AV50-$CI$10)^2)</f>
        <v>10.405065400000108</v>
      </c>
      <c r="AX50" s="4">
        <f>AW50/(2*$CH$3)</f>
        <v>1.0000000000000104</v>
      </c>
      <c r="AY50" s="9">
        <f t="shared" si="26"/>
        <v>5.286599973029122</v>
      </c>
      <c r="AZ50" s="9">
        <f>AY50-'Master Radiusverkleinerung'!G$5/100</f>
        <v>5.2325999730291217</v>
      </c>
      <c r="BA50" s="9">
        <f t="shared" si="27"/>
        <v>0.56602400514783147</v>
      </c>
      <c r="BB50" s="3">
        <f t="shared" si="58"/>
        <v>-5.039484778172957</v>
      </c>
      <c r="BC50" s="3">
        <f t="shared" si="59"/>
        <v>1.9340093738757367</v>
      </c>
      <c r="BD50" s="3">
        <f t="shared" si="60"/>
        <v>-5.2289225818490674</v>
      </c>
      <c r="BE50" s="3">
        <f t="shared" si="61"/>
        <v>1.4007004434533536</v>
      </c>
      <c r="BF50" s="3">
        <f t="shared" si="62"/>
        <v>-0.21830950558331264</v>
      </c>
      <c r="BG50" s="3">
        <f t="shared" si="63"/>
        <v>-0.52222996292396129</v>
      </c>
      <c r="BH50" s="3">
        <f t="shared" si="64"/>
        <v>-0.16056610176890818</v>
      </c>
      <c r="BI50" s="3">
        <f t="shared" si="65"/>
        <v>-0.54438789792080455</v>
      </c>
      <c r="BJ50" s="3">
        <f t="shared" si="66"/>
        <v>-0.52222996292396129</v>
      </c>
      <c r="BK50" s="3">
        <f t="shared" si="67"/>
        <v>0.21830950558331264</v>
      </c>
      <c r="BL50" s="3">
        <f t="shared" si="68"/>
        <v>-0.54438789792080455</v>
      </c>
      <c r="BM50" s="3">
        <f t="shared" si="69"/>
        <v>0.16056610176890818</v>
      </c>
      <c r="BN50" s="3">
        <f t="shared" si="70"/>
        <v>-0.52222996292396129</v>
      </c>
      <c r="BO50" s="3">
        <f t="shared" si="71"/>
        <v>0.21830950558331264</v>
      </c>
      <c r="BP50" s="3">
        <f t="shared" si="72"/>
        <v>0.54438789792080455</v>
      </c>
      <c r="BQ50" s="3">
        <f t="shared" si="73"/>
        <v>-0.16056610176890818</v>
      </c>
      <c r="BR50" s="3">
        <f t="shared" si="74"/>
        <v>-0.18943780367611041</v>
      </c>
      <c r="BS50" s="3">
        <f t="shared" si="75"/>
        <v>-0.53330893042238303</v>
      </c>
      <c r="BT50" s="3">
        <f t="shared" si="76"/>
        <v>-9.1660523121788451</v>
      </c>
      <c r="BU50" s="3">
        <f t="shared" si="77"/>
        <v>-0.25269761902470922</v>
      </c>
      <c r="BV50" s="3">
        <f t="shared" si="78"/>
        <v>-6.7026974546806617E-2</v>
      </c>
      <c r="BW50" s="9">
        <f t="shared" si="79"/>
        <v>5.1959189339611216</v>
      </c>
      <c r="BX50" s="9">
        <f>SQRT((AU50-$CH$11)^2+(AV50-$CI$11)^2)</f>
        <v>5.2005962881825916</v>
      </c>
      <c r="BY50" s="3">
        <f t="shared" si="50"/>
        <v>-4.8977370491511714</v>
      </c>
      <c r="BZ50" s="3">
        <f t="shared" si="51"/>
        <v>1.7406717940613969</v>
      </c>
      <c r="CA50" s="3">
        <f t="shared" si="52"/>
        <v>5.1978617235618092</v>
      </c>
      <c r="CB50" s="3">
        <f t="shared" si="53"/>
        <v>-4.8959419119399046</v>
      </c>
      <c r="CC50" s="3">
        <f t="shared" si="54"/>
        <v>1.7399213669605627</v>
      </c>
      <c r="CD50" s="3">
        <f t="shared" si="55"/>
        <v>5.1959189339611216</v>
      </c>
      <c r="CE50" s="4">
        <f t="shared" si="56"/>
        <v>0.99999999979215159</v>
      </c>
      <c r="CF50" s="11">
        <f t="shared" si="57"/>
        <v>1.1681832598459687E-3</v>
      </c>
    </row>
    <row r="51" spans="1:84" x14ac:dyDescent="0.3">
      <c r="A51" s="4">
        <v>168</v>
      </c>
      <c r="B51" s="3">
        <f>CH$3*COS(A51/180*PI())</f>
        <v>-5.088844878244168</v>
      </c>
      <c r="C51" s="4">
        <f>CH$3*SIN(A51/180*PI())</f>
        <v>1.0816673701916826</v>
      </c>
      <c r="D51" s="6">
        <f>SQRT(B51^2+C51^2)+SQRT((B51-$CH$10)^2+(C51-$CI$10)^2)</f>
        <v>9.9547414421931464</v>
      </c>
      <c r="E51" s="4">
        <f>D51/(2*$CH$3)</f>
        <v>0.95672069895813883</v>
      </c>
      <c r="F51" s="4">
        <f>$CH$3/E51</f>
        <v>5.4378803611811852</v>
      </c>
      <c r="G51" s="4">
        <f t="shared" si="0"/>
        <v>-5.3190496283668569</v>
      </c>
      <c r="H51" s="4">
        <f t="shared" si="1"/>
        <v>1.130598900357868</v>
      </c>
      <c r="I51" s="6">
        <f>SQRT(G51^2+H51^2)+SQRT((G51-$CH$10)^2+(H51-$CI$10)^2)</f>
        <v>10.425182866704754</v>
      </c>
      <c r="J51" s="4">
        <f>I51/(2*$CH$3)</f>
        <v>1.0019334301065281</v>
      </c>
      <c r="K51" s="4">
        <f t="shared" si="2"/>
        <v>5.4273868879722036</v>
      </c>
      <c r="L51" s="4">
        <f t="shared" si="3"/>
        <v>-5.3087854627241269</v>
      </c>
      <c r="M51" s="4">
        <f t="shared" si="4"/>
        <v>1.1284171846004376</v>
      </c>
      <c r="N51" s="8">
        <f>SQRT(L51^2+M51^2)+SQRT((L51-$CH$10)^2+(M51-$CI$10)^2)</f>
        <v>10.404206729668541</v>
      </c>
      <c r="O51" s="3">
        <f>N51/(2*$CH$3)</f>
        <v>0.99991747573912815</v>
      </c>
      <c r="P51" s="4">
        <f t="shared" si="5"/>
        <v>5.4278348160285308</v>
      </c>
      <c r="Q51" s="4">
        <f t="shared" si="6"/>
        <v>-5.3092236024777248</v>
      </c>
      <c r="R51" s="4">
        <f t="shared" si="7"/>
        <v>1.1285103140799935</v>
      </c>
      <c r="S51" s="6">
        <f>SQRT(Q51^2+R51^2)+SQRT((Q51-$CH$10)^2+(R51-$CI$10)^2)</f>
        <v>10.405102123437374</v>
      </c>
      <c r="T51" s="4">
        <f>S51/(2*$CH$3)</f>
        <v>1.0000035293807354</v>
      </c>
      <c r="U51" s="3">
        <f t="shared" si="8"/>
        <v>5.4278156592005073</v>
      </c>
      <c r="V51" s="3">
        <f t="shared" si="9"/>
        <v>-5.3092048642723562</v>
      </c>
      <c r="W51" s="3">
        <f t="shared" si="10"/>
        <v>1.1285063311514882</v>
      </c>
      <c r="X51" s="3">
        <f>SQRT(V51^2+W51^2)+SQRT((V51-$CH$10)^2+(W51-$CI$10)^2)</f>
        <v>10.405063829552979</v>
      </c>
      <c r="Y51" s="3">
        <f>X51/(2*$CH$3)</f>
        <v>0.99999984906899086</v>
      </c>
      <c r="Z51" s="3">
        <f t="shared" si="11"/>
        <v>5.4278164784263261</v>
      </c>
      <c r="AA51" s="3">
        <f t="shared" si="12"/>
        <v>-5.3092056655961253</v>
      </c>
      <c r="AB51" s="3">
        <f t="shared" si="13"/>
        <v>1.1285065014781135</v>
      </c>
      <c r="AC51" s="3">
        <f>SQRT(AA51^2+AB51^2)+SQRT((AA51-$CH$10)^2+(AB51-$CI$10)^2)</f>
        <v>10.405065467159096</v>
      </c>
      <c r="AD51" s="3">
        <f>AC51/(2*$CH$3)</f>
        <v>1.0000000064544616</v>
      </c>
      <c r="AE51" s="3">
        <f t="shared" si="14"/>
        <v>5.4278164433926932</v>
      </c>
      <c r="AF51" s="3">
        <f t="shared" si="15"/>
        <v>-5.3092056313280613</v>
      </c>
      <c r="AG51" s="3">
        <f t="shared" si="16"/>
        <v>1.1285064941942116</v>
      </c>
      <c r="AH51" s="8">
        <f>SQRT(AF51^2+AG51^2)+SQRT((AF51-$CH$10)^2+(AG51-$CI$10)^2)</f>
        <v>10.405065397127988</v>
      </c>
      <c r="AI51" s="3">
        <f>AH51/(2*$CH$3)</f>
        <v>0.99999999972397946</v>
      </c>
      <c r="AJ51" s="3">
        <f t="shared" si="17"/>
        <v>5.4278164448908823</v>
      </c>
      <c r="AK51" s="3">
        <f t="shared" si="18"/>
        <v>-5.3092056327935113</v>
      </c>
      <c r="AL51" s="3">
        <f t="shared" si="19"/>
        <v>1.1285064945057026</v>
      </c>
      <c r="AM51" s="8">
        <f>SQRT(AK51^2+AL51^2)+SQRT((AK51-$CH$10)^2+(AL51-$CI$10)^2)</f>
        <v>10.405065400122819</v>
      </c>
      <c r="AN51" s="3">
        <f>AM51/(2*$CH$3)</f>
        <v>1.0000000000118037</v>
      </c>
      <c r="AO51" s="3">
        <f t="shared" si="20"/>
        <v>5.4278164448268145</v>
      </c>
      <c r="AP51" s="3">
        <f t="shared" si="21"/>
        <v>-5.3092056327308432</v>
      </c>
      <c r="AQ51" s="3">
        <f t="shared" si="22"/>
        <v>1.1285064944923822</v>
      </c>
      <c r="AR51" s="8">
        <f>SQRT(AP51^2+AQ51^2)+SQRT((AP51-$CH$10)^2+(AQ51-$CI$10)^2)</f>
        <v>10.405065399994751</v>
      </c>
      <c r="AS51" s="3">
        <f>AR51/(2*$CH$3)</f>
        <v>0.99999999999949551</v>
      </c>
      <c r="AT51" s="9">
        <f t="shared" si="23"/>
        <v>5.4278164448295527</v>
      </c>
      <c r="AU51" s="3">
        <f t="shared" si="24"/>
        <v>-5.309205632733522</v>
      </c>
      <c r="AV51" s="3">
        <f t="shared" si="25"/>
        <v>1.1285064944929515</v>
      </c>
      <c r="AW51" s="8">
        <f>SQRT(AU51^2+AV51^2)+SQRT((AU51-$CH$10)^2+(AV51-$CI$10)^2)</f>
        <v>10.405065400000224</v>
      </c>
      <c r="AX51" s="4">
        <f>AW51/(2*$CH$3)</f>
        <v>1.0000000000000215</v>
      </c>
      <c r="AY51" s="9">
        <f t="shared" si="26"/>
        <v>5.3008164448295529</v>
      </c>
      <c r="AZ51" s="9">
        <f>AY51-'Master Radiusverkleinerung'!G$5/100</f>
        <v>5.2468164448295527</v>
      </c>
      <c r="BA51" s="9">
        <f t="shared" si="27"/>
        <v>0.56757348109288519</v>
      </c>
      <c r="BB51" s="3">
        <f t="shared" si="58"/>
        <v>-5.2289225818490674</v>
      </c>
      <c r="BC51" s="3">
        <f t="shared" si="59"/>
        <v>1.4007004434533536</v>
      </c>
      <c r="BD51" s="3">
        <f t="shared" si="60"/>
        <v>-5.3593895970535064</v>
      </c>
      <c r="BE51" s="3">
        <f t="shared" si="61"/>
        <v>0.84853779338726776</v>
      </c>
      <c r="BF51" s="3">
        <f t="shared" si="62"/>
        <v>-0.16056610176890818</v>
      </c>
      <c r="BG51" s="3">
        <f t="shared" si="63"/>
        <v>-0.54438789792080455</v>
      </c>
      <c r="BH51" s="3">
        <f t="shared" si="64"/>
        <v>-0.1003679286399688</v>
      </c>
      <c r="BI51" s="3">
        <f t="shared" si="65"/>
        <v>-0.55993740221136734</v>
      </c>
      <c r="BJ51" s="3">
        <f t="shared" si="66"/>
        <v>-0.54438789792080455</v>
      </c>
      <c r="BK51" s="3">
        <f t="shared" si="67"/>
        <v>0.16056610176890818</v>
      </c>
      <c r="BL51" s="3">
        <f t="shared" si="68"/>
        <v>-0.55993740221136734</v>
      </c>
      <c r="BM51" s="3">
        <f t="shared" si="69"/>
        <v>0.1003679286399688</v>
      </c>
      <c r="BN51" s="3">
        <f t="shared" si="70"/>
        <v>-0.54438789792080455</v>
      </c>
      <c r="BO51" s="3">
        <f t="shared" si="71"/>
        <v>0.16056610176890818</v>
      </c>
      <c r="BP51" s="3">
        <f t="shared" si="72"/>
        <v>0.55993740221136734</v>
      </c>
      <c r="BQ51" s="3">
        <f t="shared" si="73"/>
        <v>-0.1003679286399688</v>
      </c>
      <c r="BR51" s="3">
        <f t="shared" si="74"/>
        <v>-0.13046701520443893</v>
      </c>
      <c r="BS51" s="3">
        <f t="shared" si="75"/>
        <v>-0.55216265006608589</v>
      </c>
      <c r="BT51" s="3">
        <f t="shared" si="76"/>
        <v>-9.1378110044549654</v>
      </c>
      <c r="BU51" s="3">
        <f t="shared" si="77"/>
        <v>-0.25440885753623288</v>
      </c>
      <c r="BV51" s="3">
        <f t="shared" si="78"/>
        <v>-6.652224823301145E-2</v>
      </c>
      <c r="BW51" s="9">
        <f t="shared" si="79"/>
        <v>5.1941374774341611</v>
      </c>
      <c r="BX51" s="9">
        <f>SQRT((AU51-$CH$11)^2+(AV51-$CI$11)^2)</f>
        <v>5.2011926636685564</v>
      </c>
      <c r="BY51" s="3">
        <f t="shared" si="50"/>
        <v>-5.0565080137088128</v>
      </c>
      <c r="BZ51" s="3">
        <f t="shared" si="51"/>
        <v>1.1955334690397581</v>
      </c>
      <c r="CA51" s="3">
        <f t="shared" si="52"/>
        <v>5.1959189339611216</v>
      </c>
      <c r="CB51" s="3">
        <f t="shared" si="53"/>
        <v>-5.0547967751972891</v>
      </c>
      <c r="CC51" s="3">
        <f t="shared" si="54"/>
        <v>1.1950287427259629</v>
      </c>
      <c r="CD51" s="3">
        <f t="shared" si="55"/>
        <v>5.1941374774341611</v>
      </c>
      <c r="CE51" s="4">
        <f t="shared" si="56"/>
        <v>0.9999999998240251</v>
      </c>
      <c r="CF51" s="11">
        <f t="shared" si="57"/>
        <v>1.0748874578295953E-3</v>
      </c>
    </row>
    <row r="52" spans="1:84" x14ac:dyDescent="0.3">
      <c r="A52" s="4">
        <v>174</v>
      </c>
      <c r="B52" s="3">
        <f>CH$3*COS(A52/180*PI())</f>
        <v>-5.17403268151942</v>
      </c>
      <c r="C52" s="4">
        <f>CH$3*SIN(A52/180*PI())</f>
        <v>0.54381274823071735</v>
      </c>
      <c r="D52" s="6">
        <f>SQRT(B52^2+C52^2)+SQRT((B52-$CH$10)^2+(C52-$CI$10)^2)</f>
        <v>9.9315471908741415</v>
      </c>
      <c r="E52" s="4">
        <f>D52/(2*$CH$3)</f>
        <v>0.95449156820044034</v>
      </c>
      <c r="F52" s="4">
        <f>$CH$3/E52</f>
        <v>5.4505800504960398</v>
      </c>
      <c r="G52" s="4">
        <f t="shared" si="0"/>
        <v>-5.4207212026758205</v>
      </c>
      <c r="H52" s="4">
        <f t="shared" si="1"/>
        <v>0.56974075659568157</v>
      </c>
      <c r="I52" s="6">
        <f>SQRT(G52^2+H52^2)+SQRT((G52-$CH$10)^2+(H52-$CI$10)^2)</f>
        <v>10.427476368007408</v>
      </c>
      <c r="J52" s="4">
        <f>I52/(2*$CH$3)</f>
        <v>1.0021538517198949</v>
      </c>
      <c r="K52" s="4">
        <f t="shared" si="2"/>
        <v>5.4388655405971473</v>
      </c>
      <c r="L52" s="4">
        <f t="shared" si="3"/>
        <v>-5.4090708660878635</v>
      </c>
      <c r="M52" s="4">
        <f t="shared" si="4"/>
        <v>0.56851625687801655</v>
      </c>
      <c r="N52" s="8">
        <f>SQRT(L52^2+M52^2)+SQRT((L52-$CH$10)^2+(M52-$CI$10)^2)</f>
        <v>10.404054793432389</v>
      </c>
      <c r="O52" s="3">
        <f>N52/(2*$CH$3)</f>
        <v>0.99990287359773722</v>
      </c>
      <c r="P52" s="4">
        <f t="shared" si="5"/>
        <v>5.4393938493522249</v>
      </c>
      <c r="Q52" s="4">
        <f t="shared" si="6"/>
        <v>-5.4095962807123028</v>
      </c>
      <c r="R52" s="4">
        <f t="shared" si="7"/>
        <v>0.56857148018031567</v>
      </c>
      <c r="S52" s="6">
        <f>SQRT(Q52^2+R52^2)+SQRT((Q52-$CH$10)^2+(R52-$CI$10)^2)</f>
        <v>10.405111074416794</v>
      </c>
      <c r="T52" s="4">
        <f>S52/(2*$CH$3)</f>
        <v>1.0000043896328412</v>
      </c>
      <c r="U52" s="3">
        <f t="shared" si="8"/>
        <v>5.4393699725151583</v>
      </c>
      <c r="V52" s="3">
        <f t="shared" si="9"/>
        <v>-5.4095725346750481</v>
      </c>
      <c r="W52" s="3">
        <f t="shared" si="10"/>
        <v>0.56856898437122938</v>
      </c>
      <c r="X52" s="3">
        <f>SQRT(V52^2+W52^2)+SQRT((V52-$CH$10)^2+(W52-$CI$10)^2)</f>
        <v>10.40506333595035</v>
      </c>
      <c r="Y52" s="3">
        <f>X52/(2*$CH$3)</f>
        <v>0.999999801630305</v>
      </c>
      <c r="Z52" s="3">
        <f t="shared" si="11"/>
        <v>5.439371051521535</v>
      </c>
      <c r="AA52" s="3">
        <f t="shared" si="12"/>
        <v>-5.4095736077705148</v>
      </c>
      <c r="AB52" s="3">
        <f t="shared" si="13"/>
        <v>0.56856909715810788</v>
      </c>
      <c r="AC52" s="3">
        <f>SQRT(AA52^2+AB52^2)+SQRT((AA52-$CH$10)^2+(AB52-$CI$10)^2)</f>
        <v>10.405065493275856</v>
      </c>
      <c r="AD52" s="3">
        <f>AC52/(2*$CH$3)</f>
        <v>1.0000000089644661</v>
      </c>
      <c r="AE52" s="3">
        <f t="shared" si="14"/>
        <v>5.4393710027604785</v>
      </c>
      <c r="AF52" s="3">
        <f t="shared" si="15"/>
        <v>-5.4095735592765761</v>
      </c>
      <c r="AG52" s="3">
        <f t="shared" si="16"/>
        <v>0.56856909206118955</v>
      </c>
      <c r="AH52" s="8">
        <f>SQRT(AF52^2+AG52^2)+SQRT((AF52-$CH$10)^2+(AG52-$CI$10)^2)</f>
        <v>10.405065395784801</v>
      </c>
      <c r="AI52" s="3">
        <f>AH52/(2*$CH$3)</f>
        <v>0.99999999959488972</v>
      </c>
      <c r="AJ52" s="3">
        <f t="shared" si="17"/>
        <v>5.4393710049640234</v>
      </c>
      <c r="AK52" s="3">
        <f t="shared" si="18"/>
        <v>-5.4095735614680498</v>
      </c>
      <c r="AL52" s="3">
        <f t="shared" si="19"/>
        <v>0.56856909229152275</v>
      </c>
      <c r="AM52" s="8">
        <f>SQRT(AK52^2+AL52^2)+SQRT((AK52-$CH$10)^2+(AL52-$CI$10)^2)</f>
        <v>10.405065400190487</v>
      </c>
      <c r="AN52" s="3">
        <f>AM52/(2*$CH$3)</f>
        <v>1.0000000000183071</v>
      </c>
      <c r="AO52" s="3">
        <f t="shared" si="20"/>
        <v>5.4393710048644444</v>
      </c>
      <c r="AP52" s="3">
        <f t="shared" si="21"/>
        <v>-5.4095735613690161</v>
      </c>
      <c r="AQ52" s="3">
        <f t="shared" si="22"/>
        <v>0.56856909228111385</v>
      </c>
      <c r="AR52" s="8">
        <f>SQRT(AP52^2+AQ52^2)+SQRT((AP52-$CH$10)^2+(AQ52-$CI$10)^2)</f>
        <v>10.405065399991393</v>
      </c>
      <c r="AS52" s="3">
        <f>AR52/(2*$CH$3)</f>
        <v>0.99999999999917288</v>
      </c>
      <c r="AT52" s="9">
        <f t="shared" si="23"/>
        <v>5.439371004868943</v>
      </c>
      <c r="AU52" s="3">
        <f t="shared" si="24"/>
        <v>-5.4095735613734908</v>
      </c>
      <c r="AV52" s="3">
        <f t="shared" si="25"/>
        <v>0.56856909228158414</v>
      </c>
      <c r="AW52" s="8">
        <f>SQRT(AU52^2+AV52^2)+SQRT((AU52-$CH$10)^2+(AV52-$CI$10)^2)</f>
        <v>10.405065400000387</v>
      </c>
      <c r="AX52" s="4">
        <f>AW52/(2*$CH$3)</f>
        <v>1.0000000000000373</v>
      </c>
      <c r="AY52" s="9">
        <f t="shared" si="26"/>
        <v>5.3123710048689432</v>
      </c>
      <c r="AZ52" s="9">
        <f>AY52-'Master Radiusverkleinerung'!G$5/100</f>
        <v>5.2583710048689429</v>
      </c>
      <c r="BA52" s="9">
        <f t="shared" si="27"/>
        <v>0.56886168397484149</v>
      </c>
      <c r="BB52" s="3">
        <f t="shared" si="58"/>
        <v>-5.3593895970535064</v>
      </c>
      <c r="BC52" s="3">
        <f t="shared" si="59"/>
        <v>0.84853779338726776</v>
      </c>
      <c r="BD52" s="3">
        <f>0.5*(AU52+AU54)</f>
        <v>-5.4288377262317509</v>
      </c>
      <c r="BE52" s="3">
        <f>0.5*(AV52+AV54)</f>
        <v>0.2842845461407924</v>
      </c>
      <c r="BF52" s="3">
        <f t="shared" si="62"/>
        <v>-0.1003679286399688</v>
      </c>
      <c r="BG52" s="3">
        <f t="shared" si="63"/>
        <v>-0.55993740221136734</v>
      </c>
      <c r="BH52" s="3">
        <f>AU54-AU52</f>
        <v>-3.8528329716520204E-2</v>
      </c>
      <c r="BI52" s="3">
        <f>AV54-AV52</f>
        <v>-0.56856909228158348</v>
      </c>
      <c r="BJ52" s="3">
        <f t="shared" si="66"/>
        <v>-0.55993740221136734</v>
      </c>
      <c r="BK52" s="3">
        <f t="shared" si="67"/>
        <v>0.1003679286399688</v>
      </c>
      <c r="BL52" s="3">
        <f t="shared" si="68"/>
        <v>-0.56856909228158348</v>
      </c>
      <c r="BM52" s="3">
        <f t="shared" si="69"/>
        <v>3.8528329716520204E-2</v>
      </c>
      <c r="BN52" s="3">
        <f t="shared" si="70"/>
        <v>-0.55993740221136734</v>
      </c>
      <c r="BO52" s="3">
        <f t="shared" si="71"/>
        <v>0.1003679286399688</v>
      </c>
      <c r="BP52" s="3">
        <f t="shared" si="72"/>
        <v>0.56856909228158348</v>
      </c>
      <c r="BQ52" s="3">
        <f t="shared" si="73"/>
        <v>-3.8528329716520204E-2</v>
      </c>
      <c r="BR52" s="3">
        <f t="shared" si="74"/>
        <v>-6.94481291782445E-2</v>
      </c>
      <c r="BS52" s="3">
        <f t="shared" si="75"/>
        <v>-0.56425324724647541</v>
      </c>
      <c r="BT52" s="3">
        <f t="shared" si="76"/>
        <v>-9.1143570305214467</v>
      </c>
      <c r="BU52" s="3">
        <f t="shared" si="77"/>
        <v>-0.25592019855641546</v>
      </c>
      <c r="BV52" s="3">
        <f t="shared" si="78"/>
        <v>-6.6251342651306722E-2</v>
      </c>
      <c r="BW52" s="9">
        <f t="shared" si="79"/>
        <v>5.1926043531819497</v>
      </c>
      <c r="BX52" s="9">
        <f>SQRT((AU52-$CH$11)^2+(AV52-$CI$11)^2)</f>
        <v>5.2017059453192074</v>
      </c>
      <c r="BY52" s="3">
        <f t="shared" si="50"/>
        <v>-5.1551647038372579</v>
      </c>
      <c r="BZ52" s="3">
        <f t="shared" si="51"/>
        <v>0.63509134051459559</v>
      </c>
      <c r="CA52" s="3">
        <f t="shared" si="52"/>
        <v>5.1941374774341611</v>
      </c>
      <c r="CB52" s="3">
        <f t="shared" si="53"/>
        <v>-5.1536533628170753</v>
      </c>
      <c r="CC52" s="3">
        <f t="shared" si="54"/>
        <v>0.63482043493289086</v>
      </c>
      <c r="CD52" s="3">
        <f t="shared" si="55"/>
        <v>5.1926043531819497</v>
      </c>
      <c r="CE52" s="4">
        <f t="shared" si="56"/>
        <v>0.9999999998689052</v>
      </c>
      <c r="CF52" s="11">
        <f t="shared" si="57"/>
        <v>9.2774872397215051E-4</v>
      </c>
    </row>
    <row r="53" spans="1:84" x14ac:dyDescent="0.3">
      <c r="A53" s="4"/>
      <c r="C53" s="4"/>
      <c r="D53" s="6"/>
      <c r="E53" s="4"/>
      <c r="G53" s="4"/>
      <c r="H53" s="4"/>
      <c r="I53" s="6"/>
      <c r="J53" s="4"/>
      <c r="K53" s="4"/>
      <c r="L53" s="4"/>
      <c r="M53" s="4"/>
      <c r="N53" s="8"/>
      <c r="P53" s="4"/>
      <c r="Q53" s="4"/>
      <c r="R53" s="4"/>
      <c r="S53" s="6"/>
      <c r="T53" s="4"/>
      <c r="AH53" s="8"/>
      <c r="AM53" s="8"/>
      <c r="AR53" s="8"/>
      <c r="AT53" s="9"/>
      <c r="AW53" s="8"/>
      <c r="AX53" s="4"/>
      <c r="AY53" s="9"/>
      <c r="AZ53" s="9"/>
      <c r="BA53" s="9"/>
      <c r="BW53" s="9"/>
      <c r="BX53" s="9"/>
      <c r="CE53" s="4"/>
      <c r="CF53" s="11"/>
    </row>
    <row r="54" spans="1:84" x14ac:dyDescent="0.3">
      <c r="A54" s="4">
        <v>180</v>
      </c>
      <c r="B54" s="3">
        <f>CH$3*COS(A54/180*PI())</f>
        <v>-5.2025326999999999</v>
      </c>
      <c r="C54" s="4">
        <f>CH$3*SIN(A54/180*PI())</f>
        <v>6.373874899016571E-16</v>
      </c>
      <c r="D54" s="6">
        <f>SQRT(B54^2+C54^2)+SQRT((B54-$CH$10)^2+(C54-$CI$10)^2)</f>
        <v>9.9140110142358111</v>
      </c>
      <c r="E54" s="4">
        <f>D54/(2*$CH$3)</f>
        <v>0.95280621823249778</v>
      </c>
      <c r="F54" s="4">
        <f>$CH$3/E54</f>
        <v>5.4602211871066011</v>
      </c>
      <c r="G54" s="4">
        <f t="shared" si="0"/>
        <v>-5.4602211871066011</v>
      </c>
      <c r="H54" s="4">
        <f t="shared" si="1"/>
        <v>6.6895815508429636E-16</v>
      </c>
      <c r="I54" s="6">
        <f>SQRT(G54^2+H54^2)+SQRT((G54-$CH$10)^2+(H54-$CI$10)^2)</f>
        <v>10.429300061590521</v>
      </c>
      <c r="J54" s="4">
        <f>I54/(2*$CH$3)</f>
        <v>1.0023291215056198</v>
      </c>
      <c r="K54" s="4">
        <f t="shared" si="2"/>
        <v>5.4475332203305511</v>
      </c>
      <c r="L54" s="4">
        <f t="shared" si="3"/>
        <v>-5.4475332203305511</v>
      </c>
      <c r="M54" s="4">
        <f t="shared" si="4"/>
        <v>6.6740369079513539E-16</v>
      </c>
      <c r="N54" s="8">
        <f>SQRT(L54^2+M54^2)+SQRT((L54-$CH$10)^2+(M54-$CI$10)^2)</f>
        <v>10.403928243380927</v>
      </c>
      <c r="O54" s="3">
        <f>N54/(2*$CH$3)</f>
        <v>0.99989071124732443</v>
      </c>
      <c r="P54" s="4">
        <f t="shared" si="5"/>
        <v>5.4481286395139801</v>
      </c>
      <c r="Q54" s="4">
        <f t="shared" si="6"/>
        <v>-5.4481286395139801</v>
      </c>
      <c r="R54" s="4">
        <f t="shared" si="7"/>
        <v>6.6747663848439543E-16</v>
      </c>
      <c r="S54" s="6">
        <f>SQRT(Q54^2+R54^2)+SQRT((Q54-$CH$10)^2+(R54-$CI$10)^2)</f>
        <v>10.405118888152501</v>
      </c>
      <c r="T54" s="4">
        <f>S54/(2*$CH$3)</f>
        <v>1.0000051405878239</v>
      </c>
      <c r="U54" s="3">
        <f t="shared" si="8"/>
        <v>5.4481006330742021</v>
      </c>
      <c r="V54" s="3">
        <f t="shared" si="9"/>
        <v>-5.4481006330742021</v>
      </c>
      <c r="W54" s="3">
        <f t="shared" si="10"/>
        <v>6.6747320727975328E-16</v>
      </c>
      <c r="X54" s="3">
        <f>SQRT(V54^2+W54^2)+SQRT((V54-$CH$10)^2+(W54-$CI$10)^2)</f>
        <v>10.405062884377948</v>
      </c>
      <c r="Y54" s="3">
        <f>X54/(2*$CH$3)</f>
        <v>0.99999975823101972</v>
      </c>
      <c r="Z54" s="3">
        <f t="shared" si="11"/>
        <v>5.4481019502562553</v>
      </c>
      <c r="AA54" s="3">
        <f t="shared" si="12"/>
        <v>-5.4481019502562553</v>
      </c>
      <c r="AB54" s="3">
        <f t="shared" si="13"/>
        <v>6.6747336865410909E-16</v>
      </c>
      <c r="AC54" s="3">
        <f>SQRT(AA54^2+AB54^2)+SQRT((AA54-$CH$10)^2+(AB54-$CI$10)^2)</f>
        <v>10.405065518313833</v>
      </c>
      <c r="AD54" s="3">
        <f>AC54/(2*$CH$3)</f>
        <v>1.0000000113707919</v>
      </c>
      <c r="AE54" s="3">
        <f t="shared" si="14"/>
        <v>5.4481018883070229</v>
      </c>
      <c r="AF54" s="3">
        <f t="shared" si="15"/>
        <v>-5.4481018883070229</v>
      </c>
      <c r="AG54" s="3">
        <f t="shared" si="16"/>
        <v>6.6747336106440841E-16</v>
      </c>
      <c r="AH54" s="8">
        <f>SQRT(AF54^2+AG54^2)+SQRT((AF54-$CH$10)^2+(AG54-$CI$10)^2)</f>
        <v>10.405065394435507</v>
      </c>
      <c r="AI54" s="3">
        <f>AH54/(2*$CH$3)</f>
        <v>0.99999999946521312</v>
      </c>
      <c r="AJ54" s="3">
        <f t="shared" si="17"/>
        <v>5.4481018912205963</v>
      </c>
      <c r="AK54" s="3">
        <f t="shared" si="18"/>
        <v>-5.4481018912205963</v>
      </c>
      <c r="AL54" s="3">
        <f t="shared" si="19"/>
        <v>6.6747336142136442E-16</v>
      </c>
      <c r="AM54" s="8">
        <f>SQRT(AK54^2+AL54^2)+SQRT((AK54-$CH$10)^2+(AL54-$CI$10)^2)</f>
        <v>10.405065400261707</v>
      </c>
      <c r="AN54" s="3">
        <f>AM54/(2*$CH$3)</f>
        <v>1.0000000000251519</v>
      </c>
      <c r="AO54" s="3">
        <f t="shared" si="20"/>
        <v>5.4481018910835664</v>
      </c>
      <c r="AP54" s="3">
        <f t="shared" si="21"/>
        <v>-5.4481018910835664</v>
      </c>
      <c r="AQ54" s="3">
        <f t="shared" si="22"/>
        <v>6.6747336140457617E-16</v>
      </c>
      <c r="AR54" s="8">
        <f>SQRT(AP54^2+AQ54^2)+SQRT((AP54-$CH$10)^2+(AQ54-$CI$10)^2)</f>
        <v>10.405065399987691</v>
      </c>
      <c r="AS54" s="3">
        <f>AR54/(2*$CH$3)</f>
        <v>0.99999999999881706</v>
      </c>
      <c r="AT54" s="9">
        <f t="shared" si="23"/>
        <v>5.448101891090011</v>
      </c>
      <c r="AU54" s="3">
        <f t="shared" si="24"/>
        <v>-5.448101891090011</v>
      </c>
      <c r="AV54" s="3">
        <f t="shared" si="25"/>
        <v>6.6747336140536572E-16</v>
      </c>
      <c r="AW54" s="8">
        <f>SQRT(AU54^2+AV54^2)+SQRT((AU54-$CH$10)^2+(AV54-$CI$10)^2)</f>
        <v>10.405065400000579</v>
      </c>
      <c r="AX54" s="4">
        <f>AW54/(2*$CH$3)</f>
        <v>1.0000000000000557</v>
      </c>
      <c r="AY54" s="9">
        <f t="shared" si="26"/>
        <v>5.3211018910900112</v>
      </c>
      <c r="AZ54" s="9">
        <f>AY54-'Master Radiusverkleinerung'!G$5/100</f>
        <v>5.2671018910900109</v>
      </c>
      <c r="BA54" s="9">
        <f>SQRT((AU54-AU52)^2+(AV54-AV52)^2)</f>
        <v>0.56987300768561477</v>
      </c>
      <c r="BB54" s="3">
        <f>0.5*(AU52+AU54)</f>
        <v>-5.4288377262317509</v>
      </c>
      <c r="BC54" s="3">
        <f>0.5*(AV52+AV54)</f>
        <v>0.2842845461407924</v>
      </c>
      <c r="BD54" s="3">
        <f t="shared" si="60"/>
        <v>-5.4360552952322738</v>
      </c>
      <c r="BE54" s="3">
        <f t="shared" si="61"/>
        <v>-0.28504314321106833</v>
      </c>
      <c r="BF54" s="3">
        <f>AU54-AU52</f>
        <v>-3.8528329716520204E-2</v>
      </c>
      <c r="BG54" s="3">
        <f>AV54-AV52</f>
        <v>-0.56856909228158348</v>
      </c>
      <c r="BH54" s="3">
        <f t="shared" si="64"/>
        <v>2.4093191715473417E-2</v>
      </c>
      <c r="BI54" s="3">
        <f t="shared" si="65"/>
        <v>-0.57008628642213799</v>
      </c>
      <c r="BJ54" s="3">
        <f t="shared" si="66"/>
        <v>-0.56856909228158348</v>
      </c>
      <c r="BK54" s="3">
        <f t="shared" si="67"/>
        <v>3.8528329716520204E-2</v>
      </c>
      <c r="BL54" s="3">
        <f t="shared" si="68"/>
        <v>-0.57008628642213799</v>
      </c>
      <c r="BM54" s="3">
        <f t="shared" si="69"/>
        <v>-2.4093191715473417E-2</v>
      </c>
      <c r="BN54" s="3">
        <f t="shared" si="70"/>
        <v>-0.56856909228158348</v>
      </c>
      <c r="BO54" s="3">
        <f t="shared" si="71"/>
        <v>3.8528329716520204E-2</v>
      </c>
      <c r="BP54" s="3">
        <f t="shared" si="72"/>
        <v>0.57008628642213799</v>
      </c>
      <c r="BQ54" s="3">
        <f t="shared" si="73"/>
        <v>2.4093191715473417E-2</v>
      </c>
      <c r="BR54" s="3">
        <f t="shared" si="74"/>
        <v>-7.2175690005229498E-3</v>
      </c>
      <c r="BS54" s="3">
        <f t="shared" si="75"/>
        <v>-0.56932768935186073</v>
      </c>
      <c r="BT54" s="3">
        <f t="shared" si="76"/>
        <v>-9.0960085727595779</v>
      </c>
      <c r="BU54" s="3">
        <f t="shared" si="77"/>
        <v>-0.25712838863233589</v>
      </c>
      <c r="BV54" s="3">
        <f t="shared" si="78"/>
        <v>-6.6169471254782952E-2</v>
      </c>
      <c r="BW54" s="9">
        <f t="shared" si="79"/>
        <v>5.1913952172940796</v>
      </c>
      <c r="BX54" s="9">
        <f>SQRT((AU54-$CH$11)^2+(AV54-$CI$11)^2)</f>
        <v>5.202110781839381</v>
      </c>
      <c r="BY54" s="3">
        <f>AU54-BU52</f>
        <v>-5.1921816925335955</v>
      </c>
      <c r="BZ54" s="3">
        <f>AV54-BV52</f>
        <v>6.6251342651307388E-2</v>
      </c>
      <c r="CA54" s="3">
        <f t="shared" si="52"/>
        <v>5.1926043531819497</v>
      </c>
      <c r="CB54" s="3">
        <f t="shared" si="53"/>
        <v>-5.1909735024576751</v>
      </c>
      <c r="CC54" s="3">
        <f t="shared" si="54"/>
        <v>6.6169471254783618E-2</v>
      </c>
      <c r="CD54" s="3">
        <f t="shared" si="55"/>
        <v>5.1913952172940796</v>
      </c>
      <c r="CE54" s="4">
        <f t="shared" si="56"/>
        <v>0.99999999991808042</v>
      </c>
      <c r="CF54" s="11">
        <f t="shared" si="57"/>
        <v>7.3338410772416781E-4</v>
      </c>
    </row>
    <row r="55" spans="1:84" x14ac:dyDescent="0.3">
      <c r="A55" s="4">
        <v>186</v>
      </c>
      <c r="B55" s="3">
        <f>CH$3*COS(A55/180*PI())</f>
        <v>-5.17403268151942</v>
      </c>
      <c r="C55" s="4">
        <f>CH$3*SIN(A55/180*PI())</f>
        <v>-0.54381274823071613</v>
      </c>
      <c r="D55" s="6">
        <f>SQRT(B55^2+C55^2)+SQRT((B55-$CH$10)^2+(C55-$CI$10)^2)</f>
        <v>9.90238921731064</v>
      </c>
      <c r="E55" s="4">
        <f>D55/(2*$CH$3)</f>
        <v>0.95168928177141876</v>
      </c>
      <c r="F55" s="4">
        <f>$CH$3/E55</f>
        <v>5.4666294973043197</v>
      </c>
      <c r="G55" s="4">
        <f t="shared" si="0"/>
        <v>-5.4366827289352031</v>
      </c>
      <c r="H55" s="4">
        <f t="shared" si="1"/>
        <v>-0.57141838060684569</v>
      </c>
      <c r="I55" s="6">
        <f>SQRT(G55^2+H55^2)+SQRT((G55-$CH$10)^2+(H55-$CI$10)^2)</f>
        <v>10.430551656235725</v>
      </c>
      <c r="J55" s="4">
        <f>I55/(2*$CH$3)</f>
        <v>1.0024494085578477</v>
      </c>
      <c r="K55" s="4">
        <f t="shared" si="2"/>
        <v>5.4532722056954164</v>
      </c>
      <c r="L55" s="4">
        <f t="shared" si="3"/>
        <v>-5.4233986099673297</v>
      </c>
      <c r="M55" s="4">
        <f t="shared" si="4"/>
        <v>-0.5700221634415491</v>
      </c>
      <c r="N55" s="8">
        <f>SQRT(L55^2+M55^2)+SQRT((L55-$CH$10)^2+(M55-$CI$10)^2)</f>
        <v>10.403838568981069</v>
      </c>
      <c r="O55" s="3">
        <f>N55/(2*$CH$3)</f>
        <v>0.99988209290650576</v>
      </c>
      <c r="P55" s="4">
        <f t="shared" si="5"/>
        <v>5.4539152609920034</v>
      </c>
      <c r="Q55" s="4">
        <f t="shared" si="6"/>
        <v>-5.4240381425397182</v>
      </c>
      <c r="R55" s="4">
        <f t="shared" si="7"/>
        <v>-0.57008938102349749</v>
      </c>
      <c r="S55" s="6">
        <f>SQRT(Q55^2+R55^2)+SQRT((Q55-$CH$10)^2+(R55-$CI$10)^2)</f>
        <v>10.405124607369697</v>
      </c>
      <c r="T55" s="4">
        <f>S55/(2*$CH$3)</f>
        <v>1.0000056902448395</v>
      </c>
      <c r="U55" s="3">
        <f t="shared" si="8"/>
        <v>5.4538842270554246</v>
      </c>
      <c r="V55" s="3">
        <f t="shared" si="9"/>
        <v>-5.4240072786102909</v>
      </c>
      <c r="W55" s="3">
        <f t="shared" si="10"/>
        <v>-0.57008613709379774</v>
      </c>
      <c r="X55" s="3">
        <f>SQRT(V55^2+W55^2)+SQRT((V55-$CH$10)^2+(W55-$CI$10)^2)</f>
        <v>10.405062542980708</v>
      </c>
      <c r="Y55" s="3">
        <f>X55/(2*$CH$3)</f>
        <v>0.99999972542034277</v>
      </c>
      <c r="Z55" s="3">
        <f t="shared" si="11"/>
        <v>5.4538857245814976</v>
      </c>
      <c r="AA55" s="3">
        <f t="shared" si="12"/>
        <v>-5.4240087679327598</v>
      </c>
      <c r="AB55" s="3">
        <f t="shared" si="13"/>
        <v>-0.57008629362789687</v>
      </c>
      <c r="AC55" s="3">
        <f>SQRT(AA55^2+AB55^2)+SQRT((AA55-$CH$10)^2+(AB55-$CI$10)^2)</f>
        <v>10.405065537864727</v>
      </c>
      <c r="AD55" s="3">
        <f>AC55/(2*$CH$3)</f>
        <v>1.0000000132497704</v>
      </c>
      <c r="AE55" s="3">
        <f t="shared" si="14"/>
        <v>5.4538856523187649</v>
      </c>
      <c r="AF55" s="3">
        <f t="shared" si="15"/>
        <v>-5.42400869606589</v>
      </c>
      <c r="AG55" s="3">
        <f t="shared" si="16"/>
        <v>-0.5700862860743845</v>
      </c>
      <c r="AH55" s="8">
        <f>SQRT(AF55^2+AG55^2)+SQRT((AF55-$CH$10)^2+(AG55-$CI$10)^2)</f>
        <v>10.405065393347375</v>
      </c>
      <c r="AI55" s="3">
        <f>AH55/(2*$CH$3)</f>
        <v>0.99999999936063588</v>
      </c>
      <c r="AJ55" s="3">
        <f t="shared" si="17"/>
        <v>5.4538856558057835</v>
      </c>
      <c r="AK55" s="3">
        <f t="shared" si="18"/>
        <v>-5.4240086995338057</v>
      </c>
      <c r="AL55" s="3">
        <f t="shared" si="19"/>
        <v>-0.57008628643887715</v>
      </c>
      <c r="AM55" s="8">
        <f>SQRT(AK55^2+AL55^2)+SQRT((AK55-$CH$10)^2+(AL55-$CI$10)^2)</f>
        <v>10.405065400321019</v>
      </c>
      <c r="AN55" s="3">
        <f>AM55/(2*$CH$3)</f>
        <v>1.0000000000308522</v>
      </c>
      <c r="AO55" s="3">
        <f t="shared" si="20"/>
        <v>5.453885655637519</v>
      </c>
      <c r="AP55" s="3">
        <f t="shared" si="21"/>
        <v>-5.4240086993664631</v>
      </c>
      <c r="AQ55" s="3">
        <f t="shared" si="22"/>
        <v>-0.57008628642128878</v>
      </c>
      <c r="AR55" s="8">
        <f>SQRT(AP55^2+AQ55^2)+SQRT((AP55-$CH$10)^2+(AQ55-$CI$10)^2)</f>
        <v>10.40506539998451</v>
      </c>
      <c r="AS55" s="3">
        <f>AR55/(2*$CH$3)</f>
        <v>0.9999999999985113</v>
      </c>
      <c r="AT55" s="9">
        <f t="shared" si="23"/>
        <v>5.4538856556456379</v>
      </c>
      <c r="AU55" s="3">
        <f t="shared" si="24"/>
        <v>-5.4240086993745376</v>
      </c>
      <c r="AV55" s="3">
        <f t="shared" si="25"/>
        <v>-0.57008628642213732</v>
      </c>
      <c r="AW55" s="8">
        <f>SQRT(AU55^2+AV55^2)+SQRT((AU55-$CH$10)^2+(AV55-$CI$10)^2)</f>
        <v>10.405065400000748</v>
      </c>
      <c r="AX55" s="4">
        <f>AW55/(2*$CH$3)</f>
        <v>1.0000000000000719</v>
      </c>
      <c r="AY55" s="9">
        <f t="shared" si="26"/>
        <v>5.3268856556456381</v>
      </c>
      <c r="AZ55" s="9">
        <f>AY55-'Master Radiusverkleinerung'!G$5/100</f>
        <v>5.2728856556456378</v>
      </c>
      <c r="BA55" s="9">
        <f t="shared" si="27"/>
        <v>0.57059517685800898</v>
      </c>
      <c r="BB55" s="3">
        <f t="shared" si="58"/>
        <v>-5.4360552952322738</v>
      </c>
      <c r="BC55" s="3">
        <f t="shared" si="59"/>
        <v>-0.28504314321106833</v>
      </c>
      <c r="BD55" s="3">
        <f t="shared" si="60"/>
        <v>-5.3807039834458017</v>
      </c>
      <c r="BE55" s="3">
        <f t="shared" si="61"/>
        <v>-0.85229276149282907</v>
      </c>
      <c r="BF55" s="3">
        <f t="shared" si="62"/>
        <v>2.4093191715473417E-2</v>
      </c>
      <c r="BG55" s="3">
        <f t="shared" si="63"/>
        <v>-0.57008628642213799</v>
      </c>
      <c r="BH55" s="3">
        <f t="shared" si="64"/>
        <v>8.6609431857470831E-2</v>
      </c>
      <c r="BI55" s="3">
        <f t="shared" si="65"/>
        <v>-0.5644129501413836</v>
      </c>
      <c r="BJ55" s="3">
        <f t="shared" si="66"/>
        <v>-0.57008628642213799</v>
      </c>
      <c r="BK55" s="3">
        <f t="shared" si="67"/>
        <v>-2.4093191715473417E-2</v>
      </c>
      <c r="BL55" s="3">
        <f t="shared" si="68"/>
        <v>-0.5644129501413836</v>
      </c>
      <c r="BM55" s="3">
        <f t="shared" si="69"/>
        <v>-8.6609431857470831E-2</v>
      </c>
      <c r="BN55" s="3">
        <f t="shared" si="70"/>
        <v>-0.57008628642213799</v>
      </c>
      <c r="BO55" s="3">
        <f t="shared" si="71"/>
        <v>-2.4093191715473417E-2</v>
      </c>
      <c r="BP55" s="3">
        <f t="shared" si="72"/>
        <v>0.5644129501413836</v>
      </c>
      <c r="BQ55" s="3">
        <f t="shared" si="73"/>
        <v>8.6609431857470831E-2</v>
      </c>
      <c r="BR55" s="3">
        <f t="shared" si="74"/>
        <v>5.5351311786472124E-2</v>
      </c>
      <c r="BS55" s="3">
        <f t="shared" si="75"/>
        <v>-0.56724961828176079</v>
      </c>
      <c r="BT55" s="3">
        <f t="shared" si="76"/>
        <v>-9.0830134253465697</v>
      </c>
      <c r="BU55" s="3">
        <f t="shared" si="77"/>
        <v>-0.25795390205402491</v>
      </c>
      <c r="BV55" s="3">
        <f t="shared" si="78"/>
        <v>-6.6204359399974544E-2</v>
      </c>
      <c r="BW55" s="9">
        <f t="shared" si="79"/>
        <v>5.1905702158142368</v>
      </c>
      <c r="BX55" s="9">
        <f>SQRT((AU55-$CH$11)^2+(AV55-$CI$11)^2)</f>
        <v>5.2023870162868073</v>
      </c>
      <c r="BY55" s="3">
        <f t="shared" si="50"/>
        <v>-5.1668803107422017</v>
      </c>
      <c r="BZ55" s="3">
        <f t="shared" si="51"/>
        <v>-0.50391681516735432</v>
      </c>
      <c r="CA55" s="3">
        <f t="shared" si="52"/>
        <v>5.1913952172940796</v>
      </c>
      <c r="CB55" s="3">
        <f t="shared" si="53"/>
        <v>-5.1660547973205126</v>
      </c>
      <c r="CC55" s="3">
        <f t="shared" si="54"/>
        <v>-0.50388192702216283</v>
      </c>
      <c r="CD55" s="3">
        <f t="shared" si="55"/>
        <v>5.1905702158142368</v>
      </c>
      <c r="CE55" s="4">
        <f t="shared" si="56"/>
        <v>0.99999999996173583</v>
      </c>
      <c r="CF55" s="11">
        <f t="shared" si="57"/>
        <v>5.0122621435267603E-4</v>
      </c>
    </row>
    <row r="56" spans="1:84" x14ac:dyDescent="0.3">
      <c r="A56" s="4">
        <v>192</v>
      </c>
      <c r="B56" s="3">
        <f>CH$3*COS(A56/180*PI())</f>
        <v>-5.088844878244168</v>
      </c>
      <c r="C56" s="4">
        <f>CH$3*SIN(A56/180*PI())</f>
        <v>-1.0816673701916812</v>
      </c>
      <c r="D56" s="6">
        <f>SQRT(B56^2+C56^2)+SQRT((B56-$CH$10)^2+(C56-$CI$10)^2)</f>
        <v>9.896853368790957</v>
      </c>
      <c r="E56" s="4">
        <f>D56/(2*$CH$3)</f>
        <v>0.95115724777577637</v>
      </c>
      <c r="F56" s="4">
        <f>$CH$3/E56</f>
        <v>5.4696872805898371</v>
      </c>
      <c r="G56" s="4">
        <f t="shared" si="0"/>
        <v>-5.3501614902731633</v>
      </c>
      <c r="H56" s="4">
        <f t="shared" si="1"/>
        <v>-1.1372119307518236</v>
      </c>
      <c r="I56" s="6">
        <f>SQRT(G56^2+H56^2)+SQRT((G56-$CH$10)^2+(H56-$CI$10)^2)</f>
        <v>10.431159957632222</v>
      </c>
      <c r="J56" s="4">
        <f>I56/(2*$CH$3)</f>
        <v>1.0025078706023531</v>
      </c>
      <c r="K56" s="4">
        <f t="shared" si="2"/>
        <v>5.4560043277300112</v>
      </c>
      <c r="L56" s="4">
        <f t="shared" si="3"/>
        <v>-5.3367775427623707</v>
      </c>
      <c r="M56" s="4">
        <f t="shared" si="4"/>
        <v>-1.1343670848873575</v>
      </c>
      <c r="N56" s="8">
        <f>SQRT(L56^2+M56^2)+SQRT((L56-$CH$10)^2+(M56-$CI$10)^2)</f>
        <v>10.403794176911617</v>
      </c>
      <c r="O56" s="3">
        <f>N56/(2*$CH$3)</f>
        <v>0.99987782651626755</v>
      </c>
      <c r="P56" s="4">
        <f t="shared" si="5"/>
        <v>5.4566709882342259</v>
      </c>
      <c r="Q56" s="4">
        <f t="shared" si="6"/>
        <v>-5.3374296351350727</v>
      </c>
      <c r="R56" s="4">
        <f t="shared" si="7"/>
        <v>-1.1345056913999902</v>
      </c>
      <c r="S56" s="6">
        <f>SQRT(Q56^2+R56^2)+SQRT((Q56-$CH$10)^2+(R56-$CI$10)^2)</f>
        <v>10.405127491813827</v>
      </c>
      <c r="T56" s="4">
        <f>S56/(2*$CH$3)</f>
        <v>1.0000059674602169</v>
      </c>
      <c r="U56" s="3">
        <f t="shared" si="8"/>
        <v>5.4566384259615015</v>
      </c>
      <c r="V56" s="3">
        <f t="shared" si="9"/>
        <v>-5.3373977844261331</v>
      </c>
      <c r="W56" s="3">
        <f t="shared" si="10"/>
        <v>-1.1344989213228112</v>
      </c>
      <c r="X56" s="3">
        <f>SQRT(V56^2+W56^2)+SQRT((V56-$CH$10)^2+(W56-$CI$10)^2)</f>
        <v>10.405062367566591</v>
      </c>
      <c r="Y56" s="3">
        <f>X56/(2*$CH$3)</f>
        <v>0.99999970856181175</v>
      </c>
      <c r="Z56" s="3">
        <f t="shared" si="11"/>
        <v>5.4566400162347817</v>
      </c>
      <c r="AA56" s="3">
        <f t="shared" si="12"/>
        <v>-5.3373993399481261</v>
      </c>
      <c r="AB56" s="3">
        <f t="shared" si="13"/>
        <v>-1.1344992519592176</v>
      </c>
      <c r="AC56" s="3">
        <f>SQRT(AA56^2+AB56^2)+SQRT((AA56-$CH$10)^2+(AB56-$CI$10)^2)</f>
        <v>10.405065548098587</v>
      </c>
      <c r="AD56" s="3">
        <f>AC56/(2*$CH$3)</f>
        <v>1.0000000142333163</v>
      </c>
      <c r="AE56" s="3">
        <f t="shared" si="14"/>
        <v>5.4566399385686992</v>
      </c>
      <c r="AF56" s="3">
        <f t="shared" si="15"/>
        <v>-5.3373992639792336</v>
      </c>
      <c r="AG56" s="3">
        <f t="shared" si="16"/>
        <v>-1.1344992358115311</v>
      </c>
      <c r="AH56" s="8">
        <f>SQRT(AF56^2+AG56^2)+SQRT((AF56-$CH$10)^2+(AG56-$CI$10)^2)</f>
        <v>10.405065392767131</v>
      </c>
      <c r="AI56" s="3">
        <f>AH56/(2*$CH$3)</f>
        <v>0.99999999930487049</v>
      </c>
      <c r="AJ56" s="3">
        <f t="shared" si="17"/>
        <v>5.4566399423617709</v>
      </c>
      <c r="AK56" s="3">
        <f t="shared" si="18"/>
        <v>-5.3373992676894177</v>
      </c>
      <c r="AL56" s="3">
        <f t="shared" si="19"/>
        <v>-1.1344992366001552</v>
      </c>
      <c r="AM56" s="8">
        <f>SQRT(AK56^2+AL56^2)+SQRT((AK56-$CH$10)^2+(AL56-$CI$10)^2)</f>
        <v>10.405065400353243</v>
      </c>
      <c r="AN56" s="3">
        <f>AM56/(2*$CH$3)</f>
        <v>1.0000000000339491</v>
      </c>
      <c r="AO56" s="3">
        <f t="shared" si="20"/>
        <v>5.4566399421765226</v>
      </c>
      <c r="AP56" s="3">
        <f t="shared" si="21"/>
        <v>-5.3373992675082178</v>
      </c>
      <c r="AQ56" s="3">
        <f t="shared" si="22"/>
        <v>-1.13449923656164</v>
      </c>
      <c r="AR56" s="8">
        <f>SQRT(AP56^2+AQ56^2)+SQRT((AP56-$CH$10)^2+(AQ56-$CI$10)^2)</f>
        <v>10.405065399982748</v>
      </c>
      <c r="AS56" s="3">
        <f>AR56/(2*$CH$3)</f>
        <v>0.99999999999834199</v>
      </c>
      <c r="AT56" s="9">
        <f t="shared" si="23"/>
        <v>5.4566399421855696</v>
      </c>
      <c r="AU56" s="3">
        <f t="shared" si="24"/>
        <v>-5.3373992675170667</v>
      </c>
      <c r="AV56" s="3">
        <f t="shared" si="25"/>
        <v>-1.1344992365635209</v>
      </c>
      <c r="AW56" s="8">
        <f>SQRT(AU56^2+AV56^2)+SQRT((AU56-$CH$10)^2+(AV56-$CI$10)^2)</f>
        <v>10.405065400000842</v>
      </c>
      <c r="AX56" s="4">
        <f>AW56/(2*$CH$3)</f>
        <v>1.0000000000000808</v>
      </c>
      <c r="AY56" s="9">
        <f t="shared" si="26"/>
        <v>5.3296399421855698</v>
      </c>
      <c r="AZ56" s="9">
        <f>AY56-'Master Radiusverkleinerung'!G$5/100</f>
        <v>5.2756399421855695</v>
      </c>
      <c r="BA56" s="9">
        <f t="shared" si="27"/>
        <v>0.57101941470844397</v>
      </c>
      <c r="BB56" s="3">
        <f t="shared" si="58"/>
        <v>-5.3807039834458017</v>
      </c>
      <c r="BC56" s="3">
        <f t="shared" si="59"/>
        <v>-0.85229276149282907</v>
      </c>
      <c r="BD56" s="3">
        <f t="shared" si="60"/>
        <v>-5.2633365325677248</v>
      </c>
      <c r="BE56" s="3">
        <f t="shared" si="61"/>
        <v>-1.4102982512775339</v>
      </c>
      <c r="BF56" s="3">
        <f t="shared" si="62"/>
        <v>8.6609431857470831E-2</v>
      </c>
      <c r="BG56" s="3">
        <f t="shared" si="63"/>
        <v>-0.5644129501413836</v>
      </c>
      <c r="BH56" s="3">
        <f t="shared" si="64"/>
        <v>0.1481254698986838</v>
      </c>
      <c r="BI56" s="3">
        <f t="shared" si="65"/>
        <v>-0.55159802942802605</v>
      </c>
      <c r="BJ56" s="3">
        <f t="shared" si="66"/>
        <v>-0.5644129501413836</v>
      </c>
      <c r="BK56" s="3">
        <f t="shared" si="67"/>
        <v>-8.6609431857470831E-2</v>
      </c>
      <c r="BL56" s="3">
        <f t="shared" si="68"/>
        <v>-0.55159802942802605</v>
      </c>
      <c r="BM56" s="3">
        <f t="shared" si="69"/>
        <v>-0.1481254698986838</v>
      </c>
      <c r="BN56" s="3">
        <f t="shared" si="70"/>
        <v>-0.5644129501413836</v>
      </c>
      <c r="BO56" s="3">
        <f t="shared" si="71"/>
        <v>-8.6609431857470831E-2</v>
      </c>
      <c r="BP56" s="3">
        <f t="shared" si="72"/>
        <v>0.55159802942802605</v>
      </c>
      <c r="BQ56" s="3">
        <f t="shared" si="73"/>
        <v>0.1481254698986838</v>
      </c>
      <c r="BR56" s="3">
        <f t="shared" si="74"/>
        <v>0.11736745087807687</v>
      </c>
      <c r="BS56" s="3">
        <f t="shared" si="75"/>
        <v>-0.55800548978470488</v>
      </c>
      <c r="BT56" s="3">
        <f t="shared" si="76"/>
        <v>-9.0755439006665544</v>
      </c>
      <c r="BU56" s="3">
        <f t="shared" si="77"/>
        <v>-0.25834947633295169</v>
      </c>
      <c r="BV56" s="3">
        <f t="shared" si="78"/>
        <v>-6.6265060458564062E-2</v>
      </c>
      <c r="BW56" s="9">
        <f t="shared" si="79"/>
        <v>5.1901706172654904</v>
      </c>
      <c r="BX56" s="9">
        <f>SQRT((AU56-$CH$11)^2+(AV56-$CI$11)^2)</f>
        <v>5.2025208168203791</v>
      </c>
      <c r="BY56" s="3">
        <f t="shared" si="50"/>
        <v>-5.0794453654630418</v>
      </c>
      <c r="BZ56" s="3">
        <f t="shared" si="51"/>
        <v>-1.0682948771635463</v>
      </c>
      <c r="CA56" s="3">
        <f t="shared" si="52"/>
        <v>5.1905702158142368</v>
      </c>
      <c r="CB56" s="3">
        <f t="shared" si="53"/>
        <v>-5.079049791184115</v>
      </c>
      <c r="CC56" s="3">
        <f t="shared" si="54"/>
        <v>-1.0682341761049567</v>
      </c>
      <c r="CD56" s="3">
        <f t="shared" si="55"/>
        <v>5.1901706172654904</v>
      </c>
      <c r="CE56" s="4">
        <f t="shared" si="56"/>
        <v>0.99999999999100531</v>
      </c>
      <c r="CF56" s="11">
        <f t="shared" si="57"/>
        <v>2.4301373697499228E-4</v>
      </c>
    </row>
    <row r="57" spans="1:84" x14ac:dyDescent="0.3">
      <c r="A57" s="4">
        <v>198</v>
      </c>
      <c r="B57" s="3">
        <f>CH$3*COS(A57/180*PI())</f>
        <v>-4.9479026255736187</v>
      </c>
      <c r="C57" s="4">
        <f>CH$3*SIN(A57/180*PI())</f>
        <v>-1.6076710180913816</v>
      </c>
      <c r="D57" s="6">
        <f>SQRT(B57^2+C57^2)+SQRT((B57-$CH$10)^2+(C57-$CI$10)^2)</f>
        <v>9.8974856768402333</v>
      </c>
      <c r="E57" s="4">
        <f>D57/(2*$CH$3)</f>
        <v>0.95121801702853626</v>
      </c>
      <c r="F57" s="4">
        <f>$CH$3/E57</f>
        <v>5.4693378456517667</v>
      </c>
      <c r="G57" s="4">
        <f t="shared" si="0"/>
        <v>-5.2016493979268095</v>
      </c>
      <c r="H57" s="4">
        <f t="shared" si="1"/>
        <v>-1.6901183422844608</v>
      </c>
      <c r="I57" s="6">
        <f>SQRT(G57^2+H57^2)+SQRT((G57-$CH$10)^2+(H57-$CI$10)^2)</f>
        <v>10.431090080008339</v>
      </c>
      <c r="J57" s="4">
        <f>I57/(2*$CH$3)</f>
        <v>1.0025011548710054</v>
      </c>
      <c r="K57" s="4">
        <f t="shared" si="2"/>
        <v>5.4556923142452849</v>
      </c>
      <c r="L57" s="4">
        <f t="shared" si="3"/>
        <v>-5.1886717263643645</v>
      </c>
      <c r="M57" s="4">
        <f t="shared" si="4"/>
        <v>-1.6859016411825807</v>
      </c>
      <c r="N57" s="8">
        <f>SQRT(L57^2+M57^2)+SQRT((L57-$CH$10)^2+(M57-$CI$10)^2)</f>
        <v>10.403799302932025</v>
      </c>
      <c r="O57" s="3">
        <f>N57/(2*$CH$3)</f>
        <v>0.99987831916289793</v>
      </c>
      <c r="P57" s="4">
        <f t="shared" si="5"/>
        <v>5.4563562482410983</v>
      </c>
      <c r="Q57" s="4">
        <f t="shared" si="6"/>
        <v>-5.1893031651174732</v>
      </c>
      <c r="R57" s="4">
        <f t="shared" si="7"/>
        <v>-1.6861068080704305</v>
      </c>
      <c r="S57" s="6">
        <f>SQRT(Q57^2+R57^2)+SQRT((Q57-$CH$10)^2+(R57-$CI$10)^2)</f>
        <v>10.405127156984445</v>
      </c>
      <c r="T57" s="4">
        <f>S57/(2*$CH$3)</f>
        <v>1.0000059352807571</v>
      </c>
      <c r="U57" s="3">
        <f t="shared" si="8"/>
        <v>5.456323863427067</v>
      </c>
      <c r="V57" s="3">
        <f t="shared" si="9"/>
        <v>-5.1892723653290593</v>
      </c>
      <c r="W57" s="3">
        <f t="shared" si="10"/>
        <v>-1.686096800612535</v>
      </c>
      <c r="X57" s="3">
        <f>SQRT(V57^2+W57^2)+SQRT((V57-$CH$10)^2+(W57-$CI$10)^2)</f>
        <v>10.405062388036209</v>
      </c>
      <c r="Y57" s="3">
        <f>X57/(2*$CH$3)</f>
        <v>0.99999971052908598</v>
      </c>
      <c r="Z57" s="3">
        <f t="shared" si="11"/>
        <v>5.4563254428745802</v>
      </c>
      <c r="AA57" s="3">
        <f t="shared" si="12"/>
        <v>-5.1892738674729086</v>
      </c>
      <c r="AB57" s="3">
        <f t="shared" si="13"/>
        <v>-1.6860972886886583</v>
      </c>
      <c r="AC57" s="3">
        <f>SQRT(AA57^2+AB57^2)+SQRT((AA57-$CH$10)^2+(AB57-$CI$10)^2)</f>
        <v>10.405065546898079</v>
      </c>
      <c r="AD57" s="3">
        <f>AC57/(2*$CH$3)</f>
        <v>1.000000014117939</v>
      </c>
      <c r="AE57" s="3">
        <f t="shared" si="14"/>
        <v>5.4563253658425115</v>
      </c>
      <c r="AF57" s="3">
        <f t="shared" si="15"/>
        <v>-5.1892737942110578</v>
      </c>
      <c r="AG57" s="3">
        <f t="shared" si="16"/>
        <v>-1.6860972648844399</v>
      </c>
      <c r="AH57" s="8">
        <f>SQRT(AF57^2+AG57^2)+SQRT((AF57-$CH$10)^2+(AG57-$CI$10)^2)</f>
        <v>10.405065392835558</v>
      </c>
      <c r="AI57" s="3">
        <f>AH57/(2*$CH$3)</f>
        <v>0.99999999931144679</v>
      </c>
      <c r="AJ57" s="3">
        <f t="shared" si="17"/>
        <v>5.4563253695994822</v>
      </c>
      <c r="AK57" s="3">
        <f t="shared" si="18"/>
        <v>-5.1892737977841499</v>
      </c>
      <c r="AL57" s="3">
        <f t="shared" si="19"/>
        <v>-1.6860972660454079</v>
      </c>
      <c r="AM57" s="8">
        <f>SQRT(AK57^2+AL57^2)+SQRT((AK57-$CH$10)^2+(AL57-$CI$10)^2)</f>
        <v>10.405065400349422</v>
      </c>
      <c r="AN57" s="3">
        <f>AM57/(2*$CH$3)</f>
        <v>1.0000000000335818</v>
      </c>
      <c r="AO57" s="3">
        <f t="shared" si="20"/>
        <v>5.4563253694162492</v>
      </c>
      <c r="AP57" s="3">
        <f t="shared" si="21"/>
        <v>-5.1892737976098848</v>
      </c>
      <c r="AQ57" s="3">
        <f t="shared" si="22"/>
        <v>-1.6860972659887856</v>
      </c>
      <c r="AR57" s="8">
        <f>SQRT(AP57^2+AQ57^2)+SQRT((AP57-$CH$10)^2+(AQ57-$CI$10)^2)</f>
        <v>10.405065399982959</v>
      </c>
      <c r="AS57" s="3">
        <f>AR57/(2*$CH$3)</f>
        <v>0.99999999999836231</v>
      </c>
      <c r="AT57" s="9">
        <f t="shared" si="23"/>
        <v>5.4563253694251852</v>
      </c>
      <c r="AU57" s="3">
        <f t="shared" si="24"/>
        <v>-5.1892737976183829</v>
      </c>
      <c r="AV57" s="3">
        <f t="shared" si="25"/>
        <v>-1.686097265991547</v>
      </c>
      <c r="AW57" s="8">
        <f>SQRT(AU57^2+AV57^2)+SQRT((AU57-$CH$10)^2+(AV57-$CI$10)^2)</f>
        <v>10.405065400000829</v>
      </c>
      <c r="AX57" s="4">
        <f>AW57/(2*$CH$3)</f>
        <v>1.0000000000000797</v>
      </c>
      <c r="AY57" s="9">
        <f t="shared" si="26"/>
        <v>5.3293253694251854</v>
      </c>
      <c r="AZ57" s="9">
        <f>AY57-'Master Radiusverkleinerung'!G$5/100</f>
        <v>5.2753253694251852</v>
      </c>
      <c r="BA57" s="9">
        <f t="shared" si="27"/>
        <v>0.57114056142213132</v>
      </c>
      <c r="BB57" s="3">
        <f t="shared" si="58"/>
        <v>-5.2633365325677248</v>
      </c>
      <c r="BC57" s="3">
        <f t="shared" si="59"/>
        <v>-1.4102982512775339</v>
      </c>
      <c r="BD57" s="3">
        <f t="shared" si="60"/>
        <v>-5.0853941245465384</v>
      </c>
      <c r="BE57" s="3">
        <f t="shared" si="61"/>
        <v>-1.952005198033548</v>
      </c>
      <c r="BF57" s="3">
        <f t="shared" si="62"/>
        <v>0.1481254698986838</v>
      </c>
      <c r="BG57" s="3">
        <f t="shared" si="63"/>
        <v>-0.55159802942802605</v>
      </c>
      <c r="BH57" s="3">
        <f t="shared" si="64"/>
        <v>0.20775934614368907</v>
      </c>
      <c r="BI57" s="3">
        <f t="shared" si="65"/>
        <v>-0.53181586408400228</v>
      </c>
      <c r="BJ57" s="3">
        <f t="shared" si="66"/>
        <v>-0.55159802942802605</v>
      </c>
      <c r="BK57" s="3">
        <f t="shared" si="67"/>
        <v>-0.1481254698986838</v>
      </c>
      <c r="BL57" s="3">
        <f t="shared" si="68"/>
        <v>-0.53181586408400228</v>
      </c>
      <c r="BM57" s="3">
        <f t="shared" si="69"/>
        <v>-0.20775934614368907</v>
      </c>
      <c r="BN57" s="3">
        <f t="shared" si="70"/>
        <v>-0.55159802942802605</v>
      </c>
      <c r="BO57" s="3">
        <f t="shared" si="71"/>
        <v>-0.1481254698986838</v>
      </c>
      <c r="BP57" s="3">
        <f t="shared" si="72"/>
        <v>0.53181586408400228</v>
      </c>
      <c r="BQ57" s="3">
        <f t="shared" si="73"/>
        <v>0.20775934614368907</v>
      </c>
      <c r="BR57" s="3">
        <f t="shared" si="74"/>
        <v>0.17794240802118644</v>
      </c>
      <c r="BS57" s="3">
        <f t="shared" si="75"/>
        <v>-0.54170694675601405</v>
      </c>
      <c r="BT57" s="3">
        <f t="shared" si="76"/>
        <v>-9.0736934247363248</v>
      </c>
      <c r="BU57" s="3">
        <f t="shared" si="77"/>
        <v>-0.25830511984913151</v>
      </c>
      <c r="BV57" s="3">
        <f t="shared" si="78"/>
        <v>-6.6253149021868296E-2</v>
      </c>
      <c r="BW57" s="9">
        <f t="shared" si="79"/>
        <v>5.1902164756802502</v>
      </c>
      <c r="BX57" s="9">
        <f>SQRT((AU57-$CH$11)^2+(AV57-$CI$11)^2)</f>
        <v>5.2025054615994533</v>
      </c>
      <c r="BY57" s="3">
        <f t="shared" si="50"/>
        <v>-4.9309243212854312</v>
      </c>
      <c r="BZ57" s="3">
        <f t="shared" si="51"/>
        <v>-1.6198322055329828</v>
      </c>
      <c r="CA57" s="3">
        <f t="shared" si="52"/>
        <v>5.1901706172654896</v>
      </c>
      <c r="CB57" s="3">
        <f t="shared" si="53"/>
        <v>-4.9309686777692514</v>
      </c>
      <c r="CC57" s="3">
        <f t="shared" si="54"/>
        <v>-1.6198441169696787</v>
      </c>
      <c r="CD57" s="3">
        <f t="shared" si="55"/>
        <v>5.1902164756802502</v>
      </c>
      <c r="CE57" s="4">
        <f t="shared" si="56"/>
        <v>0.99999999999988154</v>
      </c>
      <c r="CF57" s="11">
        <f t="shared" si="57"/>
        <v>2.7888487077414082E-5</v>
      </c>
    </row>
    <row r="58" spans="1:84" x14ac:dyDescent="0.3">
      <c r="A58" s="4">
        <v>204</v>
      </c>
      <c r="B58" s="3">
        <f>CH$3*COS(A58/180*PI())</f>
        <v>-4.7527501163220967</v>
      </c>
      <c r="C58" s="4">
        <f>CH$3*SIN(A58/180*PI())</f>
        <v>-2.1160606858900772</v>
      </c>
      <c r="D58" s="6">
        <f>SQRT(B58^2+C58^2)+SQRT((B58-$CH$10)^2+(C58-$CI$10)^2)</f>
        <v>9.9042767356905586</v>
      </c>
      <c r="E58" s="4">
        <f>D58/(2*$CH$3)</f>
        <v>0.95187068556921883</v>
      </c>
      <c r="F58" s="4">
        <f>$CH$3/E58</f>
        <v>5.4655876884042129</v>
      </c>
      <c r="G58" s="4">
        <f t="shared" si="0"/>
        <v>-4.993062806088993</v>
      </c>
      <c r="H58" s="4">
        <f t="shared" si="1"/>
        <v>-2.2230547888179504</v>
      </c>
      <c r="I58" s="6">
        <f>SQRT(G58^2+H58^2)+SQRT((G58-$CH$10)^2+(H58-$CI$10)^2)</f>
        <v>10.430346040131273</v>
      </c>
      <c r="J58" s="4">
        <f>I58/(2*$CH$3)</f>
        <v>1.0024296474033958</v>
      </c>
      <c r="K58" s="4">
        <f t="shared" si="2"/>
        <v>5.4523404236514583</v>
      </c>
      <c r="L58" s="4">
        <f t="shared" si="3"/>
        <v>-4.9809608275479249</v>
      </c>
      <c r="M58" s="4">
        <f t="shared" si="4"/>
        <v>-2.2176666408224786</v>
      </c>
      <c r="N58" s="8">
        <f>SQRT(L58^2+M58^2)+SQRT((L58-$CH$10)^2+(M58-$CI$10)^2)</f>
        <v>10.403853455530758</v>
      </c>
      <c r="O58" s="3">
        <f>N58/(2*$CH$3)</f>
        <v>0.99988352360867983</v>
      </c>
      <c r="P58" s="4">
        <f t="shared" si="5"/>
        <v>5.4529755665674093</v>
      </c>
      <c r="Q58" s="4">
        <f t="shared" si="6"/>
        <v>-4.9815410594737459</v>
      </c>
      <c r="R58" s="4">
        <f t="shared" si="7"/>
        <v>-2.2179249767199858</v>
      </c>
      <c r="S58" s="6">
        <f>SQRT(Q58^2+R58^2)+SQRT((Q58-$CH$10)^2+(R58-$CI$10)^2)</f>
        <v>10.405123647876309</v>
      </c>
      <c r="T58" s="4">
        <f>S58/(2*$CH$3)</f>
        <v>1.0000055980307734</v>
      </c>
      <c r="U58" s="3">
        <f t="shared" si="8"/>
        <v>5.4529450408132654</v>
      </c>
      <c r="V58" s="3">
        <f t="shared" si="9"/>
        <v>-4.9815131728097066</v>
      </c>
      <c r="W58" s="3">
        <f t="shared" si="10"/>
        <v>-2.2179125607772177</v>
      </c>
      <c r="X58" s="3">
        <f>SQRT(V58^2+W58^2)+SQRT((V58-$CH$10)^2+(W58-$CI$10)^2)</f>
        <v>10.405062600860543</v>
      </c>
      <c r="Y58" s="3">
        <f>X58/(2*$CH$3)</f>
        <v>0.9999997309830021</v>
      </c>
      <c r="Z58" s="3">
        <f t="shared" si="11"/>
        <v>5.4529465077485648</v>
      </c>
      <c r="AA58" s="3">
        <f t="shared" si="12"/>
        <v>-4.9815145129217857</v>
      </c>
      <c r="AB58" s="3">
        <f t="shared" si="13"/>
        <v>-2.2179131574335571</v>
      </c>
      <c r="AC58" s="3">
        <f>SQRT(AA58^2+AB58^2)+SQRT((AA58-$CH$10)^2+(AB58-$CI$10)^2)</f>
        <v>10.405065534515249</v>
      </c>
      <c r="AD58" s="3">
        <f>AC58/(2*$CH$3)</f>
        <v>1.0000000129278619</v>
      </c>
      <c r="AE58" s="3">
        <f t="shared" si="14"/>
        <v>5.452946437253626</v>
      </c>
      <c r="AF58" s="3">
        <f t="shared" si="15"/>
        <v>-4.9815144485214553</v>
      </c>
      <c r="AG58" s="3">
        <f t="shared" si="16"/>
        <v>-2.2179131287606824</v>
      </c>
      <c r="AH58" s="8">
        <f>SQRT(AF58^2+AG58^2)+SQRT((AF58-$CH$10)^2+(AG58-$CI$10)^2)</f>
        <v>10.405065393535748</v>
      </c>
      <c r="AI58" s="3">
        <f>AH58/(2*$CH$3)</f>
        <v>0.99999999937873996</v>
      </c>
      <c r="AJ58" s="3">
        <f t="shared" si="17"/>
        <v>5.4529464406413242</v>
      </c>
      <c r="AK58" s="3">
        <f t="shared" si="18"/>
        <v>-4.9815144516162713</v>
      </c>
      <c r="AL58" s="3">
        <f t="shared" si="19"/>
        <v>-2.2179131301385833</v>
      </c>
      <c r="AM58" s="8">
        <f>SQRT(AK58^2+AL58^2)+SQRT((AK58-$CH$10)^2+(AL58-$CI$10)^2)</f>
        <v>10.405065400310644</v>
      </c>
      <c r="AN58" s="3">
        <f>AM58/(2*$CH$3)</f>
        <v>1.000000000029855</v>
      </c>
      <c r="AO58" s="3">
        <f t="shared" si="20"/>
        <v>5.4529464404785264</v>
      </c>
      <c r="AP58" s="3">
        <f t="shared" si="21"/>
        <v>-4.9815144514675476</v>
      </c>
      <c r="AQ58" s="3">
        <f t="shared" si="22"/>
        <v>-2.2179131300723673</v>
      </c>
      <c r="AR58" s="8">
        <f>SQRT(AP58^2+AQ58^2)+SQRT((AP58-$CH$10)^2+(AQ58-$CI$10)^2)</f>
        <v>10.405065399985073</v>
      </c>
      <c r="AS58" s="3">
        <f>AR58/(2*$CH$3)</f>
        <v>0.99999999999856548</v>
      </c>
      <c r="AT58" s="9">
        <f t="shared" si="23"/>
        <v>5.4529464404863486</v>
      </c>
      <c r="AU58" s="3">
        <f t="shared" si="24"/>
        <v>-4.9815144514746938</v>
      </c>
      <c r="AV58" s="3">
        <f t="shared" si="25"/>
        <v>-2.2179131300755492</v>
      </c>
      <c r="AW58" s="8">
        <f>SQRT(AU58^2+AV58^2)+SQRT((AU58-$CH$10)^2+(AV58-$CI$10)^2)</f>
        <v>10.405065400000716</v>
      </c>
      <c r="AX58" s="4">
        <f>AW58/(2*$CH$3)</f>
        <v>1.0000000000000688</v>
      </c>
      <c r="AY58" s="9">
        <f t="shared" si="26"/>
        <v>5.3259464404863488</v>
      </c>
      <c r="AZ58" s="9">
        <f>AY58-'Master Radiusverkleinerung'!G$5/100</f>
        <v>5.2719464404863485</v>
      </c>
      <c r="BA58" s="9">
        <f t="shared" si="27"/>
        <v>0.57095714305144407</v>
      </c>
      <c r="BB58" s="3">
        <f t="shared" si="58"/>
        <v>-5.0853941245465384</v>
      </c>
      <c r="BC58" s="3">
        <f t="shared" si="59"/>
        <v>-1.952005198033548</v>
      </c>
      <c r="BD58" s="3">
        <f>0.5*(AU58+AU60)</f>
        <v>-4.8491831801753946</v>
      </c>
      <c r="BE58" s="3">
        <f>0.5*(AV58+AV60)</f>
        <v>-2.4705944246963814</v>
      </c>
      <c r="BF58" s="3">
        <f t="shared" si="62"/>
        <v>0.20775934614368907</v>
      </c>
      <c r="BG58" s="3">
        <f t="shared" si="63"/>
        <v>-0.53181586408400228</v>
      </c>
      <c r="BH58" s="3">
        <f>AU60-AU58</f>
        <v>0.26466254259859934</v>
      </c>
      <c r="BI58" s="3">
        <f>AV60-AV58</f>
        <v>-0.50536258924166466</v>
      </c>
      <c r="BJ58" s="3">
        <f t="shared" si="66"/>
        <v>-0.53181586408400228</v>
      </c>
      <c r="BK58" s="3">
        <f t="shared" si="67"/>
        <v>-0.20775934614368907</v>
      </c>
      <c r="BL58" s="3">
        <f t="shared" si="68"/>
        <v>-0.50536258924166466</v>
      </c>
      <c r="BM58" s="3">
        <f t="shared" si="69"/>
        <v>-0.26466254259859934</v>
      </c>
      <c r="BN58" s="3">
        <f t="shared" si="70"/>
        <v>-0.53181586408400228</v>
      </c>
      <c r="BO58" s="3">
        <f t="shared" si="71"/>
        <v>-0.20775934614368907</v>
      </c>
      <c r="BP58" s="3">
        <f t="shared" si="72"/>
        <v>0.50536258924166466</v>
      </c>
      <c r="BQ58" s="3">
        <f t="shared" si="73"/>
        <v>0.26466254259859934</v>
      </c>
      <c r="BR58" s="3">
        <f t="shared" si="74"/>
        <v>0.23621094437114376</v>
      </c>
      <c r="BS58" s="3">
        <f t="shared" si="75"/>
        <v>-0.51858922666283336</v>
      </c>
      <c r="BT58" s="3">
        <f t="shared" si="76"/>
        <v>-9.0774749484547002</v>
      </c>
      <c r="BU58" s="3">
        <f t="shared" si="77"/>
        <v>-0.25784894113321766</v>
      </c>
      <c r="BV58" s="3">
        <f t="shared" si="78"/>
        <v>-6.607493810688192E-2</v>
      </c>
      <c r="BW58" s="9">
        <f t="shared" si="79"/>
        <v>5.1907054875040428</v>
      </c>
      <c r="BX58" s="9">
        <f>SQRT((AU58-$CH$11)^2+(AV58-$CI$11)^2)</f>
        <v>5.2023417227573567</v>
      </c>
      <c r="BY58" s="3">
        <f t="shared" si="50"/>
        <v>-4.7232093316255623</v>
      </c>
      <c r="BZ58" s="3">
        <f t="shared" si="51"/>
        <v>-2.1516599810536809</v>
      </c>
      <c r="CA58" s="3">
        <f t="shared" si="52"/>
        <v>5.1902164756802502</v>
      </c>
      <c r="CB58" s="3">
        <f t="shared" si="53"/>
        <v>-4.7236655103414762</v>
      </c>
      <c r="CC58" s="3">
        <f t="shared" si="54"/>
        <v>-2.1518381919686673</v>
      </c>
      <c r="CD58" s="3">
        <f t="shared" si="55"/>
        <v>5.1907054875040428</v>
      </c>
      <c r="CE58" s="4">
        <f t="shared" si="56"/>
        <v>0.99999999998653377</v>
      </c>
      <c r="CF58" s="11">
        <f t="shared" si="57"/>
        <v>2.9734498221336333E-4</v>
      </c>
    </row>
    <row r="59" spans="1:84" x14ac:dyDescent="0.3">
      <c r="A59" s="4"/>
      <c r="C59" s="4"/>
      <c r="D59" s="6"/>
      <c r="E59" s="4"/>
      <c r="G59" s="4"/>
      <c r="H59" s="4"/>
      <c r="I59" s="6"/>
      <c r="J59" s="4"/>
      <c r="K59" s="4"/>
      <c r="L59" s="4"/>
      <c r="M59" s="4"/>
      <c r="N59" s="8"/>
      <c r="P59" s="4"/>
      <c r="Q59" s="4"/>
      <c r="R59" s="4"/>
      <c r="S59" s="6"/>
      <c r="T59" s="4"/>
      <c r="AH59" s="8"/>
      <c r="AM59" s="8"/>
      <c r="AR59" s="8"/>
      <c r="AT59" s="9"/>
      <c r="AW59" s="8"/>
      <c r="AX59" s="4"/>
      <c r="AY59" s="9"/>
      <c r="AZ59" s="9"/>
      <c r="BA59" s="9"/>
      <c r="BW59" s="9"/>
      <c r="BX59" s="9"/>
      <c r="CE59" s="4"/>
      <c r="CF59" s="11"/>
    </row>
    <row r="60" spans="1:84" x14ac:dyDescent="0.3">
      <c r="A60" s="4">
        <v>210</v>
      </c>
      <c r="B60" s="3">
        <f>CH$3*COS(A60/180*PI())</f>
        <v>-4.5055254822192454</v>
      </c>
      <c r="C60" s="4">
        <f>CH$3*SIN(A60/180*PI())</f>
        <v>-2.6012663500000004</v>
      </c>
      <c r="D60" s="6">
        <f>SQRT(B60^2+C60^2)+SQRT((B60-$CH$10)^2+(C60-$CI$10)^2)</f>
        <v>9.9171257847067764</v>
      </c>
      <c r="E60" s="4">
        <f>D60/(2*$CH$3)</f>
        <v>0.95310556959178527</v>
      </c>
      <c r="F60" s="4">
        <f>$CH$3/E60</f>
        <v>5.4585062410539082</v>
      </c>
      <c r="G60" s="4">
        <f t="shared" si="0"/>
        <v>-4.7272050714685889</v>
      </c>
      <c r="H60" s="4">
        <f t="shared" si="1"/>
        <v>-2.7292531205269546</v>
      </c>
      <c r="I60" s="6">
        <f>SQRT(G60^2+H60^2)+SQRT((G60-$CH$10)^2+(H60-$CI$10)^2)</f>
        <v>10.428970457307553</v>
      </c>
      <c r="J60" s="4">
        <f>I60/(2*$CH$3)</f>
        <v>1.0022974442147718</v>
      </c>
      <c r="K60" s="4">
        <f t="shared" si="2"/>
        <v>5.4459943727884657</v>
      </c>
      <c r="L60" s="4">
        <f t="shared" si="3"/>
        <v>-4.716369475701911</v>
      </c>
      <c r="M60" s="4">
        <f t="shared" si="4"/>
        <v>-2.7229971863942333</v>
      </c>
      <c r="N60" s="8">
        <f>SQRT(L60^2+M60^2)+SQRT((L60-$CH$10)^2+(M60-$CI$10)^2)</f>
        <v>10.403951480747633</v>
      </c>
      <c r="O60" s="3">
        <f>N60/(2*$CH$3)</f>
        <v>0.99989294452177424</v>
      </c>
      <c r="P60" s="4">
        <f t="shared" si="5"/>
        <v>5.4465774587430049</v>
      </c>
      <c r="Q60" s="4">
        <f t="shared" si="6"/>
        <v>-4.7168744429511325</v>
      </c>
      <c r="R60" s="4">
        <f t="shared" si="7"/>
        <v>-2.7232887293715029</v>
      </c>
      <c r="S60" s="6">
        <f>SQRT(Q60^2+R60^2)+SQRT((Q60-$CH$10)^2+(R60-$CI$10)^2)</f>
        <v>10.405117430296002</v>
      </c>
      <c r="T60" s="4">
        <f>S60/(2*$CH$3)</f>
        <v>1.000005000477556</v>
      </c>
      <c r="U60" s="3">
        <f t="shared" si="8"/>
        <v>5.4465502233908554</v>
      </c>
      <c r="V60" s="3">
        <f t="shared" si="9"/>
        <v>-4.7168508564442897</v>
      </c>
      <c r="W60" s="3">
        <f t="shared" si="10"/>
        <v>-2.7232751116954281</v>
      </c>
      <c r="X60" s="3">
        <f>SQRT(V60^2+W60^2)+SQRT((V60-$CH$10)^2+(W60-$CI$10)^2)</f>
        <v>10.405062969976781</v>
      </c>
      <c r="Y60" s="3">
        <f>X60/(2*$CH$3)</f>
        <v>0.99999976645766986</v>
      </c>
      <c r="Z60" s="3">
        <f t="shared" si="11"/>
        <v>5.4465514953911827</v>
      </c>
      <c r="AA60" s="3">
        <f t="shared" si="12"/>
        <v>-4.7168519580288866</v>
      </c>
      <c r="AB60" s="3">
        <f t="shared" si="13"/>
        <v>-2.7232757476955918</v>
      </c>
      <c r="AC60" s="3">
        <f>SQRT(AA60^2+AB60^2)+SQRT((AA60-$CH$10)^2+(AB60-$CI$10)^2)</f>
        <v>10.405065513492408</v>
      </c>
      <c r="AD60" s="3">
        <f>AC60/(2*$CH$3)</f>
        <v>1.000000010907419</v>
      </c>
      <c r="AE60" s="3">
        <f t="shared" si="14"/>
        <v>5.4465514359833644</v>
      </c>
      <c r="AF60" s="3">
        <f t="shared" si="15"/>
        <v>-4.7168519065802075</v>
      </c>
      <c r="AG60" s="3">
        <f t="shared" si="16"/>
        <v>-2.7232757179916827</v>
      </c>
      <c r="AH60" s="8">
        <f>SQRT(AF60^2+AG60^2)+SQRT((AF60-$CH$10)^2+(AG60-$CI$10)^2)</f>
        <v>10.405065394699424</v>
      </c>
      <c r="AI60" s="3">
        <f>AH60/(2*$CH$3)</f>
        <v>0.99999999949057738</v>
      </c>
      <c r="AJ60" s="3">
        <f t="shared" si="17"/>
        <v>5.446551438757961</v>
      </c>
      <c r="AK60" s="3">
        <f t="shared" si="18"/>
        <v>-4.7168519089830783</v>
      </c>
      <c r="AL60" s="3">
        <f t="shared" si="19"/>
        <v>-2.7232757193789809</v>
      </c>
      <c r="AM60" s="8">
        <f>SQRT(AK60^2+AL60^2)+SQRT((AK60-$CH$10)^2+(AL60-$CI$10)^2)</f>
        <v>10.405065400247558</v>
      </c>
      <c r="AN60" s="3">
        <f>AM60/(2*$CH$3)</f>
        <v>1.0000000000237921</v>
      </c>
      <c r="AO60" s="3">
        <f t="shared" si="20"/>
        <v>5.4465514386283767</v>
      </c>
      <c r="AP60" s="3">
        <f t="shared" si="21"/>
        <v>-4.7168519088708551</v>
      </c>
      <c r="AQ60" s="3">
        <f t="shared" si="22"/>
        <v>-2.7232757193141888</v>
      </c>
      <c r="AR60" s="8">
        <f>SQRT(AP60^2+AQ60^2)+SQRT((AP60-$CH$10)^2+(AQ60-$CI$10)^2)</f>
        <v>10.405065399988441</v>
      </c>
      <c r="AS60" s="3">
        <f>AR60/(2*$CH$3)</f>
        <v>0.99999999999888911</v>
      </c>
      <c r="AT60" s="9">
        <f t="shared" si="23"/>
        <v>5.4465514386344269</v>
      </c>
      <c r="AU60" s="3">
        <f t="shared" si="24"/>
        <v>-4.7168519088760945</v>
      </c>
      <c r="AV60" s="3">
        <f t="shared" si="25"/>
        <v>-2.7232757193172139</v>
      </c>
      <c r="AW60" s="8">
        <f>SQRT(AU60^2+AV60^2)+SQRT((AU60-$CH$10)^2+(AV60-$CI$10)^2)</f>
        <v>10.405065400000538</v>
      </c>
      <c r="AX60" s="4">
        <f>AW60/(2*$CH$3)</f>
        <v>1.0000000000000517</v>
      </c>
      <c r="AY60" s="9">
        <f t="shared" si="26"/>
        <v>5.3195514386344271</v>
      </c>
      <c r="AZ60" s="9">
        <f>AY60-'Master Radiusverkleinerung'!G$5/100</f>
        <v>5.2655514386344269</v>
      </c>
      <c r="BA60" s="9">
        <f>SQRT((AU60-AU58)^2+(AV60-AV58)^2)</f>
        <v>0.57047139109669198</v>
      </c>
      <c r="BB60" s="3">
        <f>0.5*(AU58+AU60)</f>
        <v>-4.8491831801753946</v>
      </c>
      <c r="BC60" s="3">
        <f>0.5*(AV58+AV60)</f>
        <v>-2.4705944246963814</v>
      </c>
      <c r="BD60" s="3">
        <f t="shared" si="60"/>
        <v>-4.5578322221017267</v>
      </c>
      <c r="BE60" s="3">
        <f t="shared" si="61"/>
        <v>-2.9596000494778121</v>
      </c>
      <c r="BF60" s="3">
        <f>AU60-AU58</f>
        <v>0.26466254259859934</v>
      </c>
      <c r="BG60" s="3">
        <f>AV60-AV58</f>
        <v>-0.50536258924166466</v>
      </c>
      <c r="BH60" s="3">
        <f t="shared" si="64"/>
        <v>0.31803937354873479</v>
      </c>
      <c r="BI60" s="3">
        <f t="shared" si="65"/>
        <v>-0.4726486603211959</v>
      </c>
      <c r="BJ60" s="3">
        <f t="shared" si="66"/>
        <v>-0.50536258924166466</v>
      </c>
      <c r="BK60" s="3">
        <f t="shared" si="67"/>
        <v>-0.26466254259859934</v>
      </c>
      <c r="BL60" s="3">
        <f t="shared" si="68"/>
        <v>-0.4726486603211959</v>
      </c>
      <c r="BM60" s="3">
        <f t="shared" si="69"/>
        <v>-0.31803937354873479</v>
      </c>
      <c r="BN60" s="3">
        <f t="shared" si="70"/>
        <v>-0.50536258924166466</v>
      </c>
      <c r="BO60" s="3">
        <f t="shared" si="71"/>
        <v>-0.26466254259859934</v>
      </c>
      <c r="BP60" s="3">
        <f t="shared" si="72"/>
        <v>0.4726486603211959</v>
      </c>
      <c r="BQ60" s="3">
        <f t="shared" si="73"/>
        <v>0.31803937354873479</v>
      </c>
      <c r="BR60" s="3">
        <f t="shared" si="74"/>
        <v>0.29135095807366795</v>
      </c>
      <c r="BS60" s="3">
        <f t="shared" si="75"/>
        <v>-0.48900562478143073</v>
      </c>
      <c r="BT60" s="3">
        <f t="shared" si="76"/>
        <v>-9.086821223130622</v>
      </c>
      <c r="BU60" s="3">
        <f t="shared" si="77"/>
        <v>-0.25704367887799329</v>
      </c>
      <c r="BV60" s="3">
        <f t="shared" si="78"/>
        <v>-6.5653215643716401E-2</v>
      </c>
      <c r="BW60" s="9">
        <f t="shared" si="79"/>
        <v>5.1916131231429974</v>
      </c>
      <c r="BX60" s="9">
        <f>SQRT((AU60-$CH$11)^2+(AV60-$CI$11)^2)</f>
        <v>5.2020378222117403</v>
      </c>
      <c r="BY60" s="3">
        <f>AU60-BU58</f>
        <v>-4.4590029677428769</v>
      </c>
      <c r="BZ60" s="3">
        <f>AV60-BV58</f>
        <v>-2.657200781210332</v>
      </c>
      <c r="CA60" s="3">
        <f t="shared" si="52"/>
        <v>5.1907054875040428</v>
      </c>
      <c r="CB60" s="3">
        <f t="shared" si="53"/>
        <v>-4.4598082299981012</v>
      </c>
      <c r="CC60" s="3">
        <f t="shared" si="54"/>
        <v>-2.6576225036734975</v>
      </c>
      <c r="CD60" s="3">
        <f t="shared" si="55"/>
        <v>5.1916131231429974</v>
      </c>
      <c r="CE60" s="4">
        <f t="shared" si="56"/>
        <v>0.99999999995371303</v>
      </c>
      <c r="CF60" s="11">
        <f t="shared" si="57"/>
        <v>5.5127338590391236E-4</v>
      </c>
    </row>
    <row r="61" spans="1:84" x14ac:dyDescent="0.3">
      <c r="A61" s="4">
        <v>216</v>
      </c>
      <c r="B61" s="3">
        <f>CH$3*COS(A61/180*PI())</f>
        <v>-4.2089373680913811</v>
      </c>
      <c r="C61" s="4">
        <f>CH$3*SIN(A61/180*PI())</f>
        <v>-3.057971995629341</v>
      </c>
      <c r="D61" s="6">
        <f>SQRT(B61^2+C61^2)+SQRT((B61-$CH$10)^2+(C61-$CI$10)^2)</f>
        <v>9.9358434635053143</v>
      </c>
      <c r="E61" s="4">
        <f>D61/(2*$CH$3)</f>
        <v>0.95490447023094294</v>
      </c>
      <c r="F61" s="4">
        <f>$CH$3/E61</f>
        <v>5.4482232120473491</v>
      </c>
      <c r="G61" s="4">
        <f t="shared" si="0"/>
        <v>-4.4077051676943686</v>
      </c>
      <c r="H61" s="4">
        <f t="shared" si="1"/>
        <v>-3.2023852552389589</v>
      </c>
      <c r="I61" s="6">
        <f>SQRT(G61^2+H61^2)+SQRT((G61-$CH$10)^2+(H61-$CI$10)^2)</f>
        <v>10.427041391564938</v>
      </c>
      <c r="J61" s="4">
        <f>I61/(2*$CH$3)</f>
        <v>1.0021120474230694</v>
      </c>
      <c r="K61" s="4">
        <f t="shared" si="2"/>
        <v>5.4367405581615875</v>
      </c>
      <c r="L61" s="4">
        <f t="shared" si="3"/>
        <v>-4.3984155055602621</v>
      </c>
      <c r="M61" s="4">
        <f t="shared" si="4"/>
        <v>-3.1956359206277294</v>
      </c>
      <c r="N61" s="8">
        <f>SQRT(L61^2+M61^2)+SQRT((L61-$CH$10)^2+(M61-$CI$10)^2)</f>
        <v>10.404084237697436</v>
      </c>
      <c r="O61" s="3">
        <f>N61/(2*$CH$3)</f>
        <v>0.99990570339879226</v>
      </c>
      <c r="P61" s="4">
        <f t="shared" si="5"/>
        <v>5.4372532726651057</v>
      </c>
      <c r="Q61" s="4">
        <f t="shared" si="6"/>
        <v>-4.3988303003068712</v>
      </c>
      <c r="R61" s="4">
        <f t="shared" si="7"/>
        <v>-3.1959372866515339</v>
      </c>
      <c r="S61" s="6">
        <f>SQRT(Q61^2+R61^2)+SQRT((Q61-$CH$10)^2+(R61-$CI$10)^2)</f>
        <v>10.405109301819039</v>
      </c>
      <c r="T61" s="4">
        <f>S61/(2*$CH$3)</f>
        <v>1.000004219273724</v>
      </c>
      <c r="U61" s="3">
        <f t="shared" si="8"/>
        <v>5.4372303315020369</v>
      </c>
      <c r="V61" s="3">
        <f t="shared" si="9"/>
        <v>-4.398811740516078</v>
      </c>
      <c r="W61" s="3">
        <f t="shared" si="10"/>
        <v>-3.1959238021742116</v>
      </c>
      <c r="X61" s="3">
        <f>SQRT(V61^2+W61^2)+SQRT((V61-$CH$10)^2+(W61-$CI$10)^2)</f>
        <v>10.405063435817915</v>
      </c>
      <c r="Y61" s="3">
        <f>X61/(2*$CH$3)</f>
        <v>0.99999981122828074</v>
      </c>
      <c r="Z61" s="3">
        <f t="shared" si="11"/>
        <v>5.4372313578975486</v>
      </c>
      <c r="AA61" s="3">
        <f t="shared" si="12"/>
        <v>-4.3988125708874897</v>
      </c>
      <c r="AB61" s="3">
        <f t="shared" si="13"/>
        <v>-3.1959244054743565</v>
      </c>
      <c r="AC61" s="3">
        <f>SQRT(AA61^2+AB61^2)+SQRT((AA61-$CH$10)^2+(AB61-$CI$10)^2)</f>
        <v>10.405065487878549</v>
      </c>
      <c r="AD61" s="3">
        <f>AC61/(2*$CH$3)</f>
        <v>1.000000008445747</v>
      </c>
      <c r="AE61" s="3">
        <f t="shared" si="14"/>
        <v>5.4372313119760687</v>
      </c>
      <c r="AF61" s="3">
        <f t="shared" si="15"/>
        <v>-4.3988125337362316</v>
      </c>
      <c r="AG61" s="3">
        <f t="shared" si="16"/>
        <v>-3.1959243784823879</v>
      </c>
      <c r="AH61" s="8">
        <f>SQRT(AF61^2+AG61^2)+SQRT((AF61-$CH$10)^2+(AG61-$CI$10)^2)</f>
        <v>10.405065396068267</v>
      </c>
      <c r="AI61" s="3">
        <f>AH61/(2*$CH$3)</f>
        <v>0.99999999962213282</v>
      </c>
      <c r="AJ61" s="3">
        <f t="shared" si="17"/>
        <v>5.4372313140306199</v>
      </c>
      <c r="AK61" s="3">
        <f t="shared" si="18"/>
        <v>-4.3988125353983989</v>
      </c>
      <c r="AL61" s="3">
        <f t="shared" si="19"/>
        <v>-3.1959243796900227</v>
      </c>
      <c r="AM61" s="8">
        <f>SQRT(AK61^2+AL61^2)+SQRT((AK61-$CH$10)^2+(AL61-$CI$10)^2)</f>
        <v>10.405065400175907</v>
      </c>
      <c r="AN61" s="3">
        <f>AM61/(2*$CH$3)</f>
        <v>1.000000000016906</v>
      </c>
      <c r="AO61" s="3">
        <f t="shared" si="20"/>
        <v>5.4372313139386979</v>
      </c>
      <c r="AP61" s="3">
        <f t="shared" si="21"/>
        <v>-4.3988125353240326</v>
      </c>
      <c r="AQ61" s="3">
        <f t="shared" si="22"/>
        <v>-3.1959243796359922</v>
      </c>
      <c r="AR61" s="8">
        <f>SQRT(AP61^2+AQ61^2)+SQRT((AP61-$CH$10)^2+(AQ61-$CI$10)^2)</f>
        <v>10.405065399992129</v>
      </c>
      <c r="AS61" s="3">
        <f>AR61/(2*$CH$3)</f>
        <v>0.99999999999924349</v>
      </c>
      <c r="AT61" s="9">
        <f t="shared" si="23"/>
        <v>5.437231313942811</v>
      </c>
      <c r="AU61" s="3">
        <f t="shared" si="24"/>
        <v>-4.3988125353273597</v>
      </c>
      <c r="AV61" s="3">
        <f t="shared" si="25"/>
        <v>-3.1959243796384098</v>
      </c>
      <c r="AW61" s="8">
        <f>SQRT(AU61^2+AV61^2)+SQRT((AU61-$CH$10)^2+(AV61-$CI$10)^2)</f>
        <v>10.40506540000035</v>
      </c>
      <c r="AX61" s="4">
        <f>AW61/(2*$CH$3)</f>
        <v>1.0000000000000335</v>
      </c>
      <c r="AY61" s="9">
        <f t="shared" si="26"/>
        <v>5.3102313139428112</v>
      </c>
      <c r="AZ61" s="9">
        <f>AY61-'Master Radiusverkleinerung'!G$5/100</f>
        <v>5.256231313942811</v>
      </c>
      <c r="BA61" s="9">
        <f t="shared" si="27"/>
        <v>0.56968921284389162</v>
      </c>
      <c r="BB61" s="3">
        <f t="shared" si="58"/>
        <v>-4.5578322221017267</v>
      </c>
      <c r="BC61" s="3">
        <f t="shared" si="59"/>
        <v>-2.9596000494778121</v>
      </c>
      <c r="BD61" s="3">
        <f t="shared" si="60"/>
        <v>-4.2152303070321331</v>
      </c>
      <c r="BE61" s="3">
        <f t="shared" si="61"/>
        <v>-3.4130183074593683</v>
      </c>
      <c r="BF61" s="3">
        <f t="shared" si="62"/>
        <v>0.31803937354873479</v>
      </c>
      <c r="BG61" s="3">
        <f t="shared" si="63"/>
        <v>-0.4726486603211959</v>
      </c>
      <c r="BH61" s="3">
        <f t="shared" si="64"/>
        <v>0.36716445659045416</v>
      </c>
      <c r="BI61" s="3">
        <f t="shared" si="65"/>
        <v>-0.43418785564191653</v>
      </c>
      <c r="BJ61" s="3">
        <f t="shared" si="66"/>
        <v>-0.4726486603211959</v>
      </c>
      <c r="BK61" s="3">
        <f t="shared" si="67"/>
        <v>-0.31803937354873479</v>
      </c>
      <c r="BL61" s="3">
        <f t="shared" si="68"/>
        <v>-0.43418785564191653</v>
      </c>
      <c r="BM61" s="3">
        <f t="shared" si="69"/>
        <v>-0.36716445659045416</v>
      </c>
      <c r="BN61" s="3">
        <f t="shared" si="70"/>
        <v>-0.4726486603211959</v>
      </c>
      <c r="BO61" s="3">
        <f t="shared" si="71"/>
        <v>-0.31803937354873479</v>
      </c>
      <c r="BP61" s="3">
        <f t="shared" si="72"/>
        <v>0.43418785564191653</v>
      </c>
      <c r="BQ61" s="3">
        <f t="shared" si="73"/>
        <v>0.36716445659045416</v>
      </c>
      <c r="BR61" s="3">
        <f t="shared" si="74"/>
        <v>0.34260191506959359</v>
      </c>
      <c r="BS61" s="3">
        <f t="shared" si="75"/>
        <v>-0.45341825798155622</v>
      </c>
      <c r="BT61" s="3">
        <f t="shared" si="76"/>
        <v>-9.1015869077734717</v>
      </c>
      <c r="BU61" s="3">
        <f t="shared" si="77"/>
        <v>-0.25597936334565929</v>
      </c>
      <c r="BV61" s="3">
        <f t="shared" si="78"/>
        <v>-6.4937051030170778E-2</v>
      </c>
      <c r="BW61" s="9">
        <f t="shared" si="79"/>
        <v>5.1928940238346204</v>
      </c>
      <c r="BX61" s="9">
        <f>SQRT((AU61-$CH$11)^2+(AV61-$CI$11)^2)</f>
        <v>5.2016089624559907</v>
      </c>
      <c r="BY61" s="3">
        <f t="shared" si="50"/>
        <v>-4.1417688564493664</v>
      </c>
      <c r="BZ61" s="3">
        <f t="shared" si="51"/>
        <v>-3.1302711639946934</v>
      </c>
      <c r="CA61" s="3">
        <f t="shared" si="52"/>
        <v>5.1916131231429974</v>
      </c>
      <c r="CB61" s="3">
        <f t="shared" si="53"/>
        <v>-4.1428331719817004</v>
      </c>
      <c r="CC61" s="3">
        <f t="shared" si="54"/>
        <v>-3.130987328608239</v>
      </c>
      <c r="CD61" s="3">
        <f t="shared" si="55"/>
        <v>5.1928940238346204</v>
      </c>
      <c r="CE61" s="4">
        <f t="shared" si="56"/>
        <v>0.99999999990814503</v>
      </c>
      <c r="CF61" s="11">
        <f t="shared" si="57"/>
        <v>7.7658492450366739E-4</v>
      </c>
    </row>
    <row r="62" spans="1:84" x14ac:dyDescent="0.3">
      <c r="A62" s="4">
        <v>222</v>
      </c>
      <c r="B62" s="3">
        <f>CH$3*COS(A62/180*PI())</f>
        <v>-3.8662352553819366</v>
      </c>
      <c r="C62" s="4">
        <f>CH$3*SIN(A62/180*PI())</f>
        <v>-3.4811738601527877</v>
      </c>
      <c r="D62" s="6">
        <f>SQRT(B62^2+C62^2)+SQRT((B62-$CH$10)^2+(C62-$CI$10)^2)</f>
        <v>9.960156890576144</v>
      </c>
      <c r="E62" s="4">
        <f>D62/(2*$CH$3)</f>
        <v>0.95724116165345241</v>
      </c>
      <c r="F62" s="4">
        <f>$CH$3/E62</f>
        <v>5.4349237249823359</v>
      </c>
      <c r="G62" s="4">
        <f t="shared" si="0"/>
        <v>-4.0389354430849478</v>
      </c>
      <c r="H62" s="4">
        <f t="shared" si="1"/>
        <v>-3.636673807611575</v>
      </c>
      <c r="I62" s="6">
        <f>SQRT(G62^2+H62^2)+SQRT((G62-$CH$10)^2+(H62-$CI$10)^2)</f>
        <v>10.424666655694882</v>
      </c>
      <c r="J62" s="4">
        <f>I62/(2*$CH$3)</f>
        <v>1.0018838185961696</v>
      </c>
      <c r="K62" s="4">
        <f t="shared" si="2"/>
        <v>5.4247045656428519</v>
      </c>
      <c r="L62" s="4">
        <f t="shared" si="3"/>
        <v>-4.0313411277010811</v>
      </c>
      <c r="M62" s="4">
        <f t="shared" si="4"/>
        <v>-3.629835855326268</v>
      </c>
      <c r="N62" s="8">
        <f>SQRT(L62^2+M62^2)+SQRT((L62-$CH$10)^2+(M62-$CI$10)^2)</f>
        <v>10.404239776559246</v>
      </c>
      <c r="O62" s="3">
        <f>N62/(2*$CH$3)</f>
        <v>0.99992065177785872</v>
      </c>
      <c r="P62" s="4">
        <f t="shared" si="5"/>
        <v>5.4251350404631893</v>
      </c>
      <c r="Q62" s="4">
        <f t="shared" si="6"/>
        <v>-4.0316610328363129</v>
      </c>
      <c r="R62" s="4">
        <f t="shared" si="7"/>
        <v>-3.6301238992038227</v>
      </c>
      <c r="S62" s="6">
        <f>SQRT(Q62^2+R62^2)+SQRT((Q62-$CH$10)^2+(R62-$CI$10)^2)</f>
        <v>10.405100243370628</v>
      </c>
      <c r="T62" s="4">
        <f>S62/(2*$CH$3)</f>
        <v>1.0000033486930922</v>
      </c>
      <c r="U62" s="3">
        <f t="shared" si="8"/>
        <v>5.4251168734117909</v>
      </c>
      <c r="V62" s="3">
        <f t="shared" si="9"/>
        <v>-4.0316475320860725</v>
      </c>
      <c r="W62" s="3">
        <f t="shared" si="10"/>
        <v>-3.6301117430737047</v>
      </c>
      <c r="X62" s="3">
        <f>SQRT(V62^2+W62^2)+SQRT((V62-$CH$10)^2+(W62-$CI$10)^2)</f>
        <v>10.405063929642679</v>
      </c>
      <c r="Y62" s="3">
        <f>X62/(2*$CH$3)</f>
        <v>0.99999985868831542</v>
      </c>
      <c r="Z62" s="3">
        <f t="shared" si="11"/>
        <v>5.425117640044304</v>
      </c>
      <c r="AA62" s="3">
        <f t="shared" si="12"/>
        <v>-4.0316481018050574</v>
      </c>
      <c r="AB62" s="3">
        <f t="shared" si="13"/>
        <v>-3.6301122560509831</v>
      </c>
      <c r="AC62" s="3">
        <f>SQRT(AA62^2+AB62^2)+SQRT((AA62-$CH$10)^2+(AB62-$CI$10)^2)</f>
        <v>10.405065462047903</v>
      </c>
      <c r="AD62" s="3">
        <f>AC62/(2*$CH$3)</f>
        <v>1.0000000059632401</v>
      </c>
      <c r="AE62" s="3">
        <f t="shared" si="14"/>
        <v>5.425117607693025</v>
      </c>
      <c r="AF62" s="3">
        <f t="shared" si="15"/>
        <v>-4.0316480777633714</v>
      </c>
      <c r="AG62" s="3">
        <f t="shared" si="16"/>
        <v>-3.6301122344037524</v>
      </c>
      <c r="AH62" s="8">
        <f>SQRT(AF62^2+AG62^2)+SQRT((AF62-$CH$10)^2+(AG62-$CI$10)^2)</f>
        <v>10.405065397381627</v>
      </c>
      <c r="AI62" s="3">
        <f>AH62/(2*$CH$3)</f>
        <v>0.99999999974835596</v>
      </c>
      <c r="AJ62" s="3">
        <f t="shared" si="17"/>
        <v>5.4251176090582236</v>
      </c>
      <c r="AK62" s="3">
        <f t="shared" si="18"/>
        <v>-4.0316480787779119</v>
      </c>
      <c r="AL62" s="3">
        <f t="shared" si="19"/>
        <v>-3.6301122353172484</v>
      </c>
      <c r="AM62" s="8">
        <f>SQRT(AK62^2+AL62^2)+SQRT((AK62-$CH$10)^2+(AL62-$CI$10)^2)</f>
        <v>10.405065400110493</v>
      </c>
      <c r="AN62" s="3">
        <f>AM62/(2*$CH$3)</f>
        <v>1.0000000000106191</v>
      </c>
      <c r="AO62" s="3">
        <f t="shared" si="20"/>
        <v>5.4251176090006137</v>
      </c>
      <c r="AP62" s="3">
        <f t="shared" si="21"/>
        <v>-4.031648078735099</v>
      </c>
      <c r="AQ62" s="3">
        <f t="shared" si="22"/>
        <v>-3.6301122352786996</v>
      </c>
      <c r="AR62" s="8">
        <f>SQRT(AP62^2+AQ62^2)+SQRT((AP62-$CH$10)^2+(AQ62-$CI$10)^2)</f>
        <v>10.405065399995337</v>
      </c>
      <c r="AS62" s="3">
        <f>AR62/(2*$CH$3)</f>
        <v>0.99999999999955191</v>
      </c>
      <c r="AT62" s="9">
        <f t="shared" si="23"/>
        <v>5.4251176090030446</v>
      </c>
      <c r="AU62" s="3">
        <f t="shared" si="24"/>
        <v>-4.0316480787369056</v>
      </c>
      <c r="AV62" s="3">
        <f t="shared" si="25"/>
        <v>-3.6301122352803263</v>
      </c>
      <c r="AW62" s="8">
        <f>SQRT(AU62^2+AV62^2)+SQRT((AU62-$CH$10)^2+(AV62-$CI$10)^2)</f>
        <v>10.405065400000197</v>
      </c>
      <c r="AX62" s="4">
        <f>AW62/(2*$CH$3)</f>
        <v>1.0000000000000189</v>
      </c>
      <c r="AY62" s="9">
        <f t="shared" si="26"/>
        <v>5.2981176090030448</v>
      </c>
      <c r="AZ62" s="9">
        <f>AY62-'Master Radiusverkleinerung'!G$5/100</f>
        <v>5.2441176090030446</v>
      </c>
      <c r="BA62" s="9">
        <f t="shared" si="27"/>
        <v>0.56862011235119825</v>
      </c>
      <c r="BB62" s="3">
        <f t="shared" si="58"/>
        <v>-4.2152303070321331</v>
      </c>
      <c r="BC62" s="3">
        <f t="shared" si="59"/>
        <v>-3.4130183074593683</v>
      </c>
      <c r="BD62" s="3">
        <f t="shared" si="60"/>
        <v>-3.8259493011178498</v>
      </c>
      <c r="BE62" s="3">
        <f t="shared" si="61"/>
        <v>-3.8254038867475106</v>
      </c>
      <c r="BF62" s="3">
        <f t="shared" si="62"/>
        <v>0.36716445659045416</v>
      </c>
      <c r="BG62" s="3">
        <f t="shared" si="63"/>
        <v>-0.43418785564191653</v>
      </c>
      <c r="BH62" s="3">
        <f t="shared" si="64"/>
        <v>0.4113975552381115</v>
      </c>
      <c r="BI62" s="3">
        <f t="shared" si="65"/>
        <v>-0.3905833029343686</v>
      </c>
      <c r="BJ62" s="3">
        <f t="shared" si="66"/>
        <v>-0.43418785564191653</v>
      </c>
      <c r="BK62" s="3">
        <f t="shared" si="67"/>
        <v>-0.36716445659045416</v>
      </c>
      <c r="BL62" s="3">
        <f t="shared" si="68"/>
        <v>-0.3905833029343686</v>
      </c>
      <c r="BM62" s="3">
        <f t="shared" si="69"/>
        <v>-0.4113975552381115</v>
      </c>
      <c r="BN62" s="3">
        <f t="shared" si="70"/>
        <v>-0.43418785564191653</v>
      </c>
      <c r="BO62" s="3">
        <f t="shared" si="71"/>
        <v>-0.36716445659045416</v>
      </c>
      <c r="BP62" s="3">
        <f t="shared" si="72"/>
        <v>0.3905833029343686</v>
      </c>
      <c r="BQ62" s="3">
        <f t="shared" si="73"/>
        <v>0.4113975552381115</v>
      </c>
      <c r="BR62" s="3">
        <f t="shared" si="74"/>
        <v>0.38928100591428327</v>
      </c>
      <c r="BS62" s="3">
        <f t="shared" si="75"/>
        <v>-0.41238557928814235</v>
      </c>
      <c r="BT62" s="3">
        <f t="shared" si="76"/>
        <v>-9.121552397720464</v>
      </c>
      <c r="BU62" s="3">
        <f t="shared" si="77"/>
        <v>-0.25476303134050271</v>
      </c>
      <c r="BV62" s="3">
        <f t="shared" si="78"/>
        <v>-6.3908478088980036E-2</v>
      </c>
      <c r="BW62" s="9">
        <f t="shared" si="79"/>
        <v>5.1944845652915559</v>
      </c>
      <c r="BX62" s="9">
        <f>SQRT((AU62-$CH$11)^2+(AV62-$CI$11)^2)</f>
        <v>5.2010764655627719</v>
      </c>
      <c r="BY62" s="3">
        <f t="shared" si="50"/>
        <v>-3.7756687153912463</v>
      </c>
      <c r="BZ62" s="3">
        <f t="shared" si="51"/>
        <v>-3.5651751842501556</v>
      </c>
      <c r="CA62" s="3">
        <f t="shared" si="52"/>
        <v>5.1928940238346204</v>
      </c>
      <c r="CB62" s="3">
        <f t="shared" si="53"/>
        <v>-3.7768850473964029</v>
      </c>
      <c r="CC62" s="3">
        <f t="shared" si="54"/>
        <v>-3.5662037571913463</v>
      </c>
      <c r="CD62" s="3">
        <f t="shared" si="55"/>
        <v>5.1944845652915559</v>
      </c>
      <c r="CE62" s="4">
        <f t="shared" si="56"/>
        <v>0.99999999985905674</v>
      </c>
      <c r="CF62" s="11">
        <f t="shared" si="57"/>
        <v>9.6196613172333794E-4</v>
      </c>
    </row>
    <row r="63" spans="1:84" x14ac:dyDescent="0.3">
      <c r="A63" s="4">
        <v>228</v>
      </c>
      <c r="B63" s="3">
        <f>CH$3*COS(A63/180*PI())</f>
        <v>-3.4811738601527891</v>
      </c>
      <c r="C63" s="4">
        <f>CH$3*SIN(A63/180*PI())</f>
        <v>-3.8662352553819352</v>
      </c>
      <c r="D63" s="6">
        <f>SQRT(B63^2+C63^2)+SQRT((B63-$CH$10)^2+(C63-$CI$10)^2)</f>
        <v>9.9897167569595489</v>
      </c>
      <c r="E63" s="4">
        <f>D63/(2*$CH$3)</f>
        <v>0.96008207281037838</v>
      </c>
      <c r="F63" s="4">
        <f>$CH$3/E63</f>
        <v>5.4188416254570866</v>
      </c>
      <c r="G63" s="4">
        <f t="shared" si="0"/>
        <v>-3.6259127826047224</v>
      </c>
      <c r="H63" s="4">
        <f t="shared" si="1"/>
        <v>-4.0269841140399452</v>
      </c>
      <c r="I63" s="6">
        <f>SQRT(G63^2+H63^2)+SQRT((G63-$CH$10)^2+(H63-$CI$10)^2)</f>
        <v>10.421976188359004</v>
      </c>
      <c r="J63" s="4">
        <f>I63/(2*$CH$3)</f>
        <v>1.0016252457537658</v>
      </c>
      <c r="K63" s="4">
        <f t="shared" si="2"/>
        <v>5.4100489663468663</v>
      </c>
      <c r="L63" s="4">
        <f t="shared" si="3"/>
        <v>-3.6200293452827941</v>
      </c>
      <c r="M63" s="4">
        <f t="shared" si="4"/>
        <v>-4.0204498949199978</v>
      </c>
      <c r="N63" s="8">
        <f>SQRT(L63^2+M63^2)+SQRT((L63-$CH$10)^2+(M63-$CI$10)^2)</f>
        <v>10.404404834543488</v>
      </c>
      <c r="O63" s="3">
        <f>N63/(2*$CH$3)</f>
        <v>0.99993651501157199</v>
      </c>
      <c r="P63" s="4">
        <f t="shared" si="5"/>
        <v>5.4103924450486316</v>
      </c>
      <c r="Q63" s="4">
        <f t="shared" si="6"/>
        <v>-3.6202591773947779</v>
      </c>
      <c r="R63" s="4">
        <f t="shared" si="7"/>
        <v>-4.0207051493398769</v>
      </c>
      <c r="S63" s="6">
        <f>SQRT(Q63^2+R63^2)+SQRT((Q63-$CH$10)^2+(R63-$CI$10)^2)</f>
        <v>10.405091245515841</v>
      </c>
      <c r="T63" s="4">
        <f>S63/(2*$CH$3)</f>
        <v>1.0000024839359338</v>
      </c>
      <c r="U63" s="3">
        <f t="shared" si="8"/>
        <v>5.4103790060138026</v>
      </c>
      <c r="V63" s="3">
        <f t="shared" si="9"/>
        <v>-3.6202501849252537</v>
      </c>
      <c r="W63" s="3">
        <f t="shared" si="10"/>
        <v>-4.0206951621906839</v>
      </c>
      <c r="X63" s="3">
        <f>SQRT(V63^2+W63^2)+SQRT((V63-$CH$10)^2+(W63-$CI$10)^2)</f>
        <v>10.405064388824574</v>
      </c>
      <c r="Y63" s="3">
        <f>X63/(2*$CH$3)</f>
        <v>0.99999990281892648</v>
      </c>
      <c r="Z63" s="3">
        <f t="shared" si="11"/>
        <v>5.4103795318002934</v>
      </c>
      <c r="AA63" s="3">
        <f t="shared" si="12"/>
        <v>-3.620250536745087</v>
      </c>
      <c r="AB63" s="3">
        <f t="shared" si="13"/>
        <v>-4.0206955529261936</v>
      </c>
      <c r="AC63" s="3">
        <f>SQRT(AA63^2+AB63^2)+SQRT((AA63-$CH$10)^2+(AB63-$CI$10)^2)</f>
        <v>10.405065439561149</v>
      </c>
      <c r="AD63" s="3">
        <f>AC63/(2*$CH$3)</f>
        <v>1.0000000038021049</v>
      </c>
      <c r="AE63" s="3">
        <f t="shared" si="14"/>
        <v>5.410379511229463</v>
      </c>
      <c r="AF63" s="3">
        <f t="shared" si="15"/>
        <v>-3.6202505229805149</v>
      </c>
      <c r="AG63" s="3">
        <f t="shared" si="16"/>
        <v>-4.0206955376390878</v>
      </c>
      <c r="AH63" s="8">
        <f>SQRT(AF63^2+AG63^2)+SQRT((AF63-$CH$10)^2+(AG63-$CI$10)^2)</f>
        <v>10.405065398452212</v>
      </c>
      <c r="AI63" s="3">
        <f>AH63/(2*$CH$3)</f>
        <v>0.99999999985124677</v>
      </c>
      <c r="AJ63" s="3">
        <f t="shared" si="17"/>
        <v>5.4103795120342744</v>
      </c>
      <c r="AK63" s="3">
        <f t="shared" si="18"/>
        <v>-3.6202505235190388</v>
      </c>
      <c r="AL63" s="3">
        <f t="shared" si="19"/>
        <v>-4.0206955382371792</v>
      </c>
      <c r="AM63" s="8">
        <f>SQRT(AK63^2+AL63^2)+SQRT((AK63-$CH$10)^2+(AL63-$CI$10)^2)</f>
        <v>10.405065400060554</v>
      </c>
      <c r="AN63" s="3">
        <f>AM63/(2*$CH$3)</f>
        <v>1.0000000000058198</v>
      </c>
      <c r="AO63" s="3">
        <f t="shared" si="20"/>
        <v>5.4103795120027867</v>
      </c>
      <c r="AP63" s="3">
        <f t="shared" si="21"/>
        <v>-3.6202505234979694</v>
      </c>
      <c r="AQ63" s="3">
        <f t="shared" si="22"/>
        <v>-4.0206955382137792</v>
      </c>
      <c r="AR63" s="8">
        <f>SQRT(AP63^2+AQ63^2)+SQRT((AP63-$CH$10)^2+(AQ63-$CI$10)^2)</f>
        <v>10.405065399997628</v>
      </c>
      <c r="AS63" s="3">
        <f>AR63/(2*$CH$3)</f>
        <v>0.99999999999977207</v>
      </c>
      <c r="AT63" s="9">
        <f t="shared" si="23"/>
        <v>5.4103795120040195</v>
      </c>
      <c r="AU63" s="3">
        <f t="shared" si="24"/>
        <v>-3.6202505234987941</v>
      </c>
      <c r="AV63" s="3">
        <f t="shared" si="25"/>
        <v>-4.0206955382146949</v>
      </c>
      <c r="AW63" s="8">
        <f>SQRT(AU63^2+AV63^2)+SQRT((AU63-$CH$10)^2+(AV63-$CI$10)^2)</f>
        <v>10.40506540000009</v>
      </c>
      <c r="AX63" s="4">
        <f>AW63/(2*$CH$3)</f>
        <v>1.0000000000000087</v>
      </c>
      <c r="AY63" s="9">
        <f t="shared" si="26"/>
        <v>5.2833795120040197</v>
      </c>
      <c r="AZ63" s="9">
        <f>AY63-'Master Radiusverkleinerung'!G$5/100</f>
        <v>5.2293795120040194</v>
      </c>
      <c r="BA63" s="9">
        <f t="shared" si="27"/>
        <v>0.56727706192566585</v>
      </c>
      <c r="BB63" s="3">
        <f t="shared" si="58"/>
        <v>-3.8259493011178498</v>
      </c>
      <c r="BC63" s="3">
        <f t="shared" si="59"/>
        <v>-3.8254038867475106</v>
      </c>
      <c r="BD63" s="3">
        <f t="shared" si="60"/>
        <v>-3.3951528978420384</v>
      </c>
      <c r="BE63" s="3">
        <f t="shared" si="61"/>
        <v>-4.1919511508724208</v>
      </c>
      <c r="BF63" s="3">
        <f t="shared" si="62"/>
        <v>0.4113975552381115</v>
      </c>
      <c r="BG63" s="3">
        <f t="shared" si="63"/>
        <v>-0.3905833029343686</v>
      </c>
      <c r="BH63" s="3">
        <f t="shared" si="64"/>
        <v>0.45019525131351124</v>
      </c>
      <c r="BI63" s="3">
        <f t="shared" si="65"/>
        <v>-0.34251122531545164</v>
      </c>
      <c r="BJ63" s="3">
        <f t="shared" si="66"/>
        <v>-0.3905833029343686</v>
      </c>
      <c r="BK63" s="3">
        <f t="shared" si="67"/>
        <v>-0.4113975552381115</v>
      </c>
      <c r="BL63" s="3">
        <f t="shared" si="68"/>
        <v>-0.34251122531545164</v>
      </c>
      <c r="BM63" s="3">
        <f t="shared" si="69"/>
        <v>-0.45019525131351124</v>
      </c>
      <c r="BN63" s="3">
        <f t="shared" si="70"/>
        <v>-0.3905833029343686</v>
      </c>
      <c r="BO63" s="3">
        <f t="shared" si="71"/>
        <v>-0.4113975552381115</v>
      </c>
      <c r="BP63" s="3">
        <f t="shared" si="72"/>
        <v>0.34251122531545164</v>
      </c>
      <c r="BQ63" s="3">
        <f t="shared" si="73"/>
        <v>0.45019525131351124</v>
      </c>
      <c r="BR63" s="3">
        <f t="shared" si="74"/>
        <v>0.43079640327581137</v>
      </c>
      <c r="BS63" s="3">
        <f t="shared" si="75"/>
        <v>-0.36654726412491012</v>
      </c>
      <c r="BT63" s="3">
        <f t="shared" si="76"/>
        <v>-9.1464291947409091</v>
      </c>
      <c r="BU63" s="3">
        <f t="shared" si="77"/>
        <v>-0.25350677618060802</v>
      </c>
      <c r="BV63" s="3">
        <f t="shared" si="78"/>
        <v>-6.2585276872611839E-2</v>
      </c>
      <c r="BW63" s="9">
        <f t="shared" si="79"/>
        <v>5.1963064094650537</v>
      </c>
      <c r="BX63" s="9">
        <f>SQRT((AU63-$CH$11)^2+(AV63-$CI$11)^2)</f>
        <v>5.2004665806228152</v>
      </c>
      <c r="BY63" s="3">
        <f t="shared" si="50"/>
        <v>-3.3654874921582913</v>
      </c>
      <c r="BZ63" s="3">
        <f t="shared" si="51"/>
        <v>-3.9567870601257149</v>
      </c>
      <c r="CA63" s="3">
        <f t="shared" si="52"/>
        <v>5.1944845652915559</v>
      </c>
      <c r="CB63" s="3">
        <f t="shared" si="53"/>
        <v>-3.366743747318186</v>
      </c>
      <c r="CC63" s="3">
        <f t="shared" si="54"/>
        <v>-3.9581102613420831</v>
      </c>
      <c r="CD63" s="3">
        <f t="shared" si="55"/>
        <v>5.1963064094650537</v>
      </c>
      <c r="CE63" s="4">
        <f t="shared" si="56"/>
        <v>0.99999999981620014</v>
      </c>
      <c r="CF63" s="11">
        <f t="shared" si="57"/>
        <v>1.0985257042049098E-3</v>
      </c>
    </row>
    <row r="64" spans="1:84" x14ac:dyDescent="0.3">
      <c r="A64" s="4">
        <v>234</v>
      </c>
      <c r="B64" s="3">
        <f>CH$3*COS(A64/180*PI())</f>
        <v>-3.0579719956293419</v>
      </c>
      <c r="C64" s="4">
        <f>CH$3*SIN(A64/180*PI())</f>
        <v>-4.2089373680913793</v>
      </c>
      <c r="D64" s="6">
        <f>SQRT(B64^2+C64^2)+SQRT((B64-$CH$10)^2+(C64-$CI$10)^2)</f>
        <v>10.024106025452227</v>
      </c>
      <c r="E64" s="4">
        <f>D64/(2*$CH$3)</f>
        <v>0.96338712349200872</v>
      </c>
      <c r="F64" s="4">
        <f>$CH$3/E64</f>
        <v>5.4002514390500416</v>
      </c>
      <c r="G64" s="4">
        <f t="shared" si="0"/>
        <v>-3.1741881545448205</v>
      </c>
      <c r="H64" s="4">
        <f t="shared" si="1"/>
        <v>-4.3688951880892484</v>
      </c>
      <c r="I64" s="6">
        <f>SQRT(G64^2+H64^2)+SQRT((G64-$CH$10)^2+(H64-$CI$10)^2)</f>
        <v>10.419113239343535</v>
      </c>
      <c r="J64" s="4">
        <f>I64/(2*$CH$3)</f>
        <v>1.0013500962082886</v>
      </c>
      <c r="K64" s="4">
        <f t="shared" si="2"/>
        <v>5.3929704101478881</v>
      </c>
      <c r="L64" s="4">
        <f t="shared" si="3"/>
        <v>-3.1699084731346194</v>
      </c>
      <c r="M64" s="4">
        <f t="shared" si="4"/>
        <v>-4.3630047119708717</v>
      </c>
      <c r="N64" s="8">
        <f>SQRT(L64^2+M64^2)+SQRT((L64-$CH$10)^2+(M64-$CI$10)^2)</f>
        <v>10.404566424669003</v>
      </c>
      <c r="O64" s="3">
        <f>N64/(2*$CH$3)</f>
        <v>0.99995204495966006</v>
      </c>
      <c r="P64" s="4">
        <f t="shared" si="5"/>
        <v>5.393229042664192</v>
      </c>
      <c r="Q64" s="4">
        <f t="shared" si="6"/>
        <v>-3.170060493513466</v>
      </c>
      <c r="R64" s="4">
        <f t="shared" si="7"/>
        <v>-4.3632139500718594</v>
      </c>
      <c r="S64" s="6">
        <f>SQRT(Q64^2+R64^2)+SQRT((Q64-$CH$10)^2+(R64-$CI$10)^2)</f>
        <v>10.405083147486057</v>
      </c>
      <c r="T64" s="4">
        <f>S64/(2*$CH$3)</f>
        <v>1.0000017056582899</v>
      </c>
      <c r="U64" s="3">
        <f t="shared" si="8"/>
        <v>5.3932198436740562</v>
      </c>
      <c r="V64" s="3">
        <f t="shared" si="9"/>
        <v>-3.1700550864827282</v>
      </c>
      <c r="W64" s="3">
        <f t="shared" si="10"/>
        <v>-4.3632065079325084</v>
      </c>
      <c r="X64" s="3">
        <f>SQRT(V64^2+W64^2)+SQRT((V64-$CH$10)^2+(W64-$CI$10)^2)</f>
        <v>10.405064768790243</v>
      </c>
      <c r="Y64" s="3">
        <f>X64/(2*$CH$3)</f>
        <v>0.99999993933630094</v>
      </c>
      <c r="Z64" s="3">
        <f t="shared" si="11"/>
        <v>5.3932201708467415</v>
      </c>
      <c r="AA64" s="3">
        <f t="shared" si="12"/>
        <v>-3.1700552787900076</v>
      </c>
      <c r="AB64" s="3">
        <f t="shared" si="13"/>
        <v>-4.3632067726207708</v>
      </c>
      <c r="AC64" s="3">
        <f>SQRT(AA64^2+AB64^2)+SQRT((AA64-$CH$10)^2+(AB64-$CI$10)^2)</f>
        <v>10.405065422449738</v>
      </c>
      <c r="AD64" s="3">
        <f>AC64/(2*$CH$3)</f>
        <v>1.0000000021575779</v>
      </c>
      <c r="AE64" s="3">
        <f t="shared" si="14"/>
        <v>5.3932201592104487</v>
      </c>
      <c r="AF64" s="3">
        <f t="shared" si="15"/>
        <v>-3.1700552719503663</v>
      </c>
      <c r="AG64" s="3">
        <f t="shared" si="16"/>
        <v>-4.3632067632068123</v>
      </c>
      <c r="AH64" s="8">
        <f>SQRT(AF64^2+AG64^2)+SQRT((AF64-$CH$10)^2+(AG64-$CI$10)^2)</f>
        <v>10.405065399201547</v>
      </c>
      <c r="AI64" s="3">
        <f>AH64/(2*$CH$3)</f>
        <v>0.99999999992326305</v>
      </c>
      <c r="AJ64" s="3">
        <f t="shared" si="17"/>
        <v>5.3932201596243079</v>
      </c>
      <c r="AK64" s="3">
        <f t="shared" si="18"/>
        <v>-3.1700552721936268</v>
      </c>
      <c r="AL64" s="3">
        <f t="shared" si="19"/>
        <v>-4.3632067635416316</v>
      </c>
      <c r="AM64" s="8">
        <f>SQRT(AK64^2+AL64^2)+SQRT((AK64-$CH$10)^2+(AL64-$CI$10)^2)</f>
        <v>10.405065400028398</v>
      </c>
      <c r="AN64" s="3">
        <f>AM64/(2*$CH$3)</f>
        <v>1.0000000000027294</v>
      </c>
      <c r="AO64" s="3">
        <f t="shared" si="20"/>
        <v>5.3932201596095881</v>
      </c>
      <c r="AP64" s="3">
        <f t="shared" si="21"/>
        <v>-3.1700552721849746</v>
      </c>
      <c r="AQ64" s="3">
        <f t="shared" si="22"/>
        <v>-4.3632067635297229</v>
      </c>
      <c r="AR64" s="8">
        <f>SQRT(AP64^2+AQ64^2)+SQRT((AP64-$CH$10)^2+(AQ64-$CI$10)^2)</f>
        <v>10.405065399998989</v>
      </c>
      <c r="AS64" s="3">
        <f>AR64/(2*$CH$3)</f>
        <v>0.99999999999990286</v>
      </c>
      <c r="AT64" s="9">
        <f t="shared" si="23"/>
        <v>5.3932201596101121</v>
      </c>
      <c r="AU64" s="3">
        <f t="shared" si="24"/>
        <v>-3.1700552721852828</v>
      </c>
      <c r="AV64" s="3">
        <f t="shared" si="25"/>
        <v>-4.3632067635301466</v>
      </c>
      <c r="AW64" s="8">
        <f>SQRT(AU64^2+AV64^2)+SQRT((AU64-$CH$10)^2+(AV64-$CI$10)^2)</f>
        <v>10.405065400000035</v>
      </c>
      <c r="AX64" s="4">
        <f>AW64/(2*$CH$3)</f>
        <v>1.0000000000000033</v>
      </c>
      <c r="AY64" s="9">
        <f t="shared" si="26"/>
        <v>5.2662201596101124</v>
      </c>
      <c r="AZ64" s="9">
        <f>AY64-'Master Radiusverkleinerung'!G$5/100</f>
        <v>5.2122201596101121</v>
      </c>
      <c r="BA64" s="9">
        <f t="shared" si="27"/>
        <v>0.56567632421052205</v>
      </c>
      <c r="BB64" s="3">
        <f t="shared" si="58"/>
        <v>-3.3951528978420384</v>
      </c>
      <c r="BC64" s="3">
        <f t="shared" si="59"/>
        <v>-4.1919511508724208</v>
      </c>
      <c r="BD64" s="3">
        <f>0.5*(AU64+AU71)</f>
        <v>-2.9284957205837223</v>
      </c>
      <c r="BE64" s="3">
        <f>0.5*(AV64+AV71)</f>
        <v>-4.5085583624508594</v>
      </c>
      <c r="BF64" s="3">
        <f t="shared" si="62"/>
        <v>0.45019525131351124</v>
      </c>
      <c r="BG64" s="3">
        <f t="shared" si="63"/>
        <v>-0.34251122531545164</v>
      </c>
      <c r="BH64" s="3">
        <f>AU71-AU64</f>
        <v>0.48311910320312101</v>
      </c>
      <c r="BI64" s="3">
        <f>AV71-AV64</f>
        <v>-0.29070319784142651</v>
      </c>
      <c r="BJ64" s="3">
        <f t="shared" si="66"/>
        <v>-0.34251122531545164</v>
      </c>
      <c r="BK64" s="3">
        <f t="shared" si="67"/>
        <v>-0.45019525131351124</v>
      </c>
      <c r="BL64" s="3">
        <f t="shared" si="68"/>
        <v>-0.29070319784142651</v>
      </c>
      <c r="BM64" s="3">
        <f t="shared" si="69"/>
        <v>-0.48311910320312101</v>
      </c>
      <c r="BN64" s="3">
        <f t="shared" si="70"/>
        <v>-0.34251122531545164</v>
      </c>
      <c r="BO64" s="3">
        <f t="shared" si="71"/>
        <v>-0.45019525131351124</v>
      </c>
      <c r="BP64" s="3">
        <f t="shared" si="72"/>
        <v>0.29070319784142651</v>
      </c>
      <c r="BQ64" s="3">
        <f t="shared" si="73"/>
        <v>0.48311910320312101</v>
      </c>
      <c r="BR64" s="3">
        <f t="shared" si="74"/>
        <v>0.46665717725831612</v>
      </c>
      <c r="BS64" s="3">
        <f t="shared" si="75"/>
        <v>-0.31660721157843863</v>
      </c>
      <c r="BT64" s="3">
        <f t="shared" si="76"/>
        <v>-9.1758665821924676</v>
      </c>
      <c r="BU64" s="3">
        <f t="shared" si="77"/>
        <v>-0.2523155914441908</v>
      </c>
      <c r="BV64" s="3">
        <f t="shared" si="78"/>
        <v>-6.1019588883033826E-2</v>
      </c>
      <c r="BW64" s="9">
        <f t="shared" si="79"/>
        <v>5.1982708019368555</v>
      </c>
      <c r="BX64" s="9">
        <f>SQRT((AU64-$CH$11)^2+(AV64-$CI$11)^2)</f>
        <v>5.1998090413174589</v>
      </c>
      <c r="BY64" s="3">
        <f t="shared" si="50"/>
        <v>-2.9165484960046748</v>
      </c>
      <c r="BZ64" s="3">
        <f t="shared" si="51"/>
        <v>-4.3006214866575352</v>
      </c>
      <c r="CA64" s="3">
        <f t="shared" si="52"/>
        <v>5.1963064094650537</v>
      </c>
      <c r="CB64" s="3">
        <f t="shared" si="53"/>
        <v>-2.917739680741092</v>
      </c>
      <c r="CC64" s="3">
        <f t="shared" si="54"/>
        <v>-4.3021871746471128</v>
      </c>
      <c r="CD64" s="3">
        <f t="shared" si="55"/>
        <v>5.1982708019368555</v>
      </c>
      <c r="CE64" s="4">
        <f t="shared" si="56"/>
        <v>0.99999999978783027</v>
      </c>
      <c r="CF64" s="11">
        <f t="shared" si="57"/>
        <v>1.1802644827106502E-3</v>
      </c>
    </row>
    <row r="65" spans="1:84" x14ac:dyDescent="0.3">
      <c r="A65" s="4"/>
      <c r="C65" s="4"/>
      <c r="D65" s="6"/>
      <c r="E65" s="4"/>
      <c r="G65" s="4"/>
      <c r="H65" s="4"/>
      <c r="I65" s="6"/>
      <c r="J65" s="4"/>
      <c r="K65" s="4"/>
      <c r="L65" s="4"/>
      <c r="M65" s="4"/>
      <c r="N65" s="8"/>
      <c r="P65" s="4"/>
      <c r="Q65" s="4"/>
      <c r="R65" s="4"/>
      <c r="S65" s="6"/>
      <c r="T65" s="4"/>
      <c r="AH65" s="8"/>
      <c r="AM65" s="8"/>
      <c r="AR65" s="8"/>
      <c r="AT65" s="9"/>
      <c r="AW65" s="8"/>
      <c r="AX65" s="4"/>
      <c r="AY65" s="9"/>
      <c r="AZ65" s="9"/>
      <c r="BA65" s="9"/>
      <c r="BW65" s="9"/>
      <c r="BX65" s="9"/>
      <c r="CE65" s="4"/>
      <c r="CF65" s="11"/>
    </row>
    <row r="66" spans="1:84" x14ac:dyDescent="0.3">
      <c r="G66" s="5"/>
      <c r="AY66" s="9"/>
      <c r="AZ66" s="9"/>
      <c r="BW66" s="3" t="s">
        <v>81</v>
      </c>
      <c r="BX66" s="4"/>
    </row>
    <row r="67" spans="1:84" x14ac:dyDescent="0.3">
      <c r="AY67" s="9"/>
      <c r="AZ67" s="9"/>
      <c r="BW67" s="4" t="s">
        <v>80</v>
      </c>
      <c r="BX67" s="4" t="s">
        <v>79</v>
      </c>
      <c r="BY67" s="3" t="s">
        <v>83</v>
      </c>
      <c r="CF67" s="3" t="s">
        <v>75</v>
      </c>
    </row>
    <row r="68" spans="1:84" ht="15.6" x14ac:dyDescent="0.35">
      <c r="A68" s="4" t="s">
        <v>13</v>
      </c>
      <c r="B68" s="4" t="s">
        <v>14</v>
      </c>
      <c r="C68" s="4" t="s">
        <v>15</v>
      </c>
      <c r="D68" s="4" t="s">
        <v>16</v>
      </c>
      <c r="E68" s="4" t="s">
        <v>17</v>
      </c>
      <c r="F68" s="4" t="s">
        <v>18</v>
      </c>
      <c r="G68" s="4" t="s">
        <v>19</v>
      </c>
      <c r="H68" s="4" t="s">
        <v>20</v>
      </c>
      <c r="I68" s="4" t="s">
        <v>16</v>
      </c>
      <c r="J68" s="4" t="s">
        <v>17</v>
      </c>
      <c r="K68" s="4" t="s">
        <v>18</v>
      </c>
      <c r="L68" s="4" t="s">
        <v>21</v>
      </c>
      <c r="M68" s="4" t="s">
        <v>22</v>
      </c>
      <c r="N68" s="4" t="s">
        <v>16</v>
      </c>
      <c r="O68" s="4" t="s">
        <v>17</v>
      </c>
      <c r="P68" s="4" t="s">
        <v>18</v>
      </c>
      <c r="Q68" s="4" t="s">
        <v>23</v>
      </c>
      <c r="R68" s="4" t="s">
        <v>24</v>
      </c>
      <c r="S68" s="4" t="s">
        <v>16</v>
      </c>
      <c r="T68" s="4" t="s">
        <v>17</v>
      </c>
      <c r="U68" s="4" t="s">
        <v>18</v>
      </c>
      <c r="V68" s="4" t="s">
        <v>25</v>
      </c>
      <c r="W68" s="4" t="s">
        <v>26</v>
      </c>
      <c r="X68" s="4" t="s">
        <v>16</v>
      </c>
      <c r="Y68" s="4" t="s">
        <v>17</v>
      </c>
      <c r="Z68" s="4" t="s">
        <v>18</v>
      </c>
      <c r="AA68" s="4" t="s">
        <v>27</v>
      </c>
      <c r="AB68" s="4" t="s">
        <v>28</v>
      </c>
      <c r="AC68" s="4" t="s">
        <v>16</v>
      </c>
      <c r="AD68" s="4" t="s">
        <v>17</v>
      </c>
      <c r="AE68" s="4" t="s">
        <v>18</v>
      </c>
      <c r="AF68" s="4" t="s">
        <v>29</v>
      </c>
      <c r="AG68" s="4" t="s">
        <v>30</v>
      </c>
      <c r="AH68" s="4" t="s">
        <v>16</v>
      </c>
      <c r="AI68" s="4" t="s">
        <v>17</v>
      </c>
      <c r="AJ68" s="4" t="s">
        <v>18</v>
      </c>
      <c r="AK68" s="4" t="s">
        <v>31</v>
      </c>
      <c r="AL68" s="4" t="s">
        <v>32</v>
      </c>
      <c r="AM68" s="4" t="s">
        <v>16</v>
      </c>
      <c r="AN68" s="4" t="s">
        <v>17</v>
      </c>
      <c r="AO68" s="4" t="s">
        <v>18</v>
      </c>
      <c r="AP68" s="4" t="s">
        <v>33</v>
      </c>
      <c r="AQ68" s="4" t="s">
        <v>34</v>
      </c>
      <c r="AR68" s="4" t="s">
        <v>16</v>
      </c>
      <c r="AS68" s="4" t="s">
        <v>17</v>
      </c>
      <c r="AT68" s="4" t="s">
        <v>18</v>
      </c>
      <c r="AU68" s="4" t="s">
        <v>35</v>
      </c>
      <c r="AV68" s="4" t="s">
        <v>36</v>
      </c>
      <c r="AW68" s="4" t="s">
        <v>16</v>
      </c>
      <c r="AX68" s="4" t="s">
        <v>17</v>
      </c>
      <c r="AY68" s="4" t="s">
        <v>101</v>
      </c>
      <c r="AZ68" s="4" t="s">
        <v>103</v>
      </c>
      <c r="BA68" s="4" t="s">
        <v>37</v>
      </c>
      <c r="BB68" s="4" t="s">
        <v>49</v>
      </c>
      <c r="BC68" s="4" t="s">
        <v>50</v>
      </c>
      <c r="BD68" s="4" t="s">
        <v>51</v>
      </c>
      <c r="BE68" s="4" t="s">
        <v>52</v>
      </c>
      <c r="BF68" s="4" t="s">
        <v>47</v>
      </c>
      <c r="BG68" s="4" t="s">
        <v>48</v>
      </c>
      <c r="BH68" s="4" t="s">
        <v>55</v>
      </c>
      <c r="BI68" s="4" t="s">
        <v>56</v>
      </c>
      <c r="BJ68" s="4" t="s">
        <v>58</v>
      </c>
      <c r="BK68" s="4" t="s">
        <v>59</v>
      </c>
      <c r="BL68" s="4" t="s">
        <v>60</v>
      </c>
      <c r="BM68" s="4" t="s">
        <v>61</v>
      </c>
      <c r="BN68" s="4" t="s">
        <v>64</v>
      </c>
      <c r="BO68" s="4" t="s">
        <v>65</v>
      </c>
      <c r="BP68" s="4" t="s">
        <v>66</v>
      </c>
      <c r="BQ68" s="4" t="s">
        <v>67</v>
      </c>
      <c r="BR68" s="4" t="s">
        <v>68</v>
      </c>
      <c r="BS68" s="4" t="s">
        <v>69</v>
      </c>
      <c r="BT68" s="4" t="s">
        <v>70</v>
      </c>
      <c r="BU68" s="4" t="s">
        <v>71</v>
      </c>
      <c r="BV68" s="4" t="s">
        <v>72</v>
      </c>
      <c r="BW68" s="4" t="s">
        <v>73</v>
      </c>
      <c r="BX68" s="4" t="s">
        <v>82</v>
      </c>
      <c r="BY68" s="4" t="s">
        <v>84</v>
      </c>
      <c r="BZ68" s="4" t="s">
        <v>85</v>
      </c>
      <c r="CA68" s="4" t="s">
        <v>86</v>
      </c>
      <c r="CB68" s="4" t="s">
        <v>87</v>
      </c>
      <c r="CC68" s="4" t="s">
        <v>88</v>
      </c>
      <c r="CD68" s="4" t="s">
        <v>89</v>
      </c>
      <c r="CE68" s="4" t="s">
        <v>90</v>
      </c>
      <c r="CF68" s="10" t="s">
        <v>65</v>
      </c>
    </row>
    <row r="69" spans="1:84" x14ac:dyDescent="0.3">
      <c r="A69" s="4" t="s">
        <v>12</v>
      </c>
      <c r="AT69" s="4" t="s">
        <v>38</v>
      </c>
      <c r="AY69" s="4" t="s">
        <v>38</v>
      </c>
      <c r="AZ69" s="4" t="s">
        <v>38</v>
      </c>
      <c r="BA69" s="4" t="s">
        <v>38</v>
      </c>
      <c r="BB69" s="3" t="s">
        <v>53</v>
      </c>
      <c r="BD69" s="3" t="s">
        <v>54</v>
      </c>
      <c r="BJ69" s="3" t="s">
        <v>57</v>
      </c>
      <c r="BL69" s="3" t="s">
        <v>62</v>
      </c>
      <c r="BN69" s="3" t="s">
        <v>63</v>
      </c>
      <c r="BW69" s="4" t="s">
        <v>38</v>
      </c>
      <c r="BX69" s="4" t="s">
        <v>38</v>
      </c>
      <c r="CF69" s="4" t="s">
        <v>12</v>
      </c>
    </row>
    <row r="70" spans="1:84" x14ac:dyDescent="0.3">
      <c r="A70" s="4"/>
      <c r="C70" s="4"/>
      <c r="D70" s="6"/>
      <c r="E70" s="4"/>
      <c r="G70" s="4"/>
      <c r="H70" s="4"/>
      <c r="I70" s="6"/>
      <c r="J70" s="4"/>
      <c r="K70" s="4"/>
      <c r="L70" s="4"/>
      <c r="M70" s="4"/>
      <c r="N70" s="8"/>
      <c r="P70" s="4"/>
      <c r="Q70" s="4"/>
      <c r="R70" s="4"/>
      <c r="S70" s="6"/>
      <c r="T70" s="4"/>
      <c r="AH70" s="8"/>
      <c r="AM70" s="8"/>
      <c r="AR70" s="8"/>
      <c r="AT70" s="9"/>
      <c r="AW70" s="8"/>
      <c r="AX70" s="4"/>
      <c r="AY70" s="9"/>
      <c r="AZ70" s="9"/>
      <c r="BA70" s="9"/>
      <c r="BW70" s="9"/>
      <c r="BX70" s="9"/>
      <c r="CE70" s="4"/>
      <c r="CF70" s="11"/>
    </row>
    <row r="71" spans="1:84" x14ac:dyDescent="0.3">
      <c r="A71" s="4">
        <v>240</v>
      </c>
      <c r="B71" s="3">
        <f>CH$3*COS(A71/180*PI())</f>
        <v>-2.6012663500000022</v>
      </c>
      <c r="C71" s="4">
        <f>CH$3*SIN(A71/180*PI())</f>
        <v>-4.5055254822192445</v>
      </c>
      <c r="D71" s="6">
        <f>SQRT(B71^2+C71^2)+SQRT((B71-$CH$10)^2+(C71-$CI$10)^2)</f>
        <v>10.062849768040564</v>
      </c>
      <c r="E71" s="4">
        <f>D71/(2*$CH$3)</f>
        <v>0.9671106697744124</v>
      </c>
      <c r="F71" s="4">
        <f>$CH$3/E71</f>
        <v>5.3794595206084734</v>
      </c>
      <c r="G71" s="4">
        <f t="shared" si="0"/>
        <v>-2.6897297603042389</v>
      </c>
      <c r="H71" s="4">
        <f t="shared" si="1"/>
        <v>-4.6587486034769947</v>
      </c>
      <c r="I71" s="6">
        <f>SQRT(G71^2+H71^2)+SQRT((G71-$CH$10)^2+(H71-$CI$10)^2)</f>
        <v>10.416225176771121</v>
      </c>
      <c r="J71" s="4">
        <f>I71/(2*$CH$3)</f>
        <v>1.0010725330732781</v>
      </c>
      <c r="K71" s="4">
        <f t="shared" si="2"/>
        <v>5.3736960538649594</v>
      </c>
      <c r="L71" s="4">
        <f t="shared" si="3"/>
        <v>-2.6868480269324819</v>
      </c>
      <c r="M71" s="4">
        <f t="shared" si="4"/>
        <v>-4.6537572948632446</v>
      </c>
      <c r="N71" s="8">
        <f>SQRT(L71^2+M71^2)+SQRT((L71-$CH$10)^2+(M71-$CI$10)^2)</f>
        <v>10.404713292617782</v>
      </c>
      <c r="O71" s="3">
        <f>N71/(2*$CH$3)</f>
        <v>0.99996616000297145</v>
      </c>
      <c r="P71" s="4">
        <f t="shared" si="5"/>
        <v>5.3738779058773263</v>
      </c>
      <c r="Q71" s="4">
        <f t="shared" si="6"/>
        <v>-2.6869389529386654</v>
      </c>
      <c r="R71" s="4">
        <f t="shared" si="7"/>
        <v>-4.6539147833256838</v>
      </c>
      <c r="S71" s="6">
        <f>SQRT(Q71^2+R71^2)+SQRT((Q71-$CH$10)^2+(R71-$CI$10)^2)</f>
        <v>10.405076521271713</v>
      </c>
      <c r="T71" s="4">
        <f>S71/(2*$CH$3)</f>
        <v>1.0000010688324663</v>
      </c>
      <c r="U71" s="3">
        <f t="shared" si="8"/>
        <v>5.3738721621082899</v>
      </c>
      <c r="V71" s="3">
        <f t="shared" si="9"/>
        <v>-2.6869360810541472</v>
      </c>
      <c r="W71" s="3">
        <f t="shared" si="10"/>
        <v>-4.6539098090757847</v>
      </c>
      <c r="X71" s="3">
        <f>SQRT(V71^2+W71^2)+SQRT((V71-$CH$10)^2+(W71-$CI$10)^2)</f>
        <v>10.405065048747634</v>
      </c>
      <c r="Y71" s="3">
        <f>X71/(2*$CH$3)</f>
        <v>0.99999996624217602</v>
      </c>
      <c r="Z71" s="3">
        <f t="shared" si="11"/>
        <v>5.3738723435185269</v>
      </c>
      <c r="AA71" s="3">
        <f t="shared" si="12"/>
        <v>-2.6869361717592657</v>
      </c>
      <c r="AB71" s="3">
        <f t="shared" si="13"/>
        <v>-4.6539099661816588</v>
      </c>
      <c r="AC71" s="3">
        <f>SQRT(AA71^2+AB71^2)+SQRT((AA71-$CH$10)^2+(AB71-$CI$10)^2)</f>
        <v>10.405065411093908</v>
      </c>
      <c r="AD71" s="3">
        <f>AC71/(2*$CH$3)</f>
        <v>1.0000000010662027</v>
      </c>
      <c r="AE71" s="3">
        <f t="shared" si="14"/>
        <v>5.3738723377888897</v>
      </c>
      <c r="AF71" s="3">
        <f t="shared" si="15"/>
        <v>-2.6869361688944471</v>
      </c>
      <c r="AG71" s="3">
        <f t="shared" si="16"/>
        <v>-4.6539099612196466</v>
      </c>
      <c r="AH71" s="8">
        <f>SQRT(AF71^2+AG71^2)+SQRT((AF71-$CH$10)^2+(AG71-$CI$10)^2)</f>
        <v>10.405065399649608</v>
      </c>
      <c r="AI71" s="3">
        <f>AH71/(2*$CH$3)</f>
        <v>0.99999999996632494</v>
      </c>
      <c r="AJ71" s="3">
        <f t="shared" si="17"/>
        <v>5.3738723379698552</v>
      </c>
      <c r="AK71" s="3">
        <f t="shared" si="18"/>
        <v>-2.6869361689849298</v>
      </c>
      <c r="AL71" s="3">
        <f t="shared" si="19"/>
        <v>-4.6539099613763675</v>
      </c>
      <c r="AM71" s="8">
        <f>SQRT(AK71^2+AL71^2)+SQRT((AK71-$CH$10)^2+(AL71-$CI$10)^2)</f>
        <v>10.405065400011068</v>
      </c>
      <c r="AN71" s="3">
        <f>AM71/(2*$CH$3)</f>
        <v>1.0000000000010638</v>
      </c>
      <c r="AO71" s="3">
        <f t="shared" si="20"/>
        <v>5.373872337964138</v>
      </c>
      <c r="AP71" s="3">
        <f t="shared" si="21"/>
        <v>-2.6869361689820712</v>
      </c>
      <c r="AQ71" s="3">
        <f t="shared" si="22"/>
        <v>-4.6539099613714168</v>
      </c>
      <c r="AR71" s="8">
        <f>SQRT(AP71^2+AQ71^2)+SQRT((AP71-$CH$10)^2+(AQ71-$CI$10)^2)</f>
        <v>10.405065399999648</v>
      </c>
      <c r="AS71" s="3">
        <f>AR71/(2*$CH$3)</f>
        <v>0.99999999999996625</v>
      </c>
      <c r="AT71" s="9">
        <f t="shared" si="23"/>
        <v>5.3738723379643192</v>
      </c>
      <c r="AU71" s="3">
        <f t="shared" si="24"/>
        <v>-2.6869361689821618</v>
      </c>
      <c r="AV71" s="3">
        <f t="shared" si="25"/>
        <v>-4.6539099613715731</v>
      </c>
      <c r="AW71" s="8">
        <f>SQRT(AU71^2+AV71^2)+SQRT((AU71-$CH$10)^2+(AV71-$CI$10)^2)</f>
        <v>10.405065400000009</v>
      </c>
      <c r="AX71" s="4">
        <f>AW71/(2*$CH$3)</f>
        <v>1.0000000000000009</v>
      </c>
      <c r="AY71" s="9">
        <f t="shared" si="26"/>
        <v>5.2468723379643194</v>
      </c>
      <c r="AZ71" s="9">
        <f>AY71-'Master Radiusverkleinerung'!G$5/100</f>
        <v>5.1928723379643191</v>
      </c>
      <c r="BA71" s="9">
        <f>SQRT((AU71-AU64)^2+(AV71-AV64)^2)</f>
        <v>0.56383722572655626</v>
      </c>
      <c r="BB71" s="3">
        <f>0.5*(AU64+AU71)</f>
        <v>-2.9284957205837223</v>
      </c>
      <c r="BC71" s="3">
        <f>0.5*(AV64+AV71)</f>
        <v>-4.5085583624508594</v>
      </c>
      <c r="BD71" s="3">
        <f t="shared" si="60"/>
        <v>-2.4320160905919863</v>
      </c>
      <c r="BE71" s="3">
        <f t="shared" si="61"/>
        <v>-4.7718738325485326</v>
      </c>
      <c r="BF71" s="3">
        <f>AU71-AU64</f>
        <v>0.48311910320312101</v>
      </c>
      <c r="BG71" s="3">
        <f>AV71-AV64</f>
        <v>-0.29070319784142651</v>
      </c>
      <c r="BH71" s="3">
        <f t="shared" si="64"/>
        <v>0.50984015678035055</v>
      </c>
      <c r="BI71" s="3">
        <f t="shared" si="65"/>
        <v>-0.235927742353919</v>
      </c>
      <c r="BJ71" s="3">
        <f t="shared" si="66"/>
        <v>-0.29070319784142651</v>
      </c>
      <c r="BK71" s="3">
        <f t="shared" si="67"/>
        <v>-0.48311910320312101</v>
      </c>
      <c r="BL71" s="3">
        <f t="shared" si="68"/>
        <v>-0.235927742353919</v>
      </c>
      <c r="BM71" s="3">
        <f t="shared" si="69"/>
        <v>-0.50984015678035055</v>
      </c>
      <c r="BN71" s="3">
        <f t="shared" si="70"/>
        <v>-0.29070319784142651</v>
      </c>
      <c r="BO71" s="3">
        <f t="shared" si="71"/>
        <v>-0.48311910320312101</v>
      </c>
      <c r="BP71" s="3">
        <f t="shared" si="72"/>
        <v>0.235927742353919</v>
      </c>
      <c r="BQ71" s="3">
        <f t="shared" si="73"/>
        <v>0.50984015678035055</v>
      </c>
      <c r="BR71" s="3">
        <f t="shared" si="74"/>
        <v>0.496479629991736</v>
      </c>
      <c r="BS71" s="3">
        <f t="shared" si="75"/>
        <v>-0.2633154700976732</v>
      </c>
      <c r="BT71" s="3">
        <f t="shared" si="76"/>
        <v>-9.209459328321417</v>
      </c>
      <c r="BU71" s="3">
        <f t="shared" si="77"/>
        <v>-0.25127644345013067</v>
      </c>
      <c r="BV71" s="3">
        <f t="shared" si="78"/>
        <v>-5.9292630766599075E-2</v>
      </c>
      <c r="BW71" s="9">
        <f t="shared" si="79"/>
        <v>5.2002833300960001</v>
      </c>
      <c r="BX71" s="9">
        <f>SQRT((AU71-$CH$11)^2+(AV71-$CI$11)^2)</f>
        <v>5.1991354695229717</v>
      </c>
      <c r="BY71" s="3">
        <f>AU71-BU64</f>
        <v>-2.434620577537971</v>
      </c>
      <c r="BZ71" s="3">
        <f>AV71-BV64</f>
        <v>-4.5928903724885393</v>
      </c>
      <c r="CA71" s="3">
        <f t="shared" si="52"/>
        <v>5.1982708019368555</v>
      </c>
      <c r="CB71" s="3">
        <f t="shared" si="53"/>
        <v>-2.4356597255320311</v>
      </c>
      <c r="CC71" s="3">
        <f t="shared" si="54"/>
        <v>-4.594617330604974</v>
      </c>
      <c r="CD71" s="3">
        <f t="shared" si="55"/>
        <v>5.2002833300960001</v>
      </c>
      <c r="CE71" s="4">
        <f t="shared" si="56"/>
        <v>0.99999999977909371</v>
      </c>
      <c r="CF71" s="11">
        <f t="shared" si="57"/>
        <v>1.2043193781488487E-3</v>
      </c>
    </row>
    <row r="72" spans="1:84" x14ac:dyDescent="0.3">
      <c r="A72" s="4">
        <v>246</v>
      </c>
      <c r="B72" s="3">
        <f>CH$3*COS(A72/180*PI())</f>
        <v>-2.1160606858900786</v>
      </c>
      <c r="C72" s="4">
        <f>CH$3*SIN(A72/180*PI())</f>
        <v>-4.7527501163220967</v>
      </c>
      <c r="D72" s="6">
        <f>SQRT(B72^2+C72^2)+SQRT((B72-$CH$10)^2+(C72-$CI$10)^2)</f>
        <v>10.105425661286098</v>
      </c>
      <c r="E72" s="4">
        <f>D72/(2*$CH$3)</f>
        <v>0.97120251269983349</v>
      </c>
      <c r="F72" s="4">
        <f>$CH$3/E72</f>
        <v>5.3567949340838767</v>
      </c>
      <c r="G72" s="4">
        <f t="shared" si="0"/>
        <v>-2.1788047891347277</v>
      </c>
      <c r="H72" s="4">
        <f t="shared" si="1"/>
        <v>-4.8936756795552219</v>
      </c>
      <c r="I72" s="6">
        <f>SQRT(G72^2+H72^2)+SQRT((G72-$CH$10)^2+(H72-$CI$10)^2)</f>
        <v>10.413454682223675</v>
      </c>
      <c r="J72" s="4">
        <f>I72/(2*$CH$3)</f>
        <v>1.0008062690527322</v>
      </c>
      <c r="K72" s="4">
        <f t="shared" si="2"/>
        <v>5.3524793955918248</v>
      </c>
      <c r="L72" s="4">
        <f t="shared" si="3"/>
        <v>-2.1770495014954063</v>
      </c>
      <c r="M72" s="4">
        <f t="shared" si="4"/>
        <v>-4.8897332389685255</v>
      </c>
      <c r="N72" s="8">
        <f>SQRT(L72^2+M72^2)+SQRT((L72-$CH$10)^2+(M72-$CI$10)^2)</f>
        <v>10.404837054851145</v>
      </c>
      <c r="O72" s="3">
        <f>N72/(2*$CH$3)</f>
        <v>0.99997805442444843</v>
      </c>
      <c r="P72" s="4">
        <f t="shared" si="5"/>
        <v>5.3525968614106443</v>
      </c>
      <c r="Q72" s="4">
        <f t="shared" si="6"/>
        <v>-2.1770972791482293</v>
      </c>
      <c r="R72" s="4">
        <f t="shared" si="7"/>
        <v>-4.8898405493337362</v>
      </c>
      <c r="S72" s="6">
        <f>SQRT(Q72^2+R72^2)+SQRT((Q72-$CH$10)^2+(R72-$CI$10)^2)</f>
        <v>10.405071620096432</v>
      </c>
      <c r="T72" s="4">
        <f>S72/(2*$CH$3)</f>
        <v>1.0000005977950348</v>
      </c>
      <c r="U72" s="3">
        <f t="shared" si="8"/>
        <v>5.35259366165673</v>
      </c>
      <c r="V72" s="3">
        <f t="shared" si="9"/>
        <v>-2.1770959776910632</v>
      </c>
      <c r="W72" s="3">
        <f t="shared" si="10"/>
        <v>-4.8898376262130832</v>
      </c>
      <c r="X72" s="3">
        <f>SQRT(V72^2+W72^2)+SQRT((V72-$CH$10)^2+(W72-$CI$10)^2)</f>
        <v>10.405065230568862</v>
      </c>
      <c r="Y72" s="3">
        <f>X72/(2*$CH$3)</f>
        <v>0.99999998371647547</v>
      </c>
      <c r="Z72" s="3">
        <f t="shared" si="11"/>
        <v>5.3525937488158215</v>
      </c>
      <c r="AA72" s="3">
        <f t="shared" si="12"/>
        <v>-2.1770960131418597</v>
      </c>
      <c r="AB72" s="3">
        <f t="shared" si="13"/>
        <v>-4.8898377058368752</v>
      </c>
      <c r="AC72" s="3">
        <f>SQRT(AA72^2+AB72^2)+SQRT((AA72-$CH$10)^2+(AB72-$CI$10)^2)</f>
        <v>10.40506540461519</v>
      </c>
      <c r="AD72" s="3">
        <f>AC72/(2*$CH$3)</f>
        <v>1.0000000004435523</v>
      </c>
      <c r="AE72" s="3">
        <f t="shared" si="14"/>
        <v>5.3525937464416664</v>
      </c>
      <c r="AF72" s="3">
        <f t="shared" si="15"/>
        <v>-2.1770960121762037</v>
      </c>
      <c r="AG72" s="3">
        <f t="shared" si="16"/>
        <v>-4.8898377036679763</v>
      </c>
      <c r="AH72" s="8">
        <f>SQRT(AF72^2+AG72^2)+SQRT((AF72-$CH$10)^2+(AG72-$CI$10)^2)</f>
        <v>10.405065399874282</v>
      </c>
      <c r="AI72" s="3">
        <f>AH72/(2*$CH$3)</f>
        <v>0.99999999998791755</v>
      </c>
      <c r="AJ72" s="3">
        <f t="shared" si="17"/>
        <v>5.3525937465063391</v>
      </c>
      <c r="AK72" s="3">
        <f t="shared" si="18"/>
        <v>-2.1770960122025085</v>
      </c>
      <c r="AL72" s="3">
        <f t="shared" si="19"/>
        <v>-4.8898377037270579</v>
      </c>
      <c r="AM72" s="8">
        <f>SQRT(AK72^2+AL72^2)+SQRT((AK72-$CH$10)^2+(AL72-$CI$10)^2)</f>
        <v>10.405065400003426</v>
      </c>
      <c r="AN72" s="3">
        <f>AM72/(2*$CH$3)</f>
        <v>1.0000000000003293</v>
      </c>
      <c r="AO72" s="3">
        <f t="shared" si="20"/>
        <v>5.352593746504577</v>
      </c>
      <c r="AP72" s="3">
        <f t="shared" si="21"/>
        <v>-2.1770960122017917</v>
      </c>
      <c r="AQ72" s="3">
        <f t="shared" si="22"/>
        <v>-4.8898377037254477</v>
      </c>
      <c r="AR72" s="8">
        <f>SQRT(AP72^2+AQ72^2)+SQRT((AP72-$CH$10)^2+(AQ72-$CI$10)^2)</f>
        <v>10.405065399999906</v>
      </c>
      <c r="AS72" s="3">
        <f>AR72/(2*$CH$3)</f>
        <v>0.99999999999999101</v>
      </c>
      <c r="AT72" s="9">
        <f t="shared" si="23"/>
        <v>5.3525937465046249</v>
      </c>
      <c r="AU72" s="3">
        <f t="shared" si="24"/>
        <v>-2.1770960122018113</v>
      </c>
      <c r="AV72" s="3">
        <f t="shared" si="25"/>
        <v>-4.8898377037254921</v>
      </c>
      <c r="AW72" s="8">
        <f>SQRT(AU72^2+AV72^2)+SQRT((AU72-$CH$10)^2+(AV72-$CI$10)^2)</f>
        <v>10.405065400000005</v>
      </c>
      <c r="AX72" s="4">
        <f>AW72/(2*$CH$3)</f>
        <v>1.0000000000000004</v>
      </c>
      <c r="AY72" s="9">
        <f t="shared" si="26"/>
        <v>5.2255937465046252</v>
      </c>
      <c r="AZ72" s="9">
        <f>AY72-'Master Radiusverkleinerung'!G$5/100</f>
        <v>5.1715937465046249</v>
      </c>
      <c r="BA72" s="9">
        <f t="shared" si="27"/>
        <v>0.56178188389981898</v>
      </c>
      <c r="BB72" s="3">
        <f t="shared" si="58"/>
        <v>-2.4320160905919863</v>
      </c>
      <c r="BC72" s="3">
        <f t="shared" si="59"/>
        <v>-4.7718738325485326</v>
      </c>
      <c r="BD72" s="3">
        <f t="shared" si="60"/>
        <v>-1.9120260715663853</v>
      </c>
      <c r="BE72" s="3">
        <f t="shared" si="61"/>
        <v>-4.9793237371707768</v>
      </c>
      <c r="BF72" s="3">
        <f t="shared" si="62"/>
        <v>0.50984015678035055</v>
      </c>
      <c r="BG72" s="3">
        <f t="shared" si="63"/>
        <v>-0.235927742353919</v>
      </c>
      <c r="BH72" s="3">
        <f t="shared" si="64"/>
        <v>0.53013988127085221</v>
      </c>
      <c r="BI72" s="3">
        <f t="shared" si="65"/>
        <v>-0.17897206689056944</v>
      </c>
      <c r="BJ72" s="3">
        <f t="shared" si="66"/>
        <v>-0.235927742353919</v>
      </c>
      <c r="BK72" s="3">
        <f t="shared" si="67"/>
        <v>-0.50984015678035055</v>
      </c>
      <c r="BL72" s="3">
        <f t="shared" si="68"/>
        <v>-0.17897206689056944</v>
      </c>
      <c r="BM72" s="3">
        <f t="shared" si="69"/>
        <v>-0.53013988127085221</v>
      </c>
      <c r="BN72" s="3">
        <f t="shared" si="70"/>
        <v>-0.235927742353919</v>
      </c>
      <c r="BO72" s="3">
        <f t="shared" si="71"/>
        <v>-0.50984015678035055</v>
      </c>
      <c r="BP72" s="3">
        <f t="shared" si="72"/>
        <v>0.17897206689056944</v>
      </c>
      <c r="BQ72" s="3">
        <f t="shared" si="73"/>
        <v>0.53013988127085221</v>
      </c>
      <c r="BR72" s="3">
        <f t="shared" si="74"/>
        <v>0.51999001902560105</v>
      </c>
      <c r="BS72" s="3">
        <f t="shared" si="75"/>
        <v>-0.20744990462224422</v>
      </c>
      <c r="BT72" s="3">
        <f t="shared" si="76"/>
        <v>-9.2467561179765951</v>
      </c>
      <c r="BU72" s="3">
        <f t="shared" si="77"/>
        <v>-0.25044979558047986</v>
      </c>
      <c r="BV72" s="3">
        <f t="shared" si="78"/>
        <v>-5.7506243649680044E-2</v>
      </c>
      <c r="BW72" s="9">
        <f t="shared" si="79"/>
        <v>5.2022488391136887</v>
      </c>
      <c r="BX72" s="9">
        <f>SQRT((AU72-$CH$11)^2+(AV72-$CI$11)^2)</f>
        <v>5.1984777268535201</v>
      </c>
      <c r="BY72" s="3">
        <f t="shared" si="50"/>
        <v>-1.9258195687516806</v>
      </c>
      <c r="BZ72" s="3">
        <f t="shared" si="51"/>
        <v>-4.830545072958893</v>
      </c>
      <c r="CA72" s="3">
        <f t="shared" si="52"/>
        <v>5.2002833300960001</v>
      </c>
      <c r="CB72" s="3">
        <f t="shared" si="53"/>
        <v>-1.9266462166213314</v>
      </c>
      <c r="CC72" s="3">
        <f t="shared" si="54"/>
        <v>-4.832331460075812</v>
      </c>
      <c r="CD72" s="3">
        <f t="shared" si="55"/>
        <v>5.2022488391136887</v>
      </c>
      <c r="CE72" s="4">
        <f t="shared" si="56"/>
        <v>0.99999999979115328</v>
      </c>
      <c r="CF72" s="11">
        <f t="shared" si="57"/>
        <v>1.1709853381256131E-3</v>
      </c>
    </row>
    <row r="73" spans="1:84" x14ac:dyDescent="0.3">
      <c r="A73" s="4">
        <v>252</v>
      </c>
      <c r="B73" s="3">
        <f>CH$3*COS(A73/180*PI())</f>
        <v>-1.6076710180913807</v>
      </c>
      <c r="C73" s="4">
        <f>CH$3*SIN(A73/180*PI())</f>
        <v>-4.9479026255736187</v>
      </c>
      <c r="D73" s="6">
        <f>SQRT(B73^2+C73^2)+SQRT((B73-$CH$10)^2+(C73-$CI$10)^2)</f>
        <v>10.15127468641343</v>
      </c>
      <c r="E73" s="4">
        <f>D73/(2*$CH$3)</f>
        <v>0.97560892663043042</v>
      </c>
      <c r="F73" s="4">
        <f>$CH$3/E73</f>
        <v>5.3326005512972996</v>
      </c>
      <c r="G73" s="4">
        <f t="shared" si="0"/>
        <v>-1.64786419456408</v>
      </c>
      <c r="H73" s="4">
        <f t="shared" si="1"/>
        <v>-5.0716045031104251</v>
      </c>
      <c r="I73" s="6">
        <f>SQRT(G73^2+H73^2)+SQRT((G73-$CH$10)^2+(H73-$CI$10)^2)</f>
        <v>10.410931972919613</v>
      </c>
      <c r="J73" s="4">
        <f>I73/(2*$CH$3)</f>
        <v>1.0005638189376123</v>
      </c>
      <c r="K73" s="4">
        <f t="shared" si="2"/>
        <v>5.3295956243544733</v>
      </c>
      <c r="L73" s="4">
        <f t="shared" si="3"/>
        <v>-1.6469356210718915</v>
      </c>
      <c r="M73" s="4">
        <f t="shared" si="4"/>
        <v>-5.0687466477604595</v>
      </c>
      <c r="N73" s="8">
        <f>SQRT(L73^2+M73^2)+SQRT((L73-$CH$10)^2+(M73-$CI$10)^2)</f>
        <v>10.404932895567864</v>
      </c>
      <c r="O73" s="3">
        <f>N73/(2*$CH$3)</f>
        <v>0.99998726539170668</v>
      </c>
      <c r="P73" s="4">
        <f t="shared" si="5"/>
        <v>5.3296634955314239</v>
      </c>
      <c r="Q73" s="4">
        <f t="shared" si="6"/>
        <v>-1.6469565944189974</v>
      </c>
      <c r="R73" s="4">
        <f t="shared" si="7"/>
        <v>-5.0688111970855667</v>
      </c>
      <c r="S73" s="6">
        <f>SQRT(Q73^2+R73^2)+SQRT((Q73-$CH$10)^2+(R73-$CI$10)^2)</f>
        <v>10.405068394375565</v>
      </c>
      <c r="T73" s="4">
        <f>S73/(2*$CH$3)</f>
        <v>1.0000002877805616</v>
      </c>
      <c r="U73" s="3">
        <f t="shared" si="8"/>
        <v>5.3296619617583119</v>
      </c>
      <c r="V73" s="3">
        <f t="shared" si="9"/>
        <v>-1.6469561204570402</v>
      </c>
      <c r="W73" s="3">
        <f t="shared" si="10"/>
        <v>-5.0688097383806543</v>
      </c>
      <c r="X73" s="3">
        <f>SQRT(V73^2+W73^2)+SQRT((V73-$CH$10)^2+(W73-$CI$10)^2)</f>
        <v>10.405065332332999</v>
      </c>
      <c r="Y73" s="3">
        <f>X73/(2*$CH$3)</f>
        <v>0.99999999349672508</v>
      </c>
      <c r="Z73" s="3">
        <f t="shared" si="11"/>
        <v>5.3296619964185687</v>
      </c>
      <c r="AA73" s="3">
        <f t="shared" si="12"/>
        <v>-1.6469561311676486</v>
      </c>
      <c r="AB73" s="3">
        <f t="shared" si="13"/>
        <v>-5.068809771344517</v>
      </c>
      <c r="AC73" s="3">
        <f>SQRT(AA73^2+AB73^2)+SQRT((AA73-$CH$10)^2+(AB73-$CI$10)^2)</f>
        <v>10.405065401529139</v>
      </c>
      <c r="AD73" s="3">
        <f>AC73/(2*$CH$3)</f>
        <v>1.0000000001469611</v>
      </c>
      <c r="AE73" s="3">
        <f t="shared" si="14"/>
        <v>5.3296619956353153</v>
      </c>
      <c r="AF73" s="3">
        <f t="shared" si="15"/>
        <v>-1.64695613092561</v>
      </c>
      <c r="AG73" s="3">
        <f t="shared" si="16"/>
        <v>-5.0688097705995991</v>
      </c>
      <c r="AH73" s="8">
        <f>SQRT(AF73^2+AG73^2)+SQRT((AF73-$CH$10)^2+(AG73-$CI$10)^2)</f>
        <v>10.405065399965444</v>
      </c>
      <c r="AI73" s="3">
        <f>AH73/(2*$CH$3)</f>
        <v>0.99999999999667899</v>
      </c>
      <c r="AJ73" s="3">
        <f t="shared" si="17"/>
        <v>5.3296619956530149</v>
      </c>
      <c r="AK73" s="3">
        <f t="shared" si="18"/>
        <v>-1.6469561309310794</v>
      </c>
      <c r="AL73" s="3">
        <f t="shared" si="19"/>
        <v>-5.0688097706164319</v>
      </c>
      <c r="AM73" s="8">
        <f>SQRT(AK73^2+AL73^2)+SQRT((AK73-$CH$10)^2+(AL73-$CI$10)^2)</f>
        <v>10.40506540000078</v>
      </c>
      <c r="AN73" s="3">
        <f>AM73/(2*$CH$3)</f>
        <v>1.0000000000000751</v>
      </c>
      <c r="AO73" s="3">
        <f t="shared" si="20"/>
        <v>5.3296619956526152</v>
      </c>
      <c r="AP73" s="3">
        <f t="shared" si="21"/>
        <v>-1.6469561309309559</v>
      </c>
      <c r="AQ73" s="3">
        <f t="shared" si="22"/>
        <v>-5.0688097706160518</v>
      </c>
      <c r="AR73" s="8">
        <f>SQRT(AP73^2+AQ73^2)+SQRT((AP73-$CH$10)^2+(AQ73-$CI$10)^2)</f>
        <v>10.40506539999998</v>
      </c>
      <c r="AS73" s="3">
        <f>AR73/(2*$CH$3)</f>
        <v>0.99999999999999811</v>
      </c>
      <c r="AT73" s="9">
        <f t="shared" si="23"/>
        <v>5.329661995652625</v>
      </c>
      <c r="AU73" s="3">
        <f t="shared" si="24"/>
        <v>-1.6469561309309591</v>
      </c>
      <c r="AV73" s="3">
        <f t="shared" si="25"/>
        <v>-5.0688097706160615</v>
      </c>
      <c r="AW73" s="8">
        <f>SQRT(AU73^2+AV73^2)+SQRT((AU73-$CH$10)^2+(AV73-$CI$10)^2)</f>
        <v>10.405065400000002</v>
      </c>
      <c r="AX73" s="4">
        <f>AW73/(2*$CH$3)</f>
        <v>1.0000000000000002</v>
      </c>
      <c r="AY73" s="9">
        <f t="shared" si="26"/>
        <v>5.2026619956526252</v>
      </c>
      <c r="AZ73" s="9">
        <f>AY73-'Master Radiusverkleinerung'!G$5/100</f>
        <v>5.1486619956526249</v>
      </c>
      <c r="BA73" s="9">
        <f t="shared" si="27"/>
        <v>0.55953489117387112</v>
      </c>
      <c r="BB73" s="3">
        <f t="shared" si="58"/>
        <v>-1.9120260715663853</v>
      </c>
      <c r="BC73" s="3">
        <f t="shared" si="59"/>
        <v>-4.9793237371707768</v>
      </c>
      <c r="BD73" s="3">
        <f t="shared" si="60"/>
        <v>-1.3750022376886057</v>
      </c>
      <c r="BE73" s="3">
        <f t="shared" si="61"/>
        <v>-5.1291221120541248</v>
      </c>
      <c r="BF73" s="3">
        <f t="shared" si="62"/>
        <v>0.53013988127085221</v>
      </c>
      <c r="BG73" s="3">
        <f t="shared" si="63"/>
        <v>-0.17897206689056944</v>
      </c>
      <c r="BH73" s="3">
        <f t="shared" si="64"/>
        <v>0.54390778648470661</v>
      </c>
      <c r="BI73" s="3">
        <f t="shared" si="65"/>
        <v>-0.12062468287612749</v>
      </c>
      <c r="BJ73" s="3">
        <f t="shared" si="66"/>
        <v>-0.17897206689056944</v>
      </c>
      <c r="BK73" s="3">
        <f t="shared" si="67"/>
        <v>-0.53013988127085221</v>
      </c>
      <c r="BL73" s="3">
        <f t="shared" si="68"/>
        <v>-0.12062468287612749</v>
      </c>
      <c r="BM73" s="3">
        <f t="shared" si="69"/>
        <v>-0.54390778648470661</v>
      </c>
      <c r="BN73" s="3">
        <f t="shared" si="70"/>
        <v>-0.17897206689056944</v>
      </c>
      <c r="BO73" s="3">
        <f t="shared" si="71"/>
        <v>-0.53013988127085221</v>
      </c>
      <c r="BP73" s="3">
        <f t="shared" si="72"/>
        <v>0.12062468287612749</v>
      </c>
      <c r="BQ73" s="3">
        <f t="shared" si="73"/>
        <v>0.54390778648470661</v>
      </c>
      <c r="BR73" s="3">
        <f t="shared" si="74"/>
        <v>0.53702383387777952</v>
      </c>
      <c r="BS73" s="3">
        <f t="shared" si="75"/>
        <v>-0.14979837488334802</v>
      </c>
      <c r="BT73" s="3">
        <f t="shared" si="76"/>
        <v>-9.2872684080114354</v>
      </c>
      <c r="BU73" s="3">
        <f t="shared" si="77"/>
        <v>-0.24986444881709025</v>
      </c>
      <c r="BV73" s="3">
        <f t="shared" si="78"/>
        <v>-5.5772366017057706E-2</v>
      </c>
      <c r="BW73" s="9">
        <f t="shared" si="79"/>
        <v>5.2040762089097496</v>
      </c>
      <c r="BX73" s="9">
        <f>SQRT((AU73-$CH$11)^2+(AV73-$CI$11)^2)</f>
        <v>5.1978663138567924</v>
      </c>
      <c r="BY73" s="3">
        <f t="shared" si="50"/>
        <v>-1.3965063353504792</v>
      </c>
      <c r="BZ73" s="3">
        <f t="shared" si="51"/>
        <v>-5.0113035269663815</v>
      </c>
      <c r="CA73" s="3">
        <f t="shared" si="52"/>
        <v>5.2022488391136887</v>
      </c>
      <c r="CB73" s="3">
        <f t="shared" si="53"/>
        <v>-1.3970916821138688</v>
      </c>
      <c r="CC73" s="3">
        <f t="shared" si="54"/>
        <v>-5.0130374045990038</v>
      </c>
      <c r="CD73" s="3">
        <f t="shared" si="55"/>
        <v>5.2040762089097496</v>
      </c>
      <c r="CE73" s="4">
        <f t="shared" si="56"/>
        <v>0.99999999982118459</v>
      </c>
      <c r="CF73" s="11">
        <f t="shared" si="57"/>
        <v>1.083527898435719E-3</v>
      </c>
    </row>
    <row r="74" spans="1:84" x14ac:dyDescent="0.3">
      <c r="A74" s="4">
        <v>258</v>
      </c>
      <c r="B74" s="3">
        <f>CH$3*COS(A74/180*PI())</f>
        <v>-1.081667370191685</v>
      </c>
      <c r="C74" s="4">
        <f>CH$3*SIN(A74/180*PI())</f>
        <v>-5.0888448782441671</v>
      </c>
      <c r="D74" s="6">
        <f>SQRT(B74^2+C74^2)+SQRT((B74-$CH$10)^2+(C74-$CI$10)^2)</f>
        <v>10.199811638580137</v>
      </c>
      <c r="E74" s="4">
        <f>D74/(2*$CH$3)</f>
        <v>0.9802736692630627</v>
      </c>
      <c r="F74" s="4">
        <f>$CH$3/E74</f>
        <v>5.3072247711305884</v>
      </c>
      <c r="G74" s="4">
        <f t="shared" si="0"/>
        <v>-1.1034340757156589</v>
      </c>
      <c r="H74" s="4">
        <f t="shared" si="1"/>
        <v>-5.1912491764364059</v>
      </c>
      <c r="I74" s="6">
        <f>SQRT(G74^2+H74^2)+SQRT((G74-$CH$10)^2+(H74-$CI$10)^2)</f>
        <v>10.408768510517284</v>
      </c>
      <c r="J74" s="4">
        <f>I74/(2*$CH$3)</f>
        <v>1.000355894977583</v>
      </c>
      <c r="K74" s="4">
        <f t="shared" si="2"/>
        <v>5.3053366284701289</v>
      </c>
      <c r="L74" s="4">
        <f t="shared" si="3"/>
        <v>-1.1030415087826175</v>
      </c>
      <c r="M74" s="4">
        <f t="shared" si="4"/>
        <v>-5.1894022942232336</v>
      </c>
      <c r="N74" s="8">
        <f>SQRT(L74^2+M74^2)+SQRT((L74-$CH$10)^2+(M74-$CI$10)^2)</f>
        <v>10.404999776076904</v>
      </c>
      <c r="O74" s="3">
        <f>N74/(2*$CH$3)</f>
        <v>0.99999369307922892</v>
      </c>
      <c r="P74" s="4">
        <f t="shared" si="5"/>
        <v>5.3053700890189415</v>
      </c>
      <c r="Q74" s="4">
        <f t="shared" si="6"/>
        <v>-1.1030484656218968</v>
      </c>
      <c r="R74" s="4">
        <f t="shared" si="7"/>
        <v>-5.1894350235787741</v>
      </c>
      <c r="S74" s="6">
        <f>SQRT(Q74^2+R74^2)+SQRT((Q74-$CH$10)^2+(R74-$CI$10)^2)</f>
        <v>10.405066563313717</v>
      </c>
      <c r="T74" s="4">
        <f>S74/(2*$CH$3)</f>
        <v>1.0000001118026338</v>
      </c>
      <c r="U74" s="3">
        <f t="shared" si="8"/>
        <v>5.3053694958646584</v>
      </c>
      <c r="V74" s="3">
        <f t="shared" si="9"/>
        <v>-1.1030483422981869</v>
      </c>
      <c r="W74" s="3">
        <f t="shared" si="10"/>
        <v>-5.1894344433863351</v>
      </c>
      <c r="X74" s="3">
        <f>SQRT(V74^2+W74^2)+SQRT((V74-$CH$10)^2+(W74-$CI$10)^2)</f>
        <v>10.405065379378083</v>
      </c>
      <c r="Y74" s="3">
        <f>X74/(2*$CH$3)</f>
        <v>0.9999999980180887</v>
      </c>
      <c r="Z74" s="3">
        <f t="shared" si="11"/>
        <v>5.3053695063794306</v>
      </c>
      <c r="AA74" s="3">
        <f t="shared" si="12"/>
        <v>-1.1030483444843311</v>
      </c>
      <c r="AB74" s="3">
        <f t="shared" si="13"/>
        <v>-5.1894344536713346</v>
      </c>
      <c r="AC74" s="3">
        <f>SQRT(AA74^2+AB74^2)+SQRT((AA74-$CH$10)^2+(AB74-$CI$10)^2)</f>
        <v>10.405065400365562</v>
      </c>
      <c r="AD74" s="3">
        <f>AC74/(2*$CH$3)</f>
        <v>1.000000000035133</v>
      </c>
      <c r="AE74" s="3">
        <f t="shared" si="14"/>
        <v>5.3053695061930366</v>
      </c>
      <c r="AF74" s="3">
        <f t="shared" si="15"/>
        <v>-1.1030483444455776</v>
      </c>
      <c r="AG74" s="3">
        <f t="shared" si="16"/>
        <v>-5.1894344534890138</v>
      </c>
      <c r="AH74" s="8">
        <f>SQRT(AF74^2+AG74^2)+SQRT((AF74-$CH$10)^2+(AG74-$CI$10)^2)</f>
        <v>10.405065399993521</v>
      </c>
      <c r="AI74" s="3">
        <f>AH74/(2*$CH$3)</f>
        <v>0.99999999999937739</v>
      </c>
      <c r="AJ74" s="3">
        <f t="shared" si="17"/>
        <v>5.3053695061963397</v>
      </c>
      <c r="AK74" s="3">
        <f t="shared" si="18"/>
        <v>-1.1030483444462642</v>
      </c>
      <c r="AL74" s="3">
        <f t="shared" si="19"/>
        <v>-5.189434453492245</v>
      </c>
      <c r="AM74" s="8">
        <f>SQRT(AK74^2+AL74^2)+SQRT((AK74-$CH$10)^2+(AL74-$CI$10)^2)</f>
        <v>10.405065400000113</v>
      </c>
      <c r="AN74" s="3">
        <f>AM74/(2*$CH$3)</f>
        <v>1.0000000000000109</v>
      </c>
      <c r="AO74" s="3">
        <f t="shared" si="20"/>
        <v>5.305369506196282</v>
      </c>
      <c r="AP74" s="3">
        <f t="shared" si="21"/>
        <v>-1.1030483444462522</v>
      </c>
      <c r="AQ74" s="3">
        <f t="shared" si="22"/>
        <v>-5.1894344534921881</v>
      </c>
      <c r="AR74" s="8">
        <f>SQRT(AP74^2+AQ74^2)+SQRT((AP74-$CH$10)^2+(AQ74-$CI$10)^2)</f>
        <v>10.405065399999998</v>
      </c>
      <c r="AS74" s="3">
        <f>AR74/(2*$CH$3)</f>
        <v>0.99999999999999978</v>
      </c>
      <c r="AT74" s="9">
        <f t="shared" si="23"/>
        <v>5.3053695061962829</v>
      </c>
      <c r="AU74" s="3">
        <f t="shared" si="24"/>
        <v>-1.1030483444462524</v>
      </c>
      <c r="AV74" s="3">
        <f t="shared" si="25"/>
        <v>-5.189434453492189</v>
      </c>
      <c r="AW74" s="8">
        <f>SQRT(AU74^2+AV74^2)+SQRT((AU74-$CH$10)^2+(AV74-$CI$10)^2)</f>
        <v>10.4050654</v>
      </c>
      <c r="AX74" s="4">
        <f>AW74/(2*$CH$3)</f>
        <v>1</v>
      </c>
      <c r="AY74" s="9">
        <f t="shared" si="26"/>
        <v>5.1783695061962831</v>
      </c>
      <c r="AZ74" s="9">
        <f>AY74-'Master Radiusverkleinerung'!G$5/100</f>
        <v>5.1243695061962828</v>
      </c>
      <c r="BA74" s="9">
        <f t="shared" si="27"/>
        <v>0.55712296157819552</v>
      </c>
      <c r="BB74" s="3">
        <f t="shared" si="58"/>
        <v>-1.3750022376886057</v>
      </c>
      <c r="BC74" s="3">
        <f t="shared" si="59"/>
        <v>-5.1291221120541248</v>
      </c>
      <c r="BD74" s="3">
        <f t="shared" si="60"/>
        <v>-0.82748028038456511</v>
      </c>
      <c r="BE74" s="3">
        <f t="shared" si="61"/>
        <v>-5.2202642131628725</v>
      </c>
      <c r="BF74" s="3">
        <f t="shared" si="62"/>
        <v>0.54390778648470661</v>
      </c>
      <c r="BG74" s="3">
        <f t="shared" si="63"/>
        <v>-0.12062468287612749</v>
      </c>
      <c r="BH74" s="3">
        <f t="shared" si="64"/>
        <v>0.55113612812337454</v>
      </c>
      <c r="BI74" s="3">
        <f t="shared" si="65"/>
        <v>-6.1659519341366931E-2</v>
      </c>
      <c r="BJ74" s="3">
        <f t="shared" si="66"/>
        <v>-0.12062468287612749</v>
      </c>
      <c r="BK74" s="3">
        <f t="shared" si="67"/>
        <v>-0.54390778648470661</v>
      </c>
      <c r="BL74" s="3">
        <f t="shared" si="68"/>
        <v>-6.1659519341366931E-2</v>
      </c>
      <c r="BM74" s="3">
        <f t="shared" si="69"/>
        <v>-0.55113612812337454</v>
      </c>
      <c r="BN74" s="3">
        <f t="shared" si="70"/>
        <v>-0.12062468287612749</v>
      </c>
      <c r="BO74" s="3">
        <f t="shared" si="71"/>
        <v>-0.54390778648470661</v>
      </c>
      <c r="BP74" s="3">
        <f t="shared" si="72"/>
        <v>6.1659519341366931E-2</v>
      </c>
      <c r="BQ74" s="3">
        <f t="shared" si="73"/>
        <v>0.55113612812337454</v>
      </c>
      <c r="BR74" s="3">
        <f t="shared" si="74"/>
        <v>0.54752195730404063</v>
      </c>
      <c r="BS74" s="3">
        <f t="shared" si="75"/>
        <v>-9.1142101108747653E-2</v>
      </c>
      <c r="BT74" s="3">
        <f t="shared" si="76"/>
        <v>-9.3304794130287529</v>
      </c>
      <c r="BU74" s="3">
        <f t="shared" si="77"/>
        <v>-0.24951611740977619</v>
      </c>
      <c r="BV74" s="3">
        <f t="shared" si="78"/>
        <v>-5.4201707672531185E-2</v>
      </c>
      <c r="BW74" s="9">
        <f t="shared" si="79"/>
        <v>5.2056827233638003</v>
      </c>
      <c r="BX74" s="9">
        <f>SQRT((AU74-$CH$11)^2+(AV74-$CI$11)^2)</f>
        <v>5.197328907008167</v>
      </c>
      <c r="BY74" s="3">
        <f t="shared" si="50"/>
        <v>-0.85318389562916219</v>
      </c>
      <c r="BZ74" s="3">
        <f t="shared" si="51"/>
        <v>-5.1336620874751313</v>
      </c>
      <c r="CA74" s="3">
        <f t="shared" si="52"/>
        <v>5.2040762089097505</v>
      </c>
      <c r="CB74" s="3">
        <f t="shared" si="53"/>
        <v>-0.85353222703647624</v>
      </c>
      <c r="CC74" s="3">
        <f t="shared" si="54"/>
        <v>-5.1352327458196578</v>
      </c>
      <c r="CD74" s="3">
        <f t="shared" si="55"/>
        <v>5.2056827233638003</v>
      </c>
      <c r="CE74" s="4">
        <f t="shared" si="56"/>
        <v>0.99999999986316879</v>
      </c>
      <c r="CF74" s="11">
        <f t="shared" si="57"/>
        <v>9.4782949417375527E-4</v>
      </c>
    </row>
    <row r="75" spans="1:84" x14ac:dyDescent="0.3">
      <c r="A75" s="4">
        <v>264</v>
      </c>
      <c r="B75" s="3">
        <f>CH$3*COS(A75/180*PI())</f>
        <v>-0.54381274823072001</v>
      </c>
      <c r="C75" s="4">
        <f>CH$3*SIN(A75/180*PI())</f>
        <v>-5.17403268151942</v>
      </c>
      <c r="D75" s="6">
        <f>SQRT(B75^2+C75^2)+SQRT((B75-$CH$10)^2+(C75-$CI$10)^2)</f>
        <v>10.250435126798925</v>
      </c>
      <c r="E75" s="4">
        <f>D75/(2*$CH$3)</f>
        <v>0.98513894269217417</v>
      </c>
      <c r="F75" s="4">
        <f>$CH$3/E75</f>
        <v>5.2810141539858222</v>
      </c>
      <c r="G75" s="4">
        <f t="shared" si="0"/>
        <v>-0.55201629401086916</v>
      </c>
      <c r="H75" s="4">
        <f t="shared" si="1"/>
        <v>-5.2520842058886581</v>
      </c>
      <c r="I75" s="6">
        <f>SQRT(G75^2+H75^2)+SQRT((G75-$CH$10)^2+(H75-$CI$10)^2)</f>
        <v>10.407052456894776</v>
      </c>
      <c r="J75" s="4">
        <f>I75/(2*$CH$3)</f>
        <v>1.0001909701494789</v>
      </c>
      <c r="K75" s="4">
        <f t="shared" si="2"/>
        <v>5.280005830483125</v>
      </c>
      <c r="L75" s="4">
        <f t="shared" si="3"/>
        <v>-0.55191089550465555</v>
      </c>
      <c r="M75" s="4">
        <f t="shared" si="4"/>
        <v>-5.2510814060876116</v>
      </c>
      <c r="N75" s="8">
        <f>SQRT(L75^2+M75^2)+SQRT((L75-$CH$10)^2+(M75-$CI$10)^2)</f>
        <v>10.405040182877231</v>
      </c>
      <c r="O75" s="3">
        <f>N75/(2*$CH$3)</f>
        <v>0.99999757645706211</v>
      </c>
      <c r="P75" s="4">
        <f t="shared" si="5"/>
        <v>5.2800186268349796</v>
      </c>
      <c r="Q75" s="4">
        <f t="shared" si="6"/>
        <v>-0.55191223308765036</v>
      </c>
      <c r="R75" s="4">
        <f t="shared" si="7"/>
        <v>-5.2510941323397118</v>
      </c>
      <c r="S75" s="6">
        <f>SQRT(Q75^2+R75^2)+SQRT((Q75-$CH$10)^2+(R75-$CI$10)^2)</f>
        <v>10.405065720073816</v>
      </c>
      <c r="T75" s="4">
        <f>S75/(2*$CH$3)</f>
        <v>1.0000000307613459</v>
      </c>
      <c r="U75" s="3">
        <f t="shared" si="8"/>
        <v>5.2800184644145052</v>
      </c>
      <c r="V75" s="3">
        <f t="shared" si="9"/>
        <v>-0.55191221611008767</v>
      </c>
      <c r="W75" s="3">
        <f t="shared" si="10"/>
        <v>-5.2510939708089932</v>
      </c>
      <c r="X75" s="3">
        <f>SQRT(V75^2+W75^2)+SQRT((V75-$CH$10)^2+(W75-$CI$10)^2)</f>
        <v>10.405065395937402</v>
      </c>
      <c r="Y75" s="3">
        <f>X75/(2*$CH$3)</f>
        <v>0.99999999960955577</v>
      </c>
      <c r="Z75" s="3">
        <f t="shared" si="11"/>
        <v>5.2800184664760579</v>
      </c>
      <c r="AA75" s="3">
        <f t="shared" si="12"/>
        <v>-0.55191221632557863</v>
      </c>
      <c r="AB75" s="3">
        <f t="shared" si="13"/>
        <v>-5.2510939728592527</v>
      </c>
      <c r="AC75" s="3">
        <f>SQRT(AA75^2+AB75^2)+SQRT((AA75-$CH$10)^2+(AB75-$CI$10)^2)</f>
        <v>10.405065400051566</v>
      </c>
      <c r="AD75" s="3">
        <f>AC75/(2*$CH$3)</f>
        <v>1.0000000000049558</v>
      </c>
      <c r="AE75" s="3">
        <f t="shared" si="14"/>
        <v>5.2800184664498913</v>
      </c>
      <c r="AF75" s="3">
        <f t="shared" si="15"/>
        <v>-0.55191221632284349</v>
      </c>
      <c r="AG75" s="3">
        <f t="shared" si="16"/>
        <v>-5.25109397283323</v>
      </c>
      <c r="AH75" s="8">
        <f>SQRT(AF75^2+AG75^2)+SQRT((AF75-$CH$10)^2+(AG75-$CI$10)^2)</f>
        <v>10.405065399999346</v>
      </c>
      <c r="AI75" s="3">
        <f>AH75/(2*$CH$3)</f>
        <v>0.99999999999993716</v>
      </c>
      <c r="AJ75" s="3">
        <f t="shared" si="17"/>
        <v>5.2800184664502234</v>
      </c>
      <c r="AK75" s="3">
        <f t="shared" si="18"/>
        <v>-0.55191221632287824</v>
      </c>
      <c r="AL75" s="3">
        <f t="shared" si="19"/>
        <v>-5.2510939728335595</v>
      </c>
      <c r="AM75" s="8">
        <f>SQRT(AK75^2+AL75^2)+SQRT((AK75-$CH$10)^2+(AL75-$CI$10)^2)</f>
        <v>10.405065400000009</v>
      </c>
      <c r="AN75" s="3">
        <f>AM75/(2*$CH$3)</f>
        <v>1.0000000000000009</v>
      </c>
      <c r="AO75" s="3">
        <f t="shared" si="20"/>
        <v>5.280018466450219</v>
      </c>
      <c r="AP75" s="3">
        <f t="shared" si="21"/>
        <v>-0.55191221632287779</v>
      </c>
      <c r="AQ75" s="3">
        <f t="shared" si="22"/>
        <v>-5.2510939728335551</v>
      </c>
      <c r="AR75" s="8">
        <f>SQRT(AP75^2+AQ75^2)+SQRT((AP75-$CH$10)^2+(AQ75-$CI$10)^2)</f>
        <v>10.405065399999998</v>
      </c>
      <c r="AS75" s="3">
        <f>AR75/(2*$CH$3)</f>
        <v>0.99999999999999978</v>
      </c>
      <c r="AT75" s="9">
        <f t="shared" si="23"/>
        <v>5.2800184664502199</v>
      </c>
      <c r="AU75" s="3">
        <f t="shared" si="24"/>
        <v>-0.5519122163228779</v>
      </c>
      <c r="AV75" s="3">
        <f t="shared" si="25"/>
        <v>-5.2510939728335559</v>
      </c>
      <c r="AW75" s="8">
        <f>SQRT(AU75^2+AV75^2)+SQRT((AU75-$CH$10)^2+(AV75-$CI$10)^2)</f>
        <v>10.405065400000002</v>
      </c>
      <c r="AX75" s="4">
        <f>AW75/(2*$CH$3)</f>
        <v>1.0000000000000002</v>
      </c>
      <c r="AY75" s="9">
        <f t="shared" si="26"/>
        <v>5.1530184664502201</v>
      </c>
      <c r="AZ75" s="9">
        <f>AY75-'Master Radiusverkleinerung'!G$5/100</f>
        <v>5.0990184664502198</v>
      </c>
      <c r="BA75" s="9">
        <f t="shared" si="27"/>
        <v>0.55457454688096985</v>
      </c>
      <c r="BB75" s="3">
        <f t="shared" si="58"/>
        <v>-0.82748028038456511</v>
      </c>
      <c r="BC75" s="3">
        <f t="shared" si="59"/>
        <v>-5.2202642131628725</v>
      </c>
      <c r="BD75" s="3">
        <f>0.5*(AU75+AU77)</f>
        <v>-0.27595610816143945</v>
      </c>
      <c r="BE75" s="3">
        <f>0.5*(AV75+AV77)</f>
        <v>-5.2525049787582168</v>
      </c>
      <c r="BF75" s="3">
        <f t="shared" si="62"/>
        <v>0.55113612812337454</v>
      </c>
      <c r="BG75" s="3">
        <f t="shared" si="63"/>
        <v>-6.1659519341366931E-2</v>
      </c>
      <c r="BH75" s="3">
        <f>AU77-AU75</f>
        <v>0.5519122163228769</v>
      </c>
      <c r="BI75" s="3">
        <f>AV77-AV75</f>
        <v>-2.8220118493216262E-3</v>
      </c>
      <c r="BJ75" s="3">
        <f t="shared" si="66"/>
        <v>-6.1659519341366931E-2</v>
      </c>
      <c r="BK75" s="3">
        <f t="shared" si="67"/>
        <v>-0.55113612812337454</v>
      </c>
      <c r="BL75" s="3">
        <f t="shared" si="68"/>
        <v>-2.8220118493216262E-3</v>
      </c>
      <c r="BM75" s="3">
        <f t="shared" si="69"/>
        <v>-0.5519122163228769</v>
      </c>
      <c r="BN75" s="3">
        <f t="shared" si="70"/>
        <v>-6.1659519341366931E-2</v>
      </c>
      <c r="BO75" s="3">
        <f t="shared" si="71"/>
        <v>-0.55113612812337454</v>
      </c>
      <c r="BP75" s="3">
        <f t="shared" si="72"/>
        <v>2.8220118493216262E-3</v>
      </c>
      <c r="BQ75" s="3">
        <f t="shared" si="73"/>
        <v>0.5519122163228769</v>
      </c>
      <c r="BR75" s="3">
        <f t="shared" si="74"/>
        <v>0.55152417222312566</v>
      </c>
      <c r="BS75" s="3">
        <f t="shared" si="75"/>
        <v>-3.2240765595344278E-2</v>
      </c>
      <c r="BT75" s="3">
        <f t="shared" si="76"/>
        <v>-9.3758529535836086</v>
      </c>
      <c r="BU75" s="3">
        <f t="shared" si="77"/>
        <v>-0.24936969385126428</v>
      </c>
      <c r="BV75" s="3">
        <f t="shared" si="78"/>
        <v>-5.289291847069677E-2</v>
      </c>
      <c r="BW75" s="9">
        <f t="shared" si="79"/>
        <v>5.2069978086688904</v>
      </c>
      <c r="BX75" s="9">
        <f>SQRT((AU75-$CH$11)^2+(AV75-$CI$11)^2)</f>
        <v>5.1968891081989073</v>
      </c>
      <c r="BY75" s="3">
        <f t="shared" si="50"/>
        <v>-0.30239609891310171</v>
      </c>
      <c r="BZ75" s="3">
        <f t="shared" si="51"/>
        <v>-5.1968922651610248</v>
      </c>
      <c r="CA75" s="3">
        <f t="shared" si="52"/>
        <v>5.2056827233638003</v>
      </c>
      <c r="CB75" s="3">
        <f t="shared" si="53"/>
        <v>-0.30254252247161362</v>
      </c>
      <c r="CC75" s="3">
        <f t="shared" si="54"/>
        <v>-5.1982010543628592</v>
      </c>
      <c r="CD75" s="3">
        <f t="shared" si="55"/>
        <v>5.2069978086688904</v>
      </c>
      <c r="CE75" s="4">
        <f t="shared" si="56"/>
        <v>0.99999999990925104</v>
      </c>
      <c r="CF75" s="11">
        <f t="shared" si="57"/>
        <v>7.7189542678350847E-4</v>
      </c>
    </row>
    <row r="76" spans="1:84" x14ac:dyDescent="0.3">
      <c r="A76" s="4"/>
      <c r="C76" s="4"/>
      <c r="D76" s="6"/>
      <c r="E76" s="4"/>
      <c r="G76" s="4"/>
      <c r="H76" s="4"/>
      <c r="I76" s="6"/>
      <c r="J76" s="4"/>
      <c r="K76" s="4"/>
      <c r="L76" s="4"/>
      <c r="M76" s="4"/>
      <c r="N76" s="8"/>
      <c r="P76" s="4"/>
      <c r="Q76" s="4"/>
      <c r="R76" s="4"/>
      <c r="S76" s="6"/>
      <c r="T76" s="4"/>
      <c r="AH76" s="8"/>
      <c r="AM76" s="8"/>
      <c r="AR76" s="8"/>
      <c r="AT76" s="9"/>
      <c r="AW76" s="8"/>
      <c r="AX76" s="4"/>
      <c r="AY76" s="9"/>
      <c r="AZ76" s="9"/>
      <c r="BA76" s="9"/>
      <c r="BW76" s="9"/>
      <c r="BX76" s="9"/>
      <c r="CE76" s="4"/>
      <c r="CF76" s="11"/>
    </row>
    <row r="77" spans="1:84" x14ac:dyDescent="0.3">
      <c r="A77" s="4">
        <v>270</v>
      </c>
      <c r="B77" s="3">
        <f>CH$3*COS(A77/180*PI())</f>
        <v>-9.5608123485248569E-16</v>
      </c>
      <c r="C77" s="4">
        <f>CH$3*SIN(A77/180*PI())</f>
        <v>-5.2025326999999999</v>
      </c>
      <c r="D77" s="6">
        <f>SQRT(B77^2+C77^2)+SQRT((B77-$CH$10)^2+(C77-$CI$10)^2)</f>
        <v>10.30253683086513</v>
      </c>
      <c r="E77" s="4">
        <f>D77/(2*$CH$3)</f>
        <v>0.99014628306566244</v>
      </c>
      <c r="F77" s="4">
        <f>$CH$3/E77</f>
        <v>5.2543071553953302</v>
      </c>
      <c r="G77" s="4">
        <f t="shared" si="0"/>
        <v>-9.6559594395718435E-16</v>
      </c>
      <c r="H77" s="4">
        <f t="shared" si="1"/>
        <v>-5.2543071553953302</v>
      </c>
      <c r="I77" s="6">
        <f>SQRT(G77^2+H77^2)+SQRT((G77-$CH$10)^2+(H77-$CI$10)^2)</f>
        <v>10.405845947743977</v>
      </c>
      <c r="J77" s="4">
        <f>I77/(2*$CH$3)</f>
        <v>1.0000750161305068</v>
      </c>
      <c r="K77" s="4">
        <f t="shared" si="2"/>
        <v>5.2539130271700127</v>
      </c>
      <c r="L77" s="4">
        <f t="shared" si="3"/>
        <v>-9.6552351411924165E-16</v>
      </c>
      <c r="M77" s="4">
        <f t="shared" si="4"/>
        <v>-5.2539130271700127</v>
      </c>
      <c r="N77" s="8">
        <f>SQRT(L77^2+M77^2)+SQRT((L77-$CH$10)^2+(M77-$CI$10)^2)</f>
        <v>10.405059498536737</v>
      </c>
      <c r="O77" s="3">
        <f>N77/(2*$CH$3)</f>
        <v>0.99999943282785486</v>
      </c>
      <c r="P77" s="4">
        <f t="shared" si="5"/>
        <v>5.2539160070448245</v>
      </c>
      <c r="Q77" s="4">
        <f t="shared" si="6"/>
        <v>-9.6552406173759494E-16</v>
      </c>
      <c r="R77" s="4">
        <f t="shared" si="7"/>
        <v>-5.2539160070448245</v>
      </c>
      <c r="S77" s="6">
        <f>SQRT(Q77^2+R77^2)+SQRT((Q77-$CH$10)^2+(R77-$CI$10)^2)</f>
        <v>10.405065444621346</v>
      </c>
      <c r="T77" s="4">
        <f>S77/(2*$CH$3)</f>
        <v>1.0000000042884254</v>
      </c>
      <c r="U77" s="3">
        <f t="shared" si="8"/>
        <v>5.2539159845137977</v>
      </c>
      <c r="V77" s="3">
        <f t="shared" si="9"/>
        <v>-9.6552405759701709E-16</v>
      </c>
      <c r="W77" s="3">
        <f t="shared" si="10"/>
        <v>-5.2539159845137977</v>
      </c>
      <c r="X77" s="3">
        <f>SQRT(V77^2+W77^2)+SQRT((V77-$CH$10)^2+(W77-$CI$10)^2)</f>
        <v>10.405065399662615</v>
      </c>
      <c r="Y77" s="3">
        <f>X77/(2*$CH$3)</f>
        <v>0.99999999996757494</v>
      </c>
      <c r="Z77" s="3">
        <f t="shared" si="11"/>
        <v>5.2539159846841565</v>
      </c>
      <c r="AA77" s="3">
        <f t="shared" si="12"/>
        <v>-9.6552405762832422E-16</v>
      </c>
      <c r="AB77" s="3">
        <f t="shared" si="13"/>
        <v>-5.2539159846841565</v>
      </c>
      <c r="AC77" s="3">
        <f>SQRT(AA77^2+AB77^2)+SQRT((AA77-$CH$10)^2+(AB77-$CI$10)^2)</f>
        <v>10.405065400002552</v>
      </c>
      <c r="AD77" s="3">
        <f>AC77/(2*$CH$3)</f>
        <v>1.0000000000002454</v>
      </c>
      <c r="AE77" s="3">
        <f t="shared" si="14"/>
        <v>5.2539159846828678</v>
      </c>
      <c r="AF77" s="3">
        <f t="shared" si="15"/>
        <v>-9.6552405762808736E-16</v>
      </c>
      <c r="AG77" s="3">
        <f t="shared" si="16"/>
        <v>-5.2539159846828678</v>
      </c>
      <c r="AH77" s="8">
        <f>SQRT(AF77^2+AG77^2)+SQRT((AF77-$CH$10)^2+(AG77-$CI$10)^2)</f>
        <v>10.40506539999998</v>
      </c>
      <c r="AI77" s="3">
        <f>AH77/(2*$CH$3)</f>
        <v>0.99999999999999811</v>
      </c>
      <c r="AJ77" s="3">
        <f t="shared" si="17"/>
        <v>5.2539159846828776</v>
      </c>
      <c r="AK77" s="3">
        <f t="shared" si="18"/>
        <v>-9.6552405762808933E-16</v>
      </c>
      <c r="AL77" s="3">
        <f t="shared" si="19"/>
        <v>-5.2539159846828776</v>
      </c>
      <c r="AM77" s="8">
        <f>SQRT(AK77^2+AL77^2)+SQRT((AK77-$CH$10)^2+(AL77-$CI$10)^2)</f>
        <v>10.4050654</v>
      </c>
      <c r="AN77" s="3">
        <f>AM77/(2*$CH$3)</f>
        <v>1</v>
      </c>
      <c r="AO77" s="3">
        <f t="shared" si="20"/>
        <v>5.2539159846828776</v>
      </c>
      <c r="AP77" s="3">
        <f t="shared" si="21"/>
        <v>-9.6552405762808933E-16</v>
      </c>
      <c r="AQ77" s="3">
        <f t="shared" si="22"/>
        <v>-5.2539159846828776</v>
      </c>
      <c r="AR77" s="8">
        <f>SQRT(AP77^2+AQ77^2)+SQRT((AP77-$CH$10)^2+(AQ77-$CI$10)^2)</f>
        <v>10.4050654</v>
      </c>
      <c r="AS77" s="3">
        <f>AR77/(2*$CH$3)</f>
        <v>1</v>
      </c>
      <c r="AT77" s="9">
        <f t="shared" si="23"/>
        <v>5.2539159846828776</v>
      </c>
      <c r="AU77" s="3">
        <f t="shared" si="24"/>
        <v>-9.6552405762808933E-16</v>
      </c>
      <c r="AV77" s="3">
        <f t="shared" si="25"/>
        <v>-5.2539159846828776</v>
      </c>
      <c r="AW77" s="8">
        <f>SQRT(AU77^2+AV77^2)+SQRT((AU77-$CH$10)^2+(AV77-$CI$10)^2)</f>
        <v>10.4050654</v>
      </c>
      <c r="AX77" s="4">
        <f>AW77/(2*$CH$3)</f>
        <v>1</v>
      </c>
      <c r="AY77" s="9">
        <f t="shared" si="26"/>
        <v>5.1269159846828778</v>
      </c>
      <c r="AZ77" s="9">
        <f>AY77-'Master Radiusverkleinerung'!G$5/100</f>
        <v>5.0729159846828775</v>
      </c>
      <c r="BA77" s="9">
        <f>SQRT((AU77-AU75)^2+(AV77-AV75)^2)</f>
        <v>0.55191943096552398</v>
      </c>
      <c r="BB77" s="3">
        <f>0.5*(AU75+AU77)</f>
        <v>-0.27595610816143945</v>
      </c>
      <c r="BC77" s="3">
        <f>0.5*(AV75+AV77)</f>
        <v>-5.2525049787582168</v>
      </c>
      <c r="BD77" s="3">
        <f t="shared" si="60"/>
        <v>0.27320445303948038</v>
      </c>
      <c r="BE77" s="3">
        <f t="shared" si="61"/>
        <v>-5.2263247290755892</v>
      </c>
      <c r="BF77" s="3">
        <f>AU77-AU75</f>
        <v>0.5519122163228769</v>
      </c>
      <c r="BG77" s="3">
        <f>AV77-AV75</f>
        <v>-2.8220118493216262E-3</v>
      </c>
      <c r="BH77" s="3">
        <f t="shared" si="64"/>
        <v>0.54640890607896275</v>
      </c>
      <c r="BI77" s="3">
        <f t="shared" si="65"/>
        <v>5.5182511214576735E-2</v>
      </c>
      <c r="BJ77" s="3">
        <f t="shared" si="66"/>
        <v>-2.8220118493216262E-3</v>
      </c>
      <c r="BK77" s="3">
        <f t="shared" si="67"/>
        <v>-0.5519122163228769</v>
      </c>
      <c r="BL77" s="3">
        <f t="shared" si="68"/>
        <v>5.5182511214576735E-2</v>
      </c>
      <c r="BM77" s="3">
        <f t="shared" si="69"/>
        <v>-0.54640890607896275</v>
      </c>
      <c r="BN77" s="3">
        <f t="shared" si="70"/>
        <v>-2.8220118493216262E-3</v>
      </c>
      <c r="BO77" s="3">
        <f t="shared" si="71"/>
        <v>-0.5519122163228769</v>
      </c>
      <c r="BP77" s="3">
        <f t="shared" si="72"/>
        <v>-5.5182511214576735E-2</v>
      </c>
      <c r="BQ77" s="3">
        <f t="shared" si="73"/>
        <v>0.54640890607896275</v>
      </c>
      <c r="BR77" s="3">
        <f t="shared" si="74"/>
        <v>0.54916056120091983</v>
      </c>
      <c r="BS77" s="3">
        <f t="shared" si="75"/>
        <v>2.6180249682627554E-2</v>
      </c>
      <c r="BT77" s="3">
        <f t="shared" si="76"/>
        <v>-9.4228419350808537</v>
      </c>
      <c r="BU77" s="3">
        <f t="shared" si="77"/>
        <v>-0.24936473656635655</v>
      </c>
      <c r="BV77" s="3">
        <f t="shared" si="78"/>
        <v>-5.1923402307596511E-2</v>
      </c>
      <c r="BW77" s="9">
        <f t="shared" si="79"/>
        <v>5.2079659752085794</v>
      </c>
      <c r="BX77" s="9">
        <f>SQRT((AU77-$CH$11)^2+(AV77-$CI$11)^2)</f>
        <v>5.1965654620007298</v>
      </c>
      <c r="BY77" s="3">
        <f>AU77-BU75</f>
        <v>0.24936969385126331</v>
      </c>
      <c r="BZ77" s="3">
        <f>AV77-BV75</f>
        <v>-5.2010230662121808</v>
      </c>
      <c r="CA77" s="3">
        <f t="shared" si="52"/>
        <v>5.2069978086688904</v>
      </c>
      <c r="CB77" s="3">
        <f t="shared" si="53"/>
        <v>0.24936473656635558</v>
      </c>
      <c r="CC77" s="3">
        <f t="shared" si="54"/>
        <v>-5.2019925823752811</v>
      </c>
      <c r="CD77" s="3">
        <f t="shared" si="55"/>
        <v>5.2079659752085794</v>
      </c>
      <c r="CE77" s="4">
        <f t="shared" si="56"/>
        <v>0.99999999995132893</v>
      </c>
      <c r="CF77" s="11">
        <f t="shared" si="57"/>
        <v>5.6529229322457224E-4</v>
      </c>
    </row>
    <row r="78" spans="1:84" x14ac:dyDescent="0.3">
      <c r="A78" s="4">
        <v>276</v>
      </c>
      <c r="B78" s="3">
        <f>CH$3*COS(A78/180*PI())</f>
        <v>0.54381274823071812</v>
      </c>
      <c r="C78" s="4">
        <f>CH$3*SIN(A78/180*PI())</f>
        <v>-5.17403268151942</v>
      </c>
      <c r="D78" s="6">
        <f>SQRT(B78^2+C78^2)+SQRT((B78-$CH$10)^2+(C78-$CI$10)^2)</f>
        <v>10.355509864782004</v>
      </c>
      <c r="E78" s="4">
        <f>D78/(2*$CH$3)</f>
        <v>0.99523736436889709</v>
      </c>
      <c r="F78" s="4">
        <f>$CH$3/E78</f>
        <v>5.2274290398040328</v>
      </c>
      <c r="G78" s="4">
        <f t="shared" si="0"/>
        <v>0.54641512437142303</v>
      </c>
      <c r="H78" s="4">
        <f t="shared" si="1"/>
        <v>-5.1987926365690598</v>
      </c>
      <c r="I78" s="6">
        <f>SQRT(G78^2+H78^2)+SQRT((G78-$CH$10)^2+(H78-$CI$10)^2)</f>
        <v>10.405184096301918</v>
      </c>
      <c r="J78" s="4">
        <f>I78/(2*$CH$3)</f>
        <v>1.0000114075498188</v>
      </c>
      <c r="K78" s="4">
        <f t="shared" si="2"/>
        <v>5.2273694083270863</v>
      </c>
      <c r="L78" s="4">
        <f t="shared" si="3"/>
        <v>0.54640889118477542</v>
      </c>
      <c r="M78" s="4">
        <f t="shared" si="4"/>
        <v>-5.1987333317595832</v>
      </c>
      <c r="N78" s="8">
        <f>SQRT(L78^2+M78^2)+SQRT((L78-$CH$10)^2+(M78-$CI$10)^2)</f>
        <v>10.4050651156961</v>
      </c>
      <c r="O78" s="3">
        <f>N78/(2*$CH$3)</f>
        <v>0.99999997267639473</v>
      </c>
      <c r="P78" s="4">
        <f t="shared" si="5"/>
        <v>5.2273695511576683</v>
      </c>
      <c r="Q78" s="4">
        <f t="shared" si="6"/>
        <v>0.54640890611463666</v>
      </c>
      <c r="R78" s="4">
        <f t="shared" si="7"/>
        <v>-5.1987334738077244</v>
      </c>
      <c r="S78" s="6">
        <f>SQRT(Q78^2+R78^2)+SQRT((Q78-$CH$10)^2+(R78-$CI$10)^2)</f>
        <v>10.405065400680972</v>
      </c>
      <c r="T78" s="4">
        <f>S78/(2*$CH$3)</f>
        <v>1.0000000000654461</v>
      </c>
      <c r="U78" s="3">
        <f t="shared" si="8"/>
        <v>5.2273695508155571</v>
      </c>
      <c r="V78" s="3">
        <f t="shared" si="9"/>
        <v>0.54640890607887627</v>
      </c>
      <c r="W78" s="3">
        <f t="shared" si="10"/>
        <v>-5.1987334734674873</v>
      </c>
      <c r="X78" s="3">
        <f>SQRT(V78^2+W78^2)+SQRT((V78-$CH$10)^2+(W78-$CI$10)^2)</f>
        <v>10.405065399998367</v>
      </c>
      <c r="Y78" s="3">
        <f>X78/(2*$CH$3)</f>
        <v>0.99999999999984313</v>
      </c>
      <c r="Z78" s="3">
        <f t="shared" si="11"/>
        <v>5.2273695508163769</v>
      </c>
      <c r="AA78" s="3">
        <f t="shared" si="12"/>
        <v>0.54640890607896198</v>
      </c>
      <c r="AB78" s="3">
        <f t="shared" si="13"/>
        <v>-5.1987334734683026</v>
      </c>
      <c r="AC78" s="3">
        <f>SQRT(AA78^2+AB78^2)+SQRT((AA78-$CH$10)^2+(AB78-$CI$10)^2)</f>
        <v>10.405065400000005</v>
      </c>
      <c r="AD78" s="3">
        <f>AC78/(2*$CH$3)</f>
        <v>1.0000000000000004</v>
      </c>
      <c r="AE78" s="3">
        <f t="shared" si="14"/>
        <v>5.2273695508163742</v>
      </c>
      <c r="AF78" s="3">
        <f t="shared" si="15"/>
        <v>0.54640890607896175</v>
      </c>
      <c r="AG78" s="3">
        <f t="shared" si="16"/>
        <v>-5.1987334734682999</v>
      </c>
      <c r="AH78" s="8">
        <f>SQRT(AF78^2+AG78^2)+SQRT((AF78-$CH$10)^2+(AG78-$CI$10)^2)</f>
        <v>10.405065399999998</v>
      </c>
      <c r="AI78" s="3">
        <f>AH78/(2*$CH$3)</f>
        <v>0.99999999999999978</v>
      </c>
      <c r="AJ78" s="3">
        <f t="shared" si="17"/>
        <v>5.2273695508163751</v>
      </c>
      <c r="AK78" s="3">
        <f t="shared" si="18"/>
        <v>0.54640890607896175</v>
      </c>
      <c r="AL78" s="3">
        <f t="shared" si="19"/>
        <v>-5.1987334734683008</v>
      </c>
      <c r="AM78" s="8">
        <f>SQRT(AK78^2+AL78^2)+SQRT((AK78-$CH$10)^2+(AL78-$CI$10)^2)</f>
        <v>10.405065400000002</v>
      </c>
      <c r="AN78" s="3">
        <f>AM78/(2*$CH$3)</f>
        <v>1.0000000000000002</v>
      </c>
      <c r="AO78" s="3">
        <f t="shared" si="20"/>
        <v>5.2273695508163742</v>
      </c>
      <c r="AP78" s="3">
        <f t="shared" si="21"/>
        <v>0.54640890607896175</v>
      </c>
      <c r="AQ78" s="3">
        <f t="shared" si="22"/>
        <v>-5.1987334734682999</v>
      </c>
      <c r="AR78" s="8">
        <f>SQRT(AP78^2+AQ78^2)+SQRT((AP78-$CH$10)^2+(AQ78-$CI$10)^2)</f>
        <v>10.405065399999998</v>
      </c>
      <c r="AS78" s="3">
        <f>AR78/(2*$CH$3)</f>
        <v>0.99999999999999978</v>
      </c>
      <c r="AT78" s="9">
        <f t="shared" si="23"/>
        <v>5.2273695508163751</v>
      </c>
      <c r="AU78" s="3">
        <f t="shared" si="24"/>
        <v>0.54640890607896175</v>
      </c>
      <c r="AV78" s="3">
        <f t="shared" si="25"/>
        <v>-5.1987334734683008</v>
      </c>
      <c r="AW78" s="8">
        <f>SQRT(AU78^2+AV78^2)+SQRT((AU78-$CH$10)^2+(AV78-$CI$10)^2)</f>
        <v>10.405065400000002</v>
      </c>
      <c r="AX78" s="4">
        <f>AW78/(2*$CH$3)</f>
        <v>1.0000000000000002</v>
      </c>
      <c r="AY78" s="9">
        <f t="shared" si="26"/>
        <v>5.1003695508163753</v>
      </c>
      <c r="AZ78" s="9">
        <f>AY78-'Master Radiusverkleinerung'!G$5/100</f>
        <v>5.0463695508163751</v>
      </c>
      <c r="BA78" s="9">
        <f t="shared" si="27"/>
        <v>0.54918831213560582</v>
      </c>
      <c r="BB78" s="3">
        <f t="shared" si="58"/>
        <v>0.27320445303948038</v>
      </c>
      <c r="BC78" s="3">
        <f t="shared" si="59"/>
        <v>-5.2263247290755892</v>
      </c>
      <c r="BD78" s="3">
        <f t="shared" si="60"/>
        <v>0.81384584010281058</v>
      </c>
      <c r="BE78" s="3">
        <f t="shared" si="61"/>
        <v>-5.1428844847424857</v>
      </c>
      <c r="BF78" s="3">
        <f t="shared" si="62"/>
        <v>0.54640890607896275</v>
      </c>
      <c r="BG78" s="3">
        <f t="shared" si="63"/>
        <v>5.5182511214576735E-2</v>
      </c>
      <c r="BH78" s="3">
        <f t="shared" si="64"/>
        <v>0.53487386804769776</v>
      </c>
      <c r="BI78" s="3">
        <f t="shared" si="65"/>
        <v>0.11169797745163024</v>
      </c>
      <c r="BJ78" s="3">
        <f t="shared" si="66"/>
        <v>5.5182511214576735E-2</v>
      </c>
      <c r="BK78" s="3">
        <f t="shared" si="67"/>
        <v>-0.54640890607896275</v>
      </c>
      <c r="BL78" s="3">
        <f t="shared" si="68"/>
        <v>0.11169797745163024</v>
      </c>
      <c r="BM78" s="3">
        <f t="shared" si="69"/>
        <v>-0.53487386804769776</v>
      </c>
      <c r="BN78" s="3">
        <f t="shared" si="70"/>
        <v>5.5182511214576735E-2</v>
      </c>
      <c r="BO78" s="3">
        <f t="shared" si="71"/>
        <v>-0.54640890607896275</v>
      </c>
      <c r="BP78" s="3">
        <f t="shared" si="72"/>
        <v>-0.11169797745163024</v>
      </c>
      <c r="BQ78" s="3">
        <f t="shared" si="73"/>
        <v>0.53487386804769776</v>
      </c>
      <c r="BR78" s="3">
        <f t="shared" si="74"/>
        <v>0.5406413870633302</v>
      </c>
      <c r="BS78" s="3">
        <f t="shared" si="75"/>
        <v>8.3440244333103486E-2</v>
      </c>
      <c r="BT78" s="3">
        <f t="shared" si="76"/>
        <v>-9.4708962689691152</v>
      </c>
      <c r="BU78" s="3">
        <f t="shared" si="77"/>
        <v>-0.24942338653500074</v>
      </c>
      <c r="BV78" s="3">
        <f t="shared" si="78"/>
        <v>-5.1342659160845017E-2</v>
      </c>
      <c r="BW78" s="9">
        <f t="shared" si="79"/>
        <v>5.208548860592936</v>
      </c>
      <c r="BX78" s="9">
        <f>SQRT((AU78-$CH$11)^2+(AV78-$CI$11)^2)</f>
        <v>5.1963707746919425</v>
      </c>
      <c r="BY78" s="3">
        <f t="shared" si="50"/>
        <v>0.79577364264531836</v>
      </c>
      <c r="BZ78" s="3">
        <f t="shared" si="51"/>
        <v>-5.1468100711607043</v>
      </c>
      <c r="CA78" s="3">
        <f t="shared" si="52"/>
        <v>5.2079659752085794</v>
      </c>
      <c r="CB78" s="3">
        <f t="shared" si="53"/>
        <v>0.79583229261396249</v>
      </c>
      <c r="CC78" s="3">
        <f t="shared" si="54"/>
        <v>-5.1473908143074558</v>
      </c>
      <c r="CD78" s="3">
        <f t="shared" si="55"/>
        <v>5.208548860592936</v>
      </c>
      <c r="CE78" s="4">
        <f t="shared" si="56"/>
        <v>0.99999999998254363</v>
      </c>
      <c r="CF78" s="11">
        <f t="shared" si="57"/>
        <v>3.3854359022967309E-4</v>
      </c>
    </row>
    <row r="79" spans="1:84" x14ac:dyDescent="0.3">
      <c r="A79" s="4">
        <v>282</v>
      </c>
      <c r="B79" s="3">
        <f>CH$3*COS(A79/180*PI())</f>
        <v>1.0816673701916832</v>
      </c>
      <c r="C79" s="4">
        <f>CH$3*SIN(A79/180*PI())</f>
        <v>-5.0888448782441671</v>
      </c>
      <c r="D79" s="6">
        <f>SQRT(B79^2+C79^2)+SQRT((B79-$CH$10)^2+(C79-$CI$10)^2)</f>
        <v>10.408756170577984</v>
      </c>
      <c r="E79" s="4">
        <f>D79/(2*$CH$3)</f>
        <v>1.0003547090225866</v>
      </c>
      <c r="F79" s="4">
        <f>$CH$3/E79</f>
        <v>5.2006879690537193</v>
      </c>
      <c r="G79" s="4">
        <f t="shared" si="0"/>
        <v>1.0812838290615381</v>
      </c>
      <c r="H79" s="4">
        <f t="shared" si="1"/>
        <v>-5.0870404590950633</v>
      </c>
      <c r="I79" s="6">
        <f>SQRT(G79^2+H79^2)+SQRT((G79-$CH$10)^2+(H79-$CI$10)^2)</f>
        <v>10.405075523658738</v>
      </c>
      <c r="J79" s="4">
        <f>I79/(2*$CH$3)</f>
        <v>1.0000009729548396</v>
      </c>
      <c r="K79" s="4">
        <f t="shared" si="2"/>
        <v>5.2006829090241142</v>
      </c>
      <c r="L79" s="4">
        <f t="shared" si="3"/>
        <v>1.0812827770222273</v>
      </c>
      <c r="M79" s="4">
        <f t="shared" si="4"/>
        <v>-5.0870355096392457</v>
      </c>
      <c r="N79" s="8">
        <f>SQRT(L79^2+M79^2)+SQRT((L79-$CH$10)^2+(M79-$CI$10)^2)</f>
        <v>10.40506542778725</v>
      </c>
      <c r="O79" s="3">
        <f>N79/(2*$CH$3)</f>
        <v>1.0000000026705502</v>
      </c>
      <c r="P79" s="4">
        <f t="shared" si="5"/>
        <v>5.2006828951354294</v>
      </c>
      <c r="Q79" s="4">
        <f t="shared" si="6"/>
        <v>1.0812827741346074</v>
      </c>
      <c r="R79" s="4">
        <f t="shared" si="7"/>
        <v>-5.087035496054062</v>
      </c>
      <c r="S79" s="6">
        <f>SQRT(Q79^2+R79^2)+SQRT((Q79-$CH$10)^2+(R79-$CI$10)^2)</f>
        <v>10.405065400076271</v>
      </c>
      <c r="T79" s="4">
        <f>S79/(2*$CH$3)</f>
        <v>1.0000000000073301</v>
      </c>
      <c r="U79" s="3">
        <f t="shared" si="8"/>
        <v>5.2006828950973079</v>
      </c>
      <c r="V79" s="3">
        <f t="shared" si="9"/>
        <v>1.0812827741266815</v>
      </c>
      <c r="W79" s="3">
        <f t="shared" si="10"/>
        <v>-5.0870354960167736</v>
      </c>
      <c r="X79" s="3">
        <f>SQRT(V79^2+W79^2)+SQRT((V79-$CH$10)^2+(W79-$CI$10)^2)</f>
        <v>10.405065400000211</v>
      </c>
      <c r="Y79" s="3">
        <f>X79/(2*$CH$3)</f>
        <v>1.0000000000000202</v>
      </c>
      <c r="Z79" s="3">
        <f t="shared" si="11"/>
        <v>5.2006828950972031</v>
      </c>
      <c r="AA79" s="3">
        <f t="shared" si="12"/>
        <v>1.0812827741266597</v>
      </c>
      <c r="AB79" s="3">
        <f t="shared" si="13"/>
        <v>-5.0870354960166715</v>
      </c>
      <c r="AC79" s="3">
        <f>SQRT(AA79^2+AB79^2)+SQRT((AA79-$CH$10)^2+(AB79-$CI$10)^2)</f>
        <v>10.405065400000002</v>
      </c>
      <c r="AD79" s="3">
        <f>AC79/(2*$CH$3)</f>
        <v>1.0000000000000002</v>
      </c>
      <c r="AE79" s="3">
        <f t="shared" si="14"/>
        <v>5.2006828950972022</v>
      </c>
      <c r="AF79" s="3">
        <f t="shared" si="15"/>
        <v>1.0812827741266595</v>
      </c>
      <c r="AG79" s="3">
        <f t="shared" si="16"/>
        <v>-5.0870354960166706</v>
      </c>
      <c r="AH79" s="8">
        <f>SQRT(AF79^2+AG79^2)+SQRT((AF79-$CH$10)^2+(AG79-$CI$10)^2)</f>
        <v>10.4050654</v>
      </c>
      <c r="AI79" s="3">
        <f>AH79/(2*$CH$3)</f>
        <v>1</v>
      </c>
      <c r="AJ79" s="3">
        <f t="shared" si="17"/>
        <v>5.2006828950972022</v>
      </c>
      <c r="AK79" s="3">
        <f t="shared" si="18"/>
        <v>1.0812827741266595</v>
      </c>
      <c r="AL79" s="3">
        <f t="shared" si="19"/>
        <v>-5.0870354960166706</v>
      </c>
      <c r="AM79" s="8">
        <f>SQRT(AK79^2+AL79^2)+SQRT((AK79-$CH$10)^2+(AL79-$CI$10)^2)</f>
        <v>10.4050654</v>
      </c>
      <c r="AN79" s="3">
        <f>AM79/(2*$CH$3)</f>
        <v>1</v>
      </c>
      <c r="AO79" s="3">
        <f t="shared" si="20"/>
        <v>5.2006828950972022</v>
      </c>
      <c r="AP79" s="3">
        <f t="shared" si="21"/>
        <v>1.0812827741266595</v>
      </c>
      <c r="AQ79" s="3">
        <f t="shared" si="22"/>
        <v>-5.0870354960166706</v>
      </c>
      <c r="AR79" s="8">
        <f>SQRT(AP79^2+AQ79^2)+SQRT((AP79-$CH$10)^2+(AQ79-$CI$10)^2)</f>
        <v>10.4050654</v>
      </c>
      <c r="AS79" s="3">
        <f>AR79/(2*$CH$3)</f>
        <v>1</v>
      </c>
      <c r="AT79" s="9">
        <f t="shared" si="23"/>
        <v>5.2006828950972022</v>
      </c>
      <c r="AU79" s="3">
        <f t="shared" si="24"/>
        <v>1.0812827741266595</v>
      </c>
      <c r="AV79" s="3">
        <f t="shared" si="25"/>
        <v>-5.0870354960166706</v>
      </c>
      <c r="AW79" s="8">
        <f>SQRT(AU79^2+AV79^2)+SQRT((AU79-$CH$10)^2+(AV79-$CI$10)^2)</f>
        <v>10.4050654</v>
      </c>
      <c r="AX79" s="4">
        <f>AW79/(2*$CH$3)</f>
        <v>1</v>
      </c>
      <c r="AY79" s="9">
        <f t="shared" si="26"/>
        <v>5.0736828950972024</v>
      </c>
      <c r="AZ79" s="9">
        <f>AY79-'Master Radiusverkleinerung'!G$5/100</f>
        <v>5.0196828950972021</v>
      </c>
      <c r="BA79" s="9">
        <f t="shared" si="27"/>
        <v>0.54641238354112265</v>
      </c>
      <c r="BB79" s="3">
        <f t="shared" si="58"/>
        <v>0.81384584010281058</v>
      </c>
      <c r="BC79" s="3">
        <f t="shared" si="59"/>
        <v>-5.1428844847424857</v>
      </c>
      <c r="BD79" s="3">
        <f t="shared" si="60"/>
        <v>1.3400918838155387</v>
      </c>
      <c r="BE79" s="3">
        <f t="shared" si="61"/>
        <v>-5.0039733806491888</v>
      </c>
      <c r="BF79" s="3">
        <f t="shared" si="62"/>
        <v>0.53487386804769776</v>
      </c>
      <c r="BG79" s="3">
        <f t="shared" si="63"/>
        <v>0.11169797745163024</v>
      </c>
      <c r="BH79" s="3">
        <f t="shared" si="64"/>
        <v>0.51761821937775809</v>
      </c>
      <c r="BI79" s="3">
        <f t="shared" si="65"/>
        <v>0.16612423073496441</v>
      </c>
      <c r="BJ79" s="3">
        <f t="shared" si="66"/>
        <v>0.11169797745163024</v>
      </c>
      <c r="BK79" s="3">
        <f t="shared" si="67"/>
        <v>-0.53487386804769776</v>
      </c>
      <c r="BL79" s="3">
        <f t="shared" si="68"/>
        <v>0.16612423073496441</v>
      </c>
      <c r="BM79" s="3">
        <f t="shared" si="69"/>
        <v>-0.51761821937775809</v>
      </c>
      <c r="BN79" s="3">
        <f t="shared" si="70"/>
        <v>0.11169797745163024</v>
      </c>
      <c r="BO79" s="3">
        <f t="shared" si="71"/>
        <v>-0.53487386804769776</v>
      </c>
      <c r="BP79" s="3">
        <f t="shared" si="72"/>
        <v>-0.16612423073496441</v>
      </c>
      <c r="BQ79" s="3">
        <f t="shared" si="73"/>
        <v>0.51761821937775809</v>
      </c>
      <c r="BR79" s="3">
        <f t="shared" si="74"/>
        <v>0.5262460437127281</v>
      </c>
      <c r="BS79" s="3">
        <f t="shared" si="75"/>
        <v>0.13891110409329688</v>
      </c>
      <c r="BT79" s="3">
        <f t="shared" si="76"/>
        <v>-9.5194700947425908</v>
      </c>
      <c r="BU79" s="3">
        <f t="shared" si="77"/>
        <v>-0.24945971589121574</v>
      </c>
      <c r="BV79" s="3">
        <f t="shared" si="78"/>
        <v>-5.1168693403131904E-2</v>
      </c>
      <c r="BW79" s="9">
        <f t="shared" si="79"/>
        <v>5.2087263345662613</v>
      </c>
      <c r="BX79" s="9">
        <f>SQRT((AU79-$CH$11)^2+(AV79-$CI$11)^2)</f>
        <v>5.1963117478354048</v>
      </c>
      <c r="BY79" s="3">
        <f t="shared" si="50"/>
        <v>1.3307061606616601</v>
      </c>
      <c r="BZ79" s="3">
        <f t="shared" si="51"/>
        <v>-5.0356928368558256</v>
      </c>
      <c r="CA79" s="3">
        <f t="shared" si="52"/>
        <v>5.208548860592936</v>
      </c>
      <c r="CB79" s="3">
        <f t="shared" si="53"/>
        <v>1.3307424900178753</v>
      </c>
      <c r="CC79" s="3">
        <f t="shared" si="54"/>
        <v>-5.0358668026135387</v>
      </c>
      <c r="CD79" s="3">
        <f t="shared" si="55"/>
        <v>5.2087263345662613</v>
      </c>
      <c r="CE79" s="4">
        <f t="shared" si="56"/>
        <v>0.99999999999839861</v>
      </c>
      <c r="CF79" s="11">
        <f t="shared" si="57"/>
        <v>1.0253817936384841E-4</v>
      </c>
    </row>
    <row r="80" spans="1:84" x14ac:dyDescent="0.3">
      <c r="A80" s="4">
        <v>288</v>
      </c>
      <c r="B80" s="3">
        <f>CH$3*COS(A80/180*PI())</f>
        <v>1.6076710180913789</v>
      </c>
      <c r="C80" s="4">
        <f>CH$3*SIN(A80/180*PI())</f>
        <v>-4.9479026255736196</v>
      </c>
      <c r="D80" s="6">
        <f>SQRT(B80^2+C80^2)+SQRT((B80-$CH$10)^2+(C80-$CI$10)^2)</f>
        <v>10.461692927928119</v>
      </c>
      <c r="E80" s="4">
        <f>D80/(2*$CH$3)</f>
        <v>1.0054423038924982</v>
      </c>
      <c r="F80" s="4">
        <f>$CH$3/E80</f>
        <v>5.1743721940669944</v>
      </c>
      <c r="G80" s="4">
        <f t="shared" si="0"/>
        <v>1.5989689431878837</v>
      </c>
      <c r="H80" s="4">
        <f t="shared" si="1"/>
        <v>-4.921120392903866</v>
      </c>
      <c r="I80" s="6">
        <f>SQRT(G80^2+H80^2)+SQRT((G80-$CH$10)^2+(H80-$CI$10)^2)</f>
        <v>10.405504141525519</v>
      </c>
      <c r="J80" s="4">
        <f>I80/(2*$CH$3)</f>
        <v>1.0000421661477994</v>
      </c>
      <c r="K80" s="4">
        <f t="shared" si="2"/>
        <v>5.1741540199238534</v>
      </c>
      <c r="L80" s="4">
        <f t="shared" si="3"/>
        <v>1.59890152366992</v>
      </c>
      <c r="M80" s="4">
        <f t="shared" si="4"/>
        <v>-4.9209128969633449</v>
      </c>
      <c r="N80" s="8">
        <f>SQRT(L80^2+M80^2)+SQRT((L80-$CH$10)^2+(M80-$CI$10)^2)</f>
        <v>10.40506882320356</v>
      </c>
      <c r="O80" s="3">
        <f>N80/(2*$CH$3)</f>
        <v>1.0000003289939494</v>
      </c>
      <c r="P80" s="4">
        <f t="shared" si="5"/>
        <v>5.1741523176590478</v>
      </c>
      <c r="Q80" s="4">
        <f t="shared" si="6"/>
        <v>1.5989009976411661</v>
      </c>
      <c r="R80" s="4">
        <f t="shared" si="7"/>
        <v>-4.9209112780133095</v>
      </c>
      <c r="S80" s="6">
        <f>SQRT(Q80^2+R80^2)+SQRT((Q80-$CH$10)^2+(R80-$CI$10)^2)</f>
        <v>10.405065426710401</v>
      </c>
      <c r="T80" s="4">
        <f>S80/(2*$CH$3)</f>
        <v>1.0000000025670575</v>
      </c>
      <c r="U80" s="3">
        <f t="shared" si="8"/>
        <v>5.1741523043767019</v>
      </c>
      <c r="V80" s="3">
        <f t="shared" si="9"/>
        <v>1.5989009935366956</v>
      </c>
      <c r="W80" s="3">
        <f t="shared" si="10"/>
        <v>-4.9209112653810472</v>
      </c>
      <c r="X80" s="3">
        <f>SQRT(V80^2+W80^2)+SQRT((V80-$CH$10)^2+(W80-$CI$10)^2)</f>
        <v>10.405065400208413</v>
      </c>
      <c r="Y80" s="3">
        <f>X80/(2*$CH$3)</f>
        <v>1.00000000002003</v>
      </c>
      <c r="Z80" s="3">
        <f t="shared" si="11"/>
        <v>5.1741523042730639</v>
      </c>
      <c r="AA80" s="3">
        <f t="shared" si="12"/>
        <v>1.5989009935046696</v>
      </c>
      <c r="AB80" s="3">
        <f t="shared" si="13"/>
        <v>-4.9209112652824816</v>
      </c>
      <c r="AC80" s="3">
        <f>SQRT(AA80^2+AB80^2)+SQRT((AA80-$CH$10)^2+(AB80-$CI$10)^2)</f>
        <v>10.405065400001627</v>
      </c>
      <c r="AD80" s="3">
        <f>AC80/(2*$CH$3)</f>
        <v>1.0000000000001563</v>
      </c>
      <c r="AE80" s="3">
        <f t="shared" si="14"/>
        <v>5.1741523042722548</v>
      </c>
      <c r="AF80" s="3">
        <f t="shared" si="15"/>
        <v>1.5989009935044196</v>
      </c>
      <c r="AG80" s="3">
        <f t="shared" si="16"/>
        <v>-4.9209112652817124</v>
      </c>
      <c r="AH80" s="8">
        <f>SQRT(AF80^2+AG80^2)+SQRT((AF80-$CH$10)^2+(AG80-$CI$10)^2)</f>
        <v>10.405065400000012</v>
      </c>
      <c r="AI80" s="3">
        <f>AH80/(2*$CH$3)</f>
        <v>1.0000000000000011</v>
      </c>
      <c r="AJ80" s="3">
        <f t="shared" si="17"/>
        <v>5.1741523042722495</v>
      </c>
      <c r="AK80" s="3">
        <f t="shared" si="18"/>
        <v>1.5989009935044181</v>
      </c>
      <c r="AL80" s="3">
        <f t="shared" si="19"/>
        <v>-4.9209112652817071</v>
      </c>
      <c r="AM80" s="8">
        <f>SQRT(AK80^2+AL80^2)+SQRT((AK80-$CH$10)^2+(AL80-$CI$10)^2)</f>
        <v>10.405065400000002</v>
      </c>
      <c r="AN80" s="3">
        <f>AM80/(2*$CH$3)</f>
        <v>1.0000000000000002</v>
      </c>
      <c r="AO80" s="3">
        <f t="shared" si="20"/>
        <v>5.1741523042722486</v>
      </c>
      <c r="AP80" s="3">
        <f t="shared" si="21"/>
        <v>1.5989009935044176</v>
      </c>
      <c r="AQ80" s="3">
        <f t="shared" si="22"/>
        <v>-4.9209112652817062</v>
      </c>
      <c r="AR80" s="8">
        <f>SQRT(AP80^2+AQ80^2)+SQRT((AP80-$CH$10)^2+(AQ80-$CI$10)^2)</f>
        <v>10.4050654</v>
      </c>
      <c r="AS80" s="3">
        <f>AR80/(2*$CH$3)</f>
        <v>1</v>
      </c>
      <c r="AT80" s="9">
        <f t="shared" si="23"/>
        <v>5.1741523042722486</v>
      </c>
      <c r="AU80" s="3">
        <f t="shared" si="24"/>
        <v>1.5989009935044176</v>
      </c>
      <c r="AV80" s="3">
        <f t="shared" si="25"/>
        <v>-4.9209112652817062</v>
      </c>
      <c r="AW80" s="8">
        <f>SQRT(AU80^2+AV80^2)+SQRT((AU80-$CH$10)^2+(AV80-$CI$10)^2)</f>
        <v>10.4050654</v>
      </c>
      <c r="AX80" s="4">
        <f>AW80/(2*$CH$3)</f>
        <v>1</v>
      </c>
      <c r="AY80" s="9">
        <f t="shared" si="26"/>
        <v>5.0471523042722488</v>
      </c>
      <c r="AZ80" s="9">
        <f>AY80-'Master Radiusverkleinerung'!G$5/100</f>
        <v>4.9931523042722485</v>
      </c>
      <c r="BA80" s="9">
        <f t="shared" si="27"/>
        <v>0.54362292176570759</v>
      </c>
      <c r="BB80" s="3">
        <f t="shared" si="58"/>
        <v>1.3400918838155387</v>
      </c>
      <c r="BC80" s="3">
        <f t="shared" si="59"/>
        <v>-5.0039733806491888</v>
      </c>
      <c r="BD80" s="3">
        <f t="shared" si="60"/>
        <v>1.8464035155809095</v>
      </c>
      <c r="BE80" s="3">
        <f t="shared" si="61"/>
        <v>-4.8119506134801506</v>
      </c>
      <c r="BF80" s="3">
        <f t="shared" si="62"/>
        <v>0.51761821937775809</v>
      </c>
      <c r="BG80" s="3">
        <f t="shared" si="63"/>
        <v>0.16612423073496441</v>
      </c>
      <c r="BH80" s="3">
        <f t="shared" si="64"/>
        <v>0.49500504415298363</v>
      </c>
      <c r="BI80" s="3">
        <f t="shared" si="65"/>
        <v>0.21792130360311113</v>
      </c>
      <c r="BJ80" s="3">
        <f t="shared" si="66"/>
        <v>0.16612423073496441</v>
      </c>
      <c r="BK80" s="3">
        <f t="shared" si="67"/>
        <v>-0.51761821937775809</v>
      </c>
      <c r="BL80" s="3">
        <f t="shared" si="68"/>
        <v>0.21792130360311113</v>
      </c>
      <c r="BM80" s="3">
        <f t="shared" si="69"/>
        <v>-0.49500504415298363</v>
      </c>
      <c r="BN80" s="3">
        <f t="shared" si="70"/>
        <v>0.16612423073496441</v>
      </c>
      <c r="BO80" s="3">
        <f t="shared" si="71"/>
        <v>-0.51761821937775809</v>
      </c>
      <c r="BP80" s="3">
        <f t="shared" si="72"/>
        <v>-0.21792130360311113</v>
      </c>
      <c r="BQ80" s="3">
        <f t="shared" si="73"/>
        <v>0.49500504415298363</v>
      </c>
      <c r="BR80" s="3">
        <f t="shared" si="74"/>
        <v>0.50631163176537086</v>
      </c>
      <c r="BS80" s="3">
        <f t="shared" si="75"/>
        <v>0.19202276716903821</v>
      </c>
      <c r="BT80" s="3">
        <f t="shared" si="76"/>
        <v>-9.568028208480424</v>
      </c>
      <c r="BU80" s="3">
        <f t="shared" si="77"/>
        <v>-0.24938944196871149</v>
      </c>
      <c r="BV80" s="3">
        <f t="shared" si="78"/>
        <v>-5.1387656419390915E-2</v>
      </c>
      <c r="BW80" s="9">
        <f t="shared" si="79"/>
        <v>5.2084966843734204</v>
      </c>
      <c r="BX80" s="9">
        <f>SQRT((AU80-$CH$11)^2+(AV80-$CI$11)^2)</f>
        <v>5.1963889197957194</v>
      </c>
      <c r="BY80" s="3">
        <f t="shared" si="50"/>
        <v>1.8483607093956334</v>
      </c>
      <c r="BZ80" s="3">
        <f t="shared" si="51"/>
        <v>-4.8697425718785743</v>
      </c>
      <c r="CA80" s="3">
        <f t="shared" si="52"/>
        <v>5.2087263345662613</v>
      </c>
      <c r="CB80" s="3">
        <f t="shared" si="53"/>
        <v>1.8482904354731291</v>
      </c>
      <c r="CC80" s="3">
        <f t="shared" si="54"/>
        <v>-4.8695236088623153</v>
      </c>
      <c r="CD80" s="3">
        <f t="shared" si="55"/>
        <v>5.2084966843734204</v>
      </c>
      <c r="CE80" s="4">
        <f t="shared" si="56"/>
        <v>0.99999999999734579</v>
      </c>
      <c r="CF80" s="11">
        <f t="shared" si="57"/>
        <v>1.3200953032886499E-4</v>
      </c>
    </row>
    <row r="81" spans="1:84" x14ac:dyDescent="0.3">
      <c r="A81" s="4">
        <v>294</v>
      </c>
      <c r="B81" s="3">
        <f>CH$3*COS(A81/180*PI())</f>
        <v>2.1160606858900768</v>
      </c>
      <c r="C81" s="4">
        <f>CH$3*SIN(A81/180*PI())</f>
        <v>-4.7527501163220967</v>
      </c>
      <c r="D81" s="6">
        <f>SQRT(B81^2+C81^2)+SQRT((B81-$CH$10)^2+(C81-$CI$10)^2)</f>
        <v>10.513758012016524</v>
      </c>
      <c r="E81" s="4">
        <f>D81/(2*$CH$3)</f>
        <v>1.010446124828444</v>
      </c>
      <c r="F81" s="4">
        <f>$CH$3/E81</f>
        <v>5.1487482332452892</v>
      </c>
      <c r="G81" s="4">
        <f t="shared" si="0"/>
        <v>2.0941845724326438</v>
      </c>
      <c r="H81" s="4">
        <f t="shared" si="1"/>
        <v>-4.7036155610266013</v>
      </c>
      <c r="I81" s="6">
        <f>SQRT(G81^2+H81^2)+SQRT((G81-$CH$10)^2+(H81-$CI$10)^2)</f>
        <v>10.406431884034916</v>
      </c>
      <c r="J81" s="4">
        <f>I81/(2*$CH$3)</f>
        <v>1.0001313287309963</v>
      </c>
      <c r="K81" s="4">
        <f t="shared" si="2"/>
        <v>5.1480721434636108</v>
      </c>
      <c r="L81" s="4">
        <f t="shared" si="3"/>
        <v>2.093909581944426</v>
      </c>
      <c r="M81" s="4">
        <f t="shared" si="4"/>
        <v>-4.7029979222775902</v>
      </c>
      <c r="N81" s="8">
        <f>SQRT(L81^2+M81^2)+SQRT((L81-$CH$10)^2+(M81-$CI$10)^2)</f>
        <v>10.405082788170686</v>
      </c>
      <c r="O81" s="3">
        <f>N81/(2*$CH$3)</f>
        <v>1.0000016711255546</v>
      </c>
      <c r="P81" s="4">
        <f t="shared" si="5"/>
        <v>5.1480635404030712</v>
      </c>
      <c r="Q81" s="4">
        <f t="shared" si="6"/>
        <v>2.093906082764462</v>
      </c>
      <c r="R81" s="4">
        <f t="shared" si="7"/>
        <v>-4.7029900629907129</v>
      </c>
      <c r="S81" s="6">
        <f>SQRT(Q81^2+R81^2)+SQRT((Q81-$CH$10)^2+(R81-$CI$10)^2)</f>
        <v>10.40506562129395</v>
      </c>
      <c r="T81" s="4">
        <f>S81/(2*$CH$3)</f>
        <v>1.0000000212679057</v>
      </c>
      <c r="U81" s="3">
        <f t="shared" si="8"/>
        <v>5.1480634309145437</v>
      </c>
      <c r="V81" s="3">
        <f t="shared" si="9"/>
        <v>2.093906038231466</v>
      </c>
      <c r="W81" s="3">
        <f t="shared" si="10"/>
        <v>-4.7029899629679655</v>
      </c>
      <c r="X81" s="3">
        <f>SQRT(V81^2+W81^2)+SQRT((V81-$CH$10)^2+(W81-$CI$10)^2)</f>
        <v>10.405065402816344</v>
      </c>
      <c r="Y81" s="3">
        <f>X81/(2*$CH$3)</f>
        <v>1.0000000002706706</v>
      </c>
      <c r="Z81" s="3">
        <f t="shared" si="11"/>
        <v>5.1480634295211143</v>
      </c>
      <c r="AA81" s="3">
        <f t="shared" si="12"/>
        <v>2.093906037664707</v>
      </c>
      <c r="AB81" s="3">
        <f t="shared" si="13"/>
        <v>-4.7029899616950051</v>
      </c>
      <c r="AC81" s="3">
        <f>SQRT(AA81^2+AB81^2)+SQRT((AA81-$CH$10)^2+(AB81-$CI$10)^2)</f>
        <v>10.405065400035843</v>
      </c>
      <c r="AD81" s="3">
        <f>AC81/(2*$CH$3)</f>
        <v>1.0000000000034448</v>
      </c>
      <c r="AE81" s="3">
        <f t="shared" si="14"/>
        <v>5.14806342950338</v>
      </c>
      <c r="AF81" s="3">
        <f t="shared" si="15"/>
        <v>2.0939060376574941</v>
      </c>
      <c r="AG81" s="3">
        <f t="shared" si="16"/>
        <v>-4.7029899616788038</v>
      </c>
      <c r="AH81" s="8">
        <f>SQRT(AF81^2+AG81^2)+SQRT((AF81-$CH$10)^2+(AG81-$CI$10)^2)</f>
        <v>10.405065400000456</v>
      </c>
      <c r="AI81" s="3">
        <f>AH81/(2*$CH$3)</f>
        <v>1.000000000000044</v>
      </c>
      <c r="AJ81" s="3">
        <f t="shared" si="17"/>
        <v>5.1480634295031535</v>
      </c>
      <c r="AK81" s="3">
        <f t="shared" si="18"/>
        <v>2.0939060376574017</v>
      </c>
      <c r="AL81" s="3">
        <f t="shared" si="19"/>
        <v>-4.7029899616785968</v>
      </c>
      <c r="AM81" s="8">
        <f>SQRT(AK81^2+AL81^2)+SQRT((AK81-$CH$10)^2+(AL81-$CI$10)^2)</f>
        <v>10.405065400000003</v>
      </c>
      <c r="AN81" s="3">
        <f>AM81/(2*$CH$3)</f>
        <v>1.0000000000000004</v>
      </c>
      <c r="AO81" s="3">
        <f t="shared" si="20"/>
        <v>5.1480634295031509</v>
      </c>
      <c r="AP81" s="3">
        <f t="shared" si="21"/>
        <v>2.0939060376574008</v>
      </c>
      <c r="AQ81" s="3">
        <f t="shared" si="22"/>
        <v>-4.7029899616785942</v>
      </c>
      <c r="AR81" s="8">
        <f>SQRT(AP81^2+AQ81^2)+SQRT((AP81-$CH$10)^2+(AQ81-$CI$10)^2)</f>
        <v>10.405065399999998</v>
      </c>
      <c r="AS81" s="3">
        <f>AR81/(2*$CH$3)</f>
        <v>0.99999999999999978</v>
      </c>
      <c r="AT81" s="9">
        <f t="shared" si="23"/>
        <v>5.1480634295031518</v>
      </c>
      <c r="AU81" s="3">
        <f t="shared" si="24"/>
        <v>2.0939060376574012</v>
      </c>
      <c r="AV81" s="3">
        <f t="shared" si="25"/>
        <v>-4.7029899616785951</v>
      </c>
      <c r="AW81" s="8">
        <f>SQRT(AU81^2+AV81^2)+SQRT((AU81-$CH$10)^2+(AV81-$CI$10)^2)</f>
        <v>10.4050654</v>
      </c>
      <c r="AX81" s="4">
        <f>AW81/(2*$CH$3)</f>
        <v>1</v>
      </c>
      <c r="AY81" s="9">
        <f t="shared" si="26"/>
        <v>5.021063429503152</v>
      </c>
      <c r="AZ81" s="9">
        <f>AY81-'Master Radiusverkleinerung'!G$5/100</f>
        <v>4.9670634295031517</v>
      </c>
      <c r="BA81" s="9">
        <f t="shared" si="27"/>
        <v>0.54085089285400711</v>
      </c>
      <c r="BB81" s="3">
        <f t="shared" si="58"/>
        <v>1.8464035155809095</v>
      </c>
      <c r="BC81" s="3">
        <f t="shared" si="59"/>
        <v>-4.8119506134801506</v>
      </c>
      <c r="BD81" s="3">
        <f>0.5*(AU81+AU83)</f>
        <v>2.3276251678741504</v>
      </c>
      <c r="BE81" s="3">
        <f>0.5*(AV81+AV83)</f>
        <v>-4.5696842108244375</v>
      </c>
      <c r="BF81" s="3">
        <f t="shared" si="62"/>
        <v>0.49500504415298363</v>
      </c>
      <c r="BG81" s="3">
        <f t="shared" si="63"/>
        <v>0.21792130360311113</v>
      </c>
      <c r="BH81" s="3">
        <f>AU83-AU81</f>
        <v>0.46743826043349834</v>
      </c>
      <c r="BI81" s="3">
        <f>AV83-AV81</f>
        <v>0.26661150170831416</v>
      </c>
      <c r="BJ81" s="3">
        <f t="shared" si="66"/>
        <v>0.21792130360311113</v>
      </c>
      <c r="BK81" s="3">
        <f t="shared" si="67"/>
        <v>-0.49500504415298363</v>
      </c>
      <c r="BL81" s="3">
        <f t="shared" si="68"/>
        <v>0.26661150170831416</v>
      </c>
      <c r="BM81" s="3">
        <f t="shared" si="69"/>
        <v>-0.46743826043349834</v>
      </c>
      <c r="BN81" s="3">
        <f t="shared" si="70"/>
        <v>0.21792130360311113</v>
      </c>
      <c r="BO81" s="3">
        <f t="shared" si="71"/>
        <v>-0.49500504415298363</v>
      </c>
      <c r="BP81" s="3">
        <f t="shared" si="72"/>
        <v>-0.26661150170831416</v>
      </c>
      <c r="BQ81" s="3">
        <f t="shared" si="73"/>
        <v>0.46743826043349834</v>
      </c>
      <c r="BR81" s="3">
        <f t="shared" si="74"/>
        <v>0.48122165229324088</v>
      </c>
      <c r="BS81" s="3">
        <f t="shared" si="75"/>
        <v>0.24226640265571309</v>
      </c>
      <c r="BT81" s="3">
        <f t="shared" si="76"/>
        <v>-9.6160516484487601</v>
      </c>
      <c r="BU81" s="3">
        <f t="shared" si="77"/>
        <v>-0.24913899516388982</v>
      </c>
      <c r="BV81" s="3">
        <f t="shared" si="78"/>
        <v>-5.1956542662400906E-2</v>
      </c>
      <c r="BW81" s="9">
        <f t="shared" si="79"/>
        <v>5.2078759480842081</v>
      </c>
      <c r="BX81" s="9">
        <f>SQRT((AU81-$CH$11)^2+(AV81-$CI$11)^2)</f>
        <v>5.1965968922307715</v>
      </c>
      <c r="BY81" s="3">
        <f t="shared" si="50"/>
        <v>2.3432954796261125</v>
      </c>
      <c r="BZ81" s="3">
        <f t="shared" si="51"/>
        <v>-4.6516023052592042</v>
      </c>
      <c r="CA81" s="3">
        <f t="shared" si="52"/>
        <v>5.2084966843734204</v>
      </c>
      <c r="CB81" s="3">
        <f t="shared" si="53"/>
        <v>2.3430450328212911</v>
      </c>
      <c r="CC81" s="3">
        <f t="shared" si="54"/>
        <v>-4.6510334190161942</v>
      </c>
      <c r="CD81" s="3">
        <f t="shared" si="55"/>
        <v>5.2078759480842081</v>
      </c>
      <c r="CE81" s="4">
        <f t="shared" si="56"/>
        <v>0.99999999998079991</v>
      </c>
      <c r="CF81" s="11">
        <f t="shared" si="57"/>
        <v>3.5504975461699782E-4</v>
      </c>
    </row>
    <row r="82" spans="1:84" x14ac:dyDescent="0.3">
      <c r="A82" s="4"/>
      <c r="C82" s="4"/>
      <c r="D82" s="6"/>
      <c r="E82" s="4"/>
      <c r="G82" s="4"/>
      <c r="H82" s="4"/>
      <c r="I82" s="6"/>
      <c r="J82" s="4"/>
      <c r="K82" s="4"/>
      <c r="L82" s="4"/>
      <c r="M82" s="4"/>
      <c r="N82" s="8"/>
      <c r="P82" s="4"/>
      <c r="Q82" s="4"/>
      <c r="R82" s="4"/>
      <c r="S82" s="6"/>
      <c r="T82" s="4"/>
      <c r="AH82" s="8"/>
      <c r="AM82" s="8"/>
      <c r="AR82" s="8"/>
      <c r="AT82" s="9"/>
      <c r="AW82" s="8"/>
      <c r="AX82" s="4"/>
      <c r="AY82" s="9"/>
      <c r="AZ82" s="9"/>
      <c r="BA82" s="9"/>
      <c r="BW82" s="9"/>
      <c r="BX82" s="9"/>
      <c r="CE82" s="4"/>
      <c r="CF82" s="11"/>
    </row>
    <row r="83" spans="1:84" x14ac:dyDescent="0.3">
      <c r="A83" s="4">
        <v>300</v>
      </c>
      <c r="B83" s="3">
        <f>CH$3*COS(A83/180*PI())</f>
        <v>2.6012663500000004</v>
      </c>
      <c r="C83" s="4">
        <f>CH$3*SIN(A83/180*PI())</f>
        <v>-4.5055254822192454</v>
      </c>
      <c r="D83" s="6">
        <f>SQRT(B83^2+C83^2)+SQRT((B83-$CH$10)^2+(C83-$CI$10)^2)</f>
        <v>10.564414564939053</v>
      </c>
      <c r="E83" s="4">
        <f>D83/(2*$CH$3)</f>
        <v>1.0153145760082443</v>
      </c>
      <c r="F83" s="4">
        <f>$CH$3/E83</f>
        <v>5.1240598952631959</v>
      </c>
      <c r="G83" s="4">
        <f t="shared" si="0"/>
        <v>2.5620299476315984</v>
      </c>
      <c r="H83" s="4">
        <f t="shared" si="1"/>
        <v>-4.4375660398109575</v>
      </c>
      <c r="I83" s="6">
        <f>SQRT(G83^2+H83^2)+SQRT((G83-$CH$10)^2+(H83-$CI$10)^2)</f>
        <v>10.407802088906337</v>
      </c>
      <c r="J83" s="4">
        <f>I83/(2*$CH$3)</f>
        <v>1.0002630150605625</v>
      </c>
      <c r="K83" s="4">
        <f t="shared" si="2"/>
        <v>5.1227125447130044</v>
      </c>
      <c r="L83" s="4">
        <f t="shared" si="3"/>
        <v>2.5613562723565027</v>
      </c>
      <c r="M83" s="4">
        <f t="shared" si="4"/>
        <v>-4.4363992000066883</v>
      </c>
      <c r="N83" s="8">
        <f>SQRT(L83^2+M83^2)+SQRT((L83-$CH$10)^2+(M83-$CI$10)^2)</f>
        <v>10.405113193836183</v>
      </c>
      <c r="O83" s="3">
        <f>N83/(2*$CH$3)</f>
        <v>1.0000045933239576</v>
      </c>
      <c r="P83" s="4">
        <f t="shared" si="5"/>
        <v>5.1226890145428268</v>
      </c>
      <c r="Q83" s="4">
        <f t="shared" si="6"/>
        <v>2.5613445072714138</v>
      </c>
      <c r="R83" s="4">
        <f t="shared" si="7"/>
        <v>-4.4363788222815597</v>
      </c>
      <c r="S83" s="6">
        <f>SQRT(Q83^2+R83^2)+SQRT((Q83-$CH$10)^2+(R83-$CI$10)^2)</f>
        <v>10.405066234918772</v>
      </c>
      <c r="T83" s="4">
        <f>S83/(2*$CH$3)</f>
        <v>1.0000000802415689</v>
      </c>
      <c r="U83" s="3">
        <f t="shared" si="8"/>
        <v>5.1226886034902561</v>
      </c>
      <c r="V83" s="3">
        <f t="shared" si="9"/>
        <v>2.5613443017451285</v>
      </c>
      <c r="W83" s="3">
        <f t="shared" si="10"/>
        <v>-4.4363784662995913</v>
      </c>
      <c r="X83" s="3">
        <f>SQRT(V83^2+W83^2)+SQRT((V83-$CH$10)^2+(W83-$CI$10)^2)</f>
        <v>10.405065414585414</v>
      </c>
      <c r="Y83" s="3">
        <f>X83/(2*$CH$3)</f>
        <v>1.0000000014017609</v>
      </c>
      <c r="Z83" s="3">
        <f t="shared" si="11"/>
        <v>5.1226885963094713</v>
      </c>
      <c r="AA83" s="3">
        <f t="shared" si="12"/>
        <v>2.5613442981547361</v>
      </c>
      <c r="AB83" s="3">
        <f t="shared" si="13"/>
        <v>-4.4363784600808485</v>
      </c>
      <c r="AC83" s="3">
        <f>SQRT(AA83^2+AB83^2)+SQRT((AA83-$CH$10)^2+(AB83-$CI$10)^2)</f>
        <v>10.405065400254795</v>
      </c>
      <c r="AD83" s="3">
        <f>AC83/(2*$CH$3)</f>
        <v>1.0000000000244875</v>
      </c>
      <c r="AE83" s="3">
        <f t="shared" si="14"/>
        <v>5.1226885961840294</v>
      </c>
      <c r="AF83" s="3">
        <f t="shared" si="15"/>
        <v>2.5613442980920151</v>
      </c>
      <c r="AG83" s="3">
        <f t="shared" si="16"/>
        <v>-4.4363784599722127</v>
      </c>
      <c r="AH83" s="8">
        <f>SQRT(AF83^2+AG83^2)+SQRT((AF83-$CH$10)^2+(AG83-$CI$10)^2)</f>
        <v>10.405065400004453</v>
      </c>
      <c r="AI83" s="3">
        <f>AH83/(2*$CH$3)</f>
        <v>1.0000000000004281</v>
      </c>
      <c r="AJ83" s="3">
        <f t="shared" si="17"/>
        <v>5.1226885961818365</v>
      </c>
      <c r="AK83" s="3">
        <f t="shared" si="18"/>
        <v>2.5613442980909187</v>
      </c>
      <c r="AL83" s="3">
        <f t="shared" si="19"/>
        <v>-4.4363784599703138</v>
      </c>
      <c r="AM83" s="8">
        <f>SQRT(AK83^2+AL83^2)+SQRT((AK83-$CH$10)^2+(AL83-$CI$10)^2)</f>
        <v>10.405065400000076</v>
      </c>
      <c r="AN83" s="3">
        <f>AM83/(2*$CH$3)</f>
        <v>1.0000000000000073</v>
      </c>
      <c r="AO83" s="3">
        <f t="shared" si="20"/>
        <v>5.1226885961817992</v>
      </c>
      <c r="AP83" s="3">
        <f t="shared" si="21"/>
        <v>2.5613442980909</v>
      </c>
      <c r="AQ83" s="3">
        <f t="shared" si="22"/>
        <v>-4.4363784599702818</v>
      </c>
      <c r="AR83" s="8">
        <f>SQRT(AP83^2+AQ83^2)+SQRT((AP83-$CH$10)^2+(AQ83-$CI$10)^2)</f>
        <v>10.405065400000002</v>
      </c>
      <c r="AS83" s="3">
        <f>AR83/(2*$CH$3)</f>
        <v>1.0000000000000002</v>
      </c>
      <c r="AT83" s="9">
        <f t="shared" si="23"/>
        <v>5.1226885961817983</v>
      </c>
      <c r="AU83" s="3">
        <f t="shared" si="24"/>
        <v>2.5613442980908996</v>
      </c>
      <c r="AV83" s="3">
        <f t="shared" si="25"/>
        <v>-4.4363784599702809</v>
      </c>
      <c r="AW83" s="8">
        <f>SQRT(AU83^2+AV83^2)+SQRT((AU83-$CH$10)^2+(AV83-$CI$10)^2)</f>
        <v>10.4050654</v>
      </c>
      <c r="AX83" s="4">
        <f>AW83/(2*$CH$3)</f>
        <v>1</v>
      </c>
      <c r="AY83" s="9">
        <f t="shared" ref="AY83:AY97" si="80">AT83-0.127</f>
        <v>4.9956885961817985</v>
      </c>
      <c r="AZ83" s="9">
        <f>AY83-'Master Radiusverkleinerung'!G$5/100</f>
        <v>4.9416885961817982</v>
      </c>
      <c r="BA83" s="9">
        <f>SQRT((AU83-AU81)^2+(AV83-AV81)^2)</f>
        <v>0.53812658377026623</v>
      </c>
      <c r="BB83" s="3">
        <f>0.5*(AU81+AU83)</f>
        <v>2.3276251678741504</v>
      </c>
      <c r="BC83" s="3">
        <f>0.5*(AV81+AV83)</f>
        <v>-4.5696842108244375</v>
      </c>
      <c r="BD83" s="3">
        <f t="shared" si="60"/>
        <v>2.7790204004337613</v>
      </c>
      <c r="BE83" s="3">
        <f t="shared" si="61"/>
        <v>-4.2804886737656105</v>
      </c>
      <c r="BF83" s="3">
        <f>AU83-AU81</f>
        <v>0.46743826043349834</v>
      </c>
      <c r="BG83" s="3">
        <f>AV83-AV81</f>
        <v>0.26661150170831416</v>
      </c>
      <c r="BH83" s="3">
        <f t="shared" si="64"/>
        <v>0.43535220468572344</v>
      </c>
      <c r="BI83" s="3">
        <f t="shared" si="65"/>
        <v>0.31177957240934084</v>
      </c>
      <c r="BJ83" s="3">
        <f t="shared" si="66"/>
        <v>0.26661150170831416</v>
      </c>
      <c r="BK83" s="3">
        <f t="shared" si="67"/>
        <v>-0.46743826043349834</v>
      </c>
      <c r="BL83" s="3">
        <f t="shared" si="68"/>
        <v>0.31177957240934084</v>
      </c>
      <c r="BM83" s="3">
        <f t="shared" si="69"/>
        <v>-0.43535220468572344</v>
      </c>
      <c r="BN83" s="3">
        <f t="shared" si="70"/>
        <v>0.26661150170831416</v>
      </c>
      <c r="BO83" s="3">
        <f t="shared" si="71"/>
        <v>-0.46743826043349834</v>
      </c>
      <c r="BP83" s="3">
        <f t="shared" si="72"/>
        <v>-0.31177957240934084</v>
      </c>
      <c r="BQ83" s="3">
        <f t="shared" si="73"/>
        <v>0.43535220468572344</v>
      </c>
      <c r="BR83" s="3">
        <f t="shared" si="74"/>
        <v>0.45139523255961089</v>
      </c>
      <c r="BS83" s="3">
        <f t="shared" si="75"/>
        <v>0.28919553705882706</v>
      </c>
      <c r="BT83" s="3">
        <f t="shared" si="76"/>
        <v>-9.6630424285344958</v>
      </c>
      <c r="BU83" s="3">
        <f t="shared" si="77"/>
        <v>-0.24865308506858641</v>
      </c>
      <c r="BV83" s="3">
        <f t="shared" si="78"/>
        <v>-5.2808467535185422E-2</v>
      </c>
      <c r="BW83" s="9">
        <f t="shared" si="79"/>
        <v>5.2068965009821913</v>
      </c>
      <c r="BX83" s="9">
        <f>SQRT((AU83-$CH$11)^2+(AV83-$CI$11)^2)</f>
        <v>5.1969248060587319</v>
      </c>
      <c r="BY83" s="3">
        <f>AU83-BU81</f>
        <v>2.8104832932547894</v>
      </c>
      <c r="BZ83" s="3">
        <f>AV83-BV81</f>
        <v>-4.38442191730788</v>
      </c>
      <c r="CA83" s="3">
        <f t="shared" si="52"/>
        <v>5.2078759480842081</v>
      </c>
      <c r="CB83" s="3">
        <f t="shared" si="53"/>
        <v>2.809997383159486</v>
      </c>
      <c r="CC83" s="3">
        <f t="shared" si="54"/>
        <v>-4.3835699924350955</v>
      </c>
      <c r="CD83" s="3">
        <f t="shared" si="55"/>
        <v>5.2068965009821913</v>
      </c>
      <c r="CE83" s="4">
        <f t="shared" si="56"/>
        <v>0.99999999995264965</v>
      </c>
      <c r="CF83" s="11">
        <f t="shared" si="57"/>
        <v>5.5756975543252041E-4</v>
      </c>
    </row>
    <row r="84" spans="1:84" x14ac:dyDescent="0.3">
      <c r="A84" s="4">
        <v>306</v>
      </c>
      <c r="B84" s="3">
        <f>CH$3*COS(A84/180*PI())</f>
        <v>3.0579719956293401</v>
      </c>
      <c r="C84" s="4">
        <f>CH$3*SIN(A84/180*PI())</f>
        <v>-4.2089373680913811</v>
      </c>
      <c r="D84" s="6">
        <f>SQRT(B84^2+C84^2)+SQRT((B84-$CH$10)^2+(C84-$CI$10)^2)</f>
        <v>10.61315476624263</v>
      </c>
      <c r="E84" s="4">
        <f>D84/(2*$CH$3)</f>
        <v>1.0199988523130887</v>
      </c>
      <c r="F84" s="4">
        <f>$CH$3/E84</f>
        <v>5.1005279939306067</v>
      </c>
      <c r="G84" s="4">
        <f t="shared" si="0"/>
        <v>2.9980151337373226</v>
      </c>
      <c r="H84" s="4">
        <f t="shared" si="1"/>
        <v>-4.1264138273750204</v>
      </c>
      <c r="I84" s="6">
        <f>SQRT(G84^2+H84^2)+SQRT((G84-$CH$10)^2+(H84-$CI$10)^2)</f>
        <v>10.409543255357352</v>
      </c>
      <c r="J84" s="4">
        <f>I84/(2*$CH$3)</f>
        <v>1.0004303534081922</v>
      </c>
      <c r="K84" s="4">
        <f t="shared" si="2"/>
        <v>5.098333908556957</v>
      </c>
      <c r="L84" s="4">
        <f t="shared" si="3"/>
        <v>2.9967254827124203</v>
      </c>
      <c r="M84" s="4">
        <f t="shared" si="4"/>
        <v>-4.1246387750206281</v>
      </c>
      <c r="N84" s="8">
        <f>SQRT(L84^2+M84^2)+SQRT((L84-$CH$10)^2+(M84-$CI$10)^2)</f>
        <v>10.405163811047474</v>
      </c>
      <c r="O84" s="3">
        <f>N84/(2*$CH$3)</f>
        <v>1.0000094579941299</v>
      </c>
      <c r="P84" s="4">
        <f t="shared" si="5"/>
        <v>5.0982856890008383</v>
      </c>
      <c r="Q84" s="4">
        <f t="shared" si="6"/>
        <v>2.9966971399684619</v>
      </c>
      <c r="R84" s="4">
        <f t="shared" si="7"/>
        <v>-4.1245997645802666</v>
      </c>
      <c r="S84" s="6">
        <f>SQRT(Q84^2+R84^2)+SQRT((Q84-$CH$10)^2+(R84-$CI$10)^2)</f>
        <v>10.405067563797589</v>
      </c>
      <c r="T84" s="4">
        <f>S84/(2*$CH$3)</f>
        <v>1.0000002079561738</v>
      </c>
      <c r="U84" s="3">
        <f t="shared" si="8"/>
        <v>5.0982846287810739</v>
      </c>
      <c r="V84" s="3">
        <f t="shared" si="9"/>
        <v>2.99669651678692</v>
      </c>
      <c r="W84" s="3">
        <f t="shared" si="10"/>
        <v>-4.1245989068444597</v>
      </c>
      <c r="X84" s="3">
        <f>SQRT(V84^2+W84^2)+SQRT((V84-$CH$10)^2+(W84-$CI$10)^2)</f>
        <v>10.405065447576643</v>
      </c>
      <c r="Y84" s="3">
        <f>X84/(2*$CH$3)</f>
        <v>1.0000000045724502</v>
      </c>
      <c r="Z84" s="3">
        <f t="shared" si="11"/>
        <v>5.0982846054694217</v>
      </c>
      <c r="AA84" s="3">
        <f t="shared" si="12"/>
        <v>2.9966965030846748</v>
      </c>
      <c r="AB84" s="3">
        <f t="shared" si="13"/>
        <v>-4.1245988879849369</v>
      </c>
      <c r="AC84" s="3">
        <f>SQRT(AA84^2+AB84^2)+SQRT((AA84-$CH$10)^2+(AB84-$CI$10)^2)</f>
        <v>10.405065401046095</v>
      </c>
      <c r="AD84" s="3">
        <f>AC84/(2*$CH$3)</f>
        <v>1.0000000001005371</v>
      </c>
      <c r="AE84" s="3">
        <f t="shared" si="14"/>
        <v>5.0982846049568549</v>
      </c>
      <c r="AF84" s="3">
        <f t="shared" si="15"/>
        <v>2.9966965027833954</v>
      </c>
      <c r="AG84" s="3">
        <f t="shared" si="16"/>
        <v>-4.1245988875702615</v>
      </c>
      <c r="AH84" s="8">
        <f>SQRT(AF84^2+AG84^2)+SQRT((AF84-$CH$10)^2+(AG84-$CI$10)^2)</f>
        <v>10.405065400023</v>
      </c>
      <c r="AI84" s="3">
        <f>AH84/(2*$CH$3)</f>
        <v>1.0000000000022105</v>
      </c>
      <c r="AJ84" s="3">
        <f t="shared" si="17"/>
        <v>5.0982846049455857</v>
      </c>
      <c r="AK84" s="3">
        <f t="shared" si="18"/>
        <v>2.9966965027767718</v>
      </c>
      <c r="AL84" s="3">
        <f t="shared" si="19"/>
        <v>-4.1245988875611443</v>
      </c>
      <c r="AM84" s="8">
        <f>SQRT(AK84^2+AL84^2)+SQRT((AK84-$CH$10)^2+(AL84-$CI$10)^2)</f>
        <v>10.405065400000506</v>
      </c>
      <c r="AN84" s="3">
        <f>AM84/(2*$CH$3)</f>
        <v>1.0000000000000486</v>
      </c>
      <c r="AO84" s="3">
        <f t="shared" si="20"/>
        <v>5.0982846049453379</v>
      </c>
      <c r="AP84" s="3">
        <f t="shared" si="21"/>
        <v>2.9966965027766261</v>
      </c>
      <c r="AQ84" s="3">
        <f t="shared" si="22"/>
        <v>-4.1245988875609445</v>
      </c>
      <c r="AR84" s="8">
        <f>SQRT(AP84^2+AQ84^2)+SQRT((AP84-$CH$10)^2+(AQ84-$CI$10)^2)</f>
        <v>10.405065400000012</v>
      </c>
      <c r="AS84" s="3">
        <f>AR84/(2*$CH$3)</f>
        <v>1.0000000000000011</v>
      </c>
      <c r="AT84" s="9">
        <f t="shared" si="23"/>
        <v>5.0982846049453325</v>
      </c>
      <c r="AU84" s="3">
        <f t="shared" si="24"/>
        <v>2.996696502776623</v>
      </c>
      <c r="AV84" s="3">
        <f t="shared" si="25"/>
        <v>-4.1245988875609401</v>
      </c>
      <c r="AW84" s="8">
        <f>SQRT(AU84^2+AV84^2)+SQRT((AU84-$CH$10)^2+(AV84-$CI$10)^2)</f>
        <v>10.405065400000002</v>
      </c>
      <c r="AX84" s="4">
        <f>AW84/(2*$CH$3)</f>
        <v>1.0000000000000002</v>
      </c>
      <c r="AY84" s="9">
        <f t="shared" si="80"/>
        <v>4.9712846049453328</v>
      </c>
      <c r="AZ84" s="9">
        <f>AY84-'Master Radiusverkleinerung'!G$5/100</f>
        <v>4.9172846049453325</v>
      </c>
      <c r="BA84" s="9">
        <f t="shared" si="27"/>
        <v>0.53547926560836268</v>
      </c>
      <c r="BB84" s="3">
        <f t="shared" si="58"/>
        <v>2.7790204004337613</v>
      </c>
      <c r="BC84" s="3">
        <f t="shared" si="59"/>
        <v>-4.2804886737656105</v>
      </c>
      <c r="BD84" s="3">
        <f t="shared" si="60"/>
        <v>3.1962976091656996</v>
      </c>
      <c r="BE84" s="3">
        <f t="shared" si="61"/>
        <v>-3.948063250074227</v>
      </c>
      <c r="BF84" s="3">
        <f t="shared" si="62"/>
        <v>0.43535220468572344</v>
      </c>
      <c r="BG84" s="3">
        <f t="shared" si="63"/>
        <v>0.31177957240934084</v>
      </c>
      <c r="BH84" s="3">
        <f t="shared" si="64"/>
        <v>0.3992022127781536</v>
      </c>
      <c r="BI84" s="3">
        <f t="shared" si="65"/>
        <v>0.35307127497342616</v>
      </c>
      <c r="BJ84" s="3">
        <f t="shared" si="66"/>
        <v>0.31177957240934084</v>
      </c>
      <c r="BK84" s="3">
        <f t="shared" si="67"/>
        <v>-0.43535220468572344</v>
      </c>
      <c r="BL84" s="3">
        <f t="shared" si="68"/>
        <v>0.35307127497342616</v>
      </c>
      <c r="BM84" s="3">
        <f t="shared" si="69"/>
        <v>-0.3992022127781536</v>
      </c>
      <c r="BN84" s="3">
        <f t="shared" si="70"/>
        <v>0.31177957240934084</v>
      </c>
      <c r="BO84" s="3">
        <f t="shared" si="71"/>
        <v>-0.43535220468572344</v>
      </c>
      <c r="BP84" s="3">
        <f t="shared" si="72"/>
        <v>-0.35307127497342616</v>
      </c>
      <c r="BQ84" s="3">
        <f t="shared" si="73"/>
        <v>0.3992022127781536</v>
      </c>
      <c r="BR84" s="3">
        <f t="shared" si="74"/>
        <v>0.4172772087319383</v>
      </c>
      <c r="BS84" s="3">
        <f t="shared" si="75"/>
        <v>0.3324254236913835</v>
      </c>
      <c r="BT84" s="3">
        <f t="shared" si="76"/>
        <v>-9.7085274446138303</v>
      </c>
      <c r="BU84" s="3">
        <f t="shared" si="77"/>
        <v>-0.24790013497228935</v>
      </c>
      <c r="BV84" s="3">
        <f t="shared" si="78"/>
        <v>-5.3859846501127073E-2</v>
      </c>
      <c r="BW84" s="9">
        <f t="shared" si="79"/>
        <v>5.205605025556598</v>
      </c>
      <c r="BX84" s="9">
        <f>SQRT((AU84-$CH$11)^2+(AV84-$CI$11)^2)</f>
        <v>5.1973570229720218</v>
      </c>
      <c r="BY84" s="3">
        <f t="shared" si="50"/>
        <v>3.2453495878452094</v>
      </c>
      <c r="BZ84" s="3">
        <f t="shared" si="51"/>
        <v>-4.0717904200257546</v>
      </c>
      <c r="CA84" s="3">
        <f t="shared" si="52"/>
        <v>5.2068965009821913</v>
      </c>
      <c r="CB84" s="3">
        <f t="shared" si="53"/>
        <v>3.2445966377489124</v>
      </c>
      <c r="CC84" s="3">
        <f t="shared" si="54"/>
        <v>-4.070739041059813</v>
      </c>
      <c r="CD84" s="3">
        <f t="shared" si="55"/>
        <v>5.205605025556598</v>
      </c>
      <c r="CE84" s="4">
        <f t="shared" si="56"/>
        <v>0.99999999991841371</v>
      </c>
      <c r="CF84" s="11">
        <f t="shared" si="57"/>
        <v>7.3189070446853495E-4</v>
      </c>
    </row>
    <row r="85" spans="1:84" x14ac:dyDescent="0.3">
      <c r="A85" s="4">
        <v>312</v>
      </c>
      <c r="B85" s="3">
        <f>CH$3*COS(A85/180*PI())</f>
        <v>3.4811738601527891</v>
      </c>
      <c r="C85" s="4">
        <f>CH$3*SIN(A85/180*PI())</f>
        <v>-3.8662352553819352</v>
      </c>
      <c r="D85" s="6">
        <f>SQRT(B85^2+C85^2)+SQRT((B85-$CH$10)^2+(C85-$CI$10)^2)</f>
        <v>10.659502898181714</v>
      </c>
      <c r="E85" s="4">
        <f>D85/(2*$CH$3)</f>
        <v>1.0244532339202514</v>
      </c>
      <c r="F85" s="4">
        <f>$CH$3/E85</f>
        <v>5.0783506047334033</v>
      </c>
      <c r="G85" s="4">
        <f t="shared" si="0"/>
        <v>3.3980798194481379</v>
      </c>
      <c r="H85" s="4">
        <f t="shared" si="1"/>
        <v>-3.7739499738676234</v>
      </c>
      <c r="I85" s="6">
        <f>SQRT(G85^2+H85^2)+SQRT((G85-$CH$10)^2+(H85-$CI$10)^2)</f>
        <v>10.411572947000785</v>
      </c>
      <c r="J85" s="4">
        <f>I85/(2*$CH$3)</f>
        <v>1.0006254210570156</v>
      </c>
      <c r="K85" s="4">
        <f t="shared" si="2"/>
        <v>5.0751764824931822</v>
      </c>
      <c r="L85" s="4">
        <f t="shared" si="3"/>
        <v>3.3959559171088816</v>
      </c>
      <c r="M85" s="4">
        <f t="shared" si="4"/>
        <v>-3.7715911413493703</v>
      </c>
      <c r="N85" s="8">
        <f>SQRT(L85^2+M85^2)+SQRT((L85-$CH$10)^2+(M85-$CI$10)^2)</f>
        <v>10.405236066517155</v>
      </c>
      <c r="O85" s="3">
        <f>N85/(2*$CH$3)</f>
        <v>1.0000164022531906</v>
      </c>
      <c r="P85" s="4">
        <f t="shared" si="5"/>
        <v>5.0750932395289015</v>
      </c>
      <c r="Q85" s="4">
        <f t="shared" si="6"/>
        <v>3.3959002166937173</v>
      </c>
      <c r="R85" s="4">
        <f t="shared" si="7"/>
        <v>-3.7715292797712077</v>
      </c>
      <c r="S85" s="6">
        <f>SQRT(Q85^2+R85^2)+SQRT((Q85-$CH$10)^2+(R85-$CI$10)^2)</f>
        <v>10.405069878796979</v>
      </c>
      <c r="T85" s="4">
        <f>S85/(2*$CH$3)</f>
        <v>1.0000004304439047</v>
      </c>
      <c r="U85" s="3">
        <f t="shared" si="8"/>
        <v>5.0750910549868911</v>
      </c>
      <c r="V85" s="3">
        <f t="shared" si="9"/>
        <v>3.3958987549497972</v>
      </c>
      <c r="W85" s="3">
        <f t="shared" si="10"/>
        <v>-3.7715276563401168</v>
      </c>
      <c r="X85" s="3">
        <f>SQRT(V85^2+W85^2)+SQRT((V85-$CH$10)^2+(W85-$CI$10)^2)</f>
        <v>10.405065517538954</v>
      </c>
      <c r="Y85" s="3">
        <f>X85/(2*$CH$3)</f>
        <v>1.0000000112963205</v>
      </c>
      <c r="Z85" s="3">
        <f t="shared" si="11"/>
        <v>5.0750909976570364</v>
      </c>
      <c r="AA85" s="3">
        <f t="shared" si="12"/>
        <v>3.3958987165886367</v>
      </c>
      <c r="AB85" s="3">
        <f t="shared" si="13"/>
        <v>-3.7715276137357319</v>
      </c>
      <c r="AC85" s="3">
        <f>SQRT(AA85^2+AB85^2)+SQRT((AA85-$CH$10)^2+(AB85-$CI$10)^2)</f>
        <v>10.405065403084626</v>
      </c>
      <c r="AD85" s="3">
        <f>AC85/(2*$CH$3)</f>
        <v>1.0000000002964542</v>
      </c>
      <c r="AE85" s="3">
        <f t="shared" si="14"/>
        <v>5.0750909961525048</v>
      </c>
      <c r="AF85" s="3">
        <f t="shared" si="15"/>
        <v>3.3958987155819087</v>
      </c>
      <c r="AG85" s="3">
        <f t="shared" si="16"/>
        <v>-3.7715276126176471</v>
      </c>
      <c r="AH85" s="8">
        <f>SQRT(AF85^2+AG85^2)+SQRT((AF85-$CH$10)^2+(AG85-$CI$10)^2)</f>
        <v>10.405065400080954</v>
      </c>
      <c r="AI85" s="3">
        <f>AH85/(2*$CH$3)</f>
        <v>1.0000000000077802</v>
      </c>
      <c r="AJ85" s="3">
        <f t="shared" si="17"/>
        <v>5.0750909961130191</v>
      </c>
      <c r="AK85" s="3">
        <f t="shared" si="18"/>
        <v>3.3958987155554876</v>
      </c>
      <c r="AL85" s="3">
        <f t="shared" si="19"/>
        <v>-3.7715276125883035</v>
      </c>
      <c r="AM85" s="8">
        <f>SQRT(AK85^2+AL85^2)+SQRT((AK85-$CH$10)^2+(AL85-$CI$10)^2)</f>
        <v>10.405065400002123</v>
      </c>
      <c r="AN85" s="3">
        <f>AM85/(2*$CH$3)</f>
        <v>1.0000000000002041</v>
      </c>
      <c r="AO85" s="3">
        <f t="shared" si="20"/>
        <v>5.0750909961119834</v>
      </c>
      <c r="AP85" s="3">
        <f t="shared" si="21"/>
        <v>3.3958987155547944</v>
      </c>
      <c r="AQ85" s="3">
        <f t="shared" si="22"/>
        <v>-3.7715276125875339</v>
      </c>
      <c r="AR85" s="8">
        <f>SQRT(AP85^2+AQ85^2)+SQRT((AP85-$CH$10)^2+(AQ85-$CI$10)^2)</f>
        <v>10.405065400000055</v>
      </c>
      <c r="AS85" s="3">
        <f>AR85/(2*$CH$3)</f>
        <v>1.0000000000000053</v>
      </c>
      <c r="AT85" s="9">
        <f t="shared" si="23"/>
        <v>5.0750909961119568</v>
      </c>
      <c r="AU85" s="3">
        <f t="shared" si="24"/>
        <v>3.3958987155547766</v>
      </c>
      <c r="AV85" s="3">
        <f t="shared" si="25"/>
        <v>-3.7715276125875139</v>
      </c>
      <c r="AW85" s="8">
        <f>SQRT(AU85^2+AV85^2)+SQRT((AU85-$CH$10)^2+(AV85-$CI$10)^2)</f>
        <v>10.405065400000002</v>
      </c>
      <c r="AX85" s="4">
        <f>AW85/(2*$CH$3)</f>
        <v>1.0000000000000002</v>
      </c>
      <c r="AY85" s="9">
        <f t="shared" si="80"/>
        <v>4.948090996111957</v>
      </c>
      <c r="AZ85" s="9">
        <f>AY85-'Master Radiusverkleinerung'!G$5/100</f>
        <v>4.8940909961119567</v>
      </c>
      <c r="BA85" s="9">
        <f t="shared" si="27"/>
        <v>0.53293689297921087</v>
      </c>
      <c r="BB85" s="3">
        <f t="shared" si="58"/>
        <v>3.1962976091656996</v>
      </c>
      <c r="BC85" s="3">
        <f t="shared" si="59"/>
        <v>-3.948063250074227</v>
      </c>
      <c r="BD85" s="3">
        <f t="shared" si="60"/>
        <v>3.5756269088333861</v>
      </c>
      <c r="BE85" s="3">
        <f t="shared" si="61"/>
        <v>-3.5764322671518443</v>
      </c>
      <c r="BF85" s="3">
        <f t="shared" si="62"/>
        <v>0.3992022127781536</v>
      </c>
      <c r="BG85" s="3">
        <f t="shared" si="63"/>
        <v>0.35307127497342616</v>
      </c>
      <c r="BH85" s="3">
        <f t="shared" si="64"/>
        <v>0.3594563865572189</v>
      </c>
      <c r="BI85" s="3">
        <f t="shared" si="65"/>
        <v>0.39019069087133973</v>
      </c>
      <c r="BJ85" s="3">
        <f t="shared" si="66"/>
        <v>0.35307127497342616</v>
      </c>
      <c r="BK85" s="3">
        <f t="shared" si="67"/>
        <v>-0.3992022127781536</v>
      </c>
      <c r="BL85" s="3">
        <f t="shared" si="68"/>
        <v>0.39019069087133973</v>
      </c>
      <c r="BM85" s="3">
        <f t="shared" si="69"/>
        <v>-0.3594563865572189</v>
      </c>
      <c r="BN85" s="3">
        <f t="shared" si="70"/>
        <v>0.35307127497342616</v>
      </c>
      <c r="BO85" s="3">
        <f t="shared" si="71"/>
        <v>-0.3992022127781536</v>
      </c>
      <c r="BP85" s="3">
        <f t="shared" si="72"/>
        <v>-0.39019069087133973</v>
      </c>
      <c r="BQ85" s="3">
        <f t="shared" si="73"/>
        <v>0.3594563865572189</v>
      </c>
      <c r="BR85" s="3">
        <f t="shared" si="74"/>
        <v>0.37932929966768647</v>
      </c>
      <c r="BS85" s="3">
        <f t="shared" si="75"/>
        <v>0.37163098292238272</v>
      </c>
      <c r="BT85" s="3">
        <f t="shared" si="76"/>
        <v>-9.7520616066029451</v>
      </c>
      <c r="BU85" s="3">
        <f t="shared" si="77"/>
        <v>-0.2468752158970009</v>
      </c>
      <c r="BV85" s="3">
        <f t="shared" si="78"/>
        <v>-5.5018677569455665E-2</v>
      </c>
      <c r="BW85" s="9">
        <f t="shared" si="79"/>
        <v>5.2040600092364135</v>
      </c>
      <c r="BX85" s="9">
        <f>SQRT((AU85-$CH$11)^2+(AV85-$CI$11)^2)</f>
        <v>5.1978739641130156</v>
      </c>
      <c r="BY85" s="3">
        <f t="shared" si="50"/>
        <v>3.643798850527066</v>
      </c>
      <c r="BZ85" s="3">
        <f t="shared" si="51"/>
        <v>-3.7176677660863868</v>
      </c>
      <c r="CA85" s="3">
        <f t="shared" si="52"/>
        <v>5.2056050255565989</v>
      </c>
      <c r="CB85" s="3">
        <f t="shared" si="53"/>
        <v>3.6427739314517775</v>
      </c>
      <c r="CC85" s="3">
        <f t="shared" si="54"/>
        <v>-3.7165089350180582</v>
      </c>
      <c r="CD85" s="3">
        <f t="shared" si="55"/>
        <v>5.2040600092364135</v>
      </c>
      <c r="CE85" s="4">
        <f t="shared" si="56"/>
        <v>0.99999999988421806</v>
      </c>
      <c r="CF85" s="11">
        <f t="shared" si="57"/>
        <v>8.7188266012708411E-4</v>
      </c>
    </row>
    <row r="86" spans="1:84" x14ac:dyDescent="0.3">
      <c r="A86" s="4">
        <v>318</v>
      </c>
      <c r="B86" s="3">
        <f>CH$3*COS(A86/180*PI())</f>
        <v>3.8662352553819339</v>
      </c>
      <c r="C86" s="4">
        <f>CH$3*SIN(A86/180*PI())</f>
        <v>-3.4811738601527908</v>
      </c>
      <c r="D86" s="6">
        <f>SQRT(B86^2+C86^2)+SQRT((B86-$CH$10)^2+(C86-$CI$10)^2)</f>
        <v>10.703017803372777</v>
      </c>
      <c r="E86" s="4">
        <f>D86/(2*$CH$3)</f>
        <v>1.028635322500979</v>
      </c>
      <c r="F86" s="4">
        <f>$CH$3/E86</f>
        <v>5.0577037227836872</v>
      </c>
      <c r="G86" s="4">
        <f t="shared" si="0"/>
        <v>3.7586063503844476</v>
      </c>
      <c r="H86" s="4">
        <f t="shared" si="1"/>
        <v>-3.3842643588097059</v>
      </c>
      <c r="I86" s="6">
        <f>SQRT(G86^2+H86^2)+SQRT((G86-$CH$10)^2+(H86-$CI$10)^2)</f>
        <v>10.413801654618373</v>
      </c>
      <c r="J86" s="4">
        <f>I86/(2*$CH$3)</f>
        <v>1.0008396155413279</v>
      </c>
      <c r="K86" s="4">
        <f t="shared" si="2"/>
        <v>5.0534607585932818</v>
      </c>
      <c r="L86" s="4">
        <f t="shared" si="3"/>
        <v>3.7554532135016618</v>
      </c>
      <c r="M86" s="4">
        <f t="shared" si="4"/>
        <v>-3.381425261608221</v>
      </c>
      <c r="N86" s="8">
        <f>SQRT(L86^2+M86^2)+SQRT((L86-$CH$10)^2+(M86-$CI$10)^2)</f>
        <v>10.405329029518251</v>
      </c>
      <c r="O86" s="3">
        <f>N86/(2*$CH$3)</f>
        <v>1.0000253366517284</v>
      </c>
      <c r="P86" s="4">
        <f t="shared" si="5"/>
        <v>5.0533327240619847</v>
      </c>
      <c r="Q86" s="4">
        <f t="shared" si="6"/>
        <v>3.755358065302246</v>
      </c>
      <c r="R86" s="4">
        <f t="shared" si="7"/>
        <v>-3.3813395897846594</v>
      </c>
      <c r="S86" s="6">
        <f>SQRT(Q86^2+R86^2)+SQRT((Q86-$CH$10)^2+(R86-$CI$10)^2)</f>
        <v>10.405073362219188</v>
      </c>
      <c r="T86" s="4">
        <f>S86/(2*$CH$3)</f>
        <v>1.00000076522529</v>
      </c>
      <c r="U86" s="3">
        <f t="shared" si="8"/>
        <v>5.0533288571269441</v>
      </c>
      <c r="V86" s="3">
        <f t="shared" si="9"/>
        <v>3.7553551916094801</v>
      </c>
      <c r="W86" s="3">
        <f t="shared" si="10"/>
        <v>-3.3813370023000711</v>
      </c>
      <c r="X86" s="3">
        <f>SQRT(V86^2+W86^2)+SQRT((V86-$CH$10)^2+(W86-$CI$10)^2)</f>
        <v>10.405065640483581</v>
      </c>
      <c r="Y86" s="3">
        <f>X86/(2*$CH$3)</f>
        <v>1.0000000231121644</v>
      </c>
      <c r="Z86" s="3">
        <f t="shared" si="11"/>
        <v>5.0533287403335798</v>
      </c>
      <c r="AA86" s="3">
        <f t="shared" si="12"/>
        <v>3.7553551048150959</v>
      </c>
      <c r="AB86" s="3">
        <f t="shared" si="13"/>
        <v>-3.3813369241500562</v>
      </c>
      <c r="AC86" s="3">
        <f>SQRT(AA86^2+AB86^2)+SQRT((AA86-$CH$10)^2+(AB86-$CI$10)^2)</f>
        <v>10.405065407263351</v>
      </c>
      <c r="AD86" s="3">
        <f>AC86/(2*$CH$3)</f>
        <v>1.0000000006980592</v>
      </c>
      <c r="AE86" s="3">
        <f t="shared" si="14"/>
        <v>5.0533287368060575</v>
      </c>
      <c r="AF86" s="3">
        <f t="shared" si="15"/>
        <v>3.755355102193636</v>
      </c>
      <c r="AG86" s="3">
        <f t="shared" si="16"/>
        <v>-3.3813369217896834</v>
      </c>
      <c r="AH86" s="8">
        <f>SQRT(AF86^2+AG86^2)+SQRT((AF86-$CH$10)^2+(AG86-$CI$10)^2)</f>
        <v>10.405065400219375</v>
      </c>
      <c r="AI86" s="3">
        <f>AH86/(2*$CH$3)</f>
        <v>1.0000000000210834</v>
      </c>
      <c r="AJ86" s="3">
        <f t="shared" si="17"/>
        <v>5.0533287366995161</v>
      </c>
      <c r="AK86" s="3">
        <f t="shared" si="18"/>
        <v>3.7553551021144602</v>
      </c>
      <c r="AL86" s="3">
        <f t="shared" si="19"/>
        <v>-3.3813369217183933</v>
      </c>
      <c r="AM86" s="8">
        <f>SQRT(AK86^2+AL86^2)+SQRT((AK86-$CH$10)^2+(AL86-$CI$10)^2)</f>
        <v>10.405065400006627</v>
      </c>
      <c r="AN86" s="3">
        <f>AM86/(2*$CH$3)</f>
        <v>1.000000000000637</v>
      </c>
      <c r="AO86" s="3">
        <f t="shared" si="20"/>
        <v>5.0533287366962973</v>
      </c>
      <c r="AP86" s="3">
        <f t="shared" si="21"/>
        <v>3.7553551021120684</v>
      </c>
      <c r="AQ86" s="3">
        <f t="shared" si="22"/>
        <v>-3.3813369217162395</v>
      </c>
      <c r="AR86" s="8">
        <f>SQRT(AP86^2+AQ86^2)+SQRT((AP86-$CH$10)^2+(AQ86-$CI$10)^2)</f>
        <v>10.405065400000201</v>
      </c>
      <c r="AS86" s="3">
        <f>AR86/(2*$CH$3)</f>
        <v>1.0000000000000193</v>
      </c>
      <c r="AT86" s="9">
        <f t="shared" si="23"/>
        <v>5.0533287366961996</v>
      </c>
      <c r="AU86" s="3">
        <f t="shared" si="24"/>
        <v>3.7553551021119955</v>
      </c>
      <c r="AV86" s="3">
        <f t="shared" si="25"/>
        <v>-3.3813369217161742</v>
      </c>
      <c r="AW86" s="8">
        <f>SQRT(AU86^2+AV86^2)+SQRT((AU86-$CH$10)^2+(AV86-$CI$10)^2)</f>
        <v>10.405065400000005</v>
      </c>
      <c r="AX86" s="4">
        <f>AW86/(2*$CH$3)</f>
        <v>1.0000000000000004</v>
      </c>
      <c r="AY86" s="9">
        <f t="shared" si="80"/>
        <v>4.9263287366961999</v>
      </c>
      <c r="AZ86" s="9">
        <f>AY86-'Master Radiusverkleinerung'!G$5/100</f>
        <v>4.8723287366961996</v>
      </c>
      <c r="BA86" s="9">
        <f t="shared" si="27"/>
        <v>0.53052584204676223</v>
      </c>
      <c r="BB86" s="3">
        <f t="shared" si="58"/>
        <v>3.5756269088333861</v>
      </c>
      <c r="BC86" s="3">
        <f t="shared" si="59"/>
        <v>-3.5764322671518443</v>
      </c>
      <c r="BD86" s="3">
        <f t="shared" si="60"/>
        <v>3.9136494278736125</v>
      </c>
      <c r="BE86" s="3">
        <f t="shared" si="61"/>
        <v>-3.1698886151889769</v>
      </c>
      <c r="BF86" s="3">
        <f t="shared" si="62"/>
        <v>0.3594563865572189</v>
      </c>
      <c r="BG86" s="3">
        <f t="shared" si="63"/>
        <v>0.39019069087133973</v>
      </c>
      <c r="BH86" s="3">
        <f t="shared" si="64"/>
        <v>0.31658865152323434</v>
      </c>
      <c r="BI86" s="3">
        <f t="shared" si="65"/>
        <v>0.42289661305439452</v>
      </c>
      <c r="BJ86" s="3">
        <f t="shared" si="66"/>
        <v>0.39019069087133973</v>
      </c>
      <c r="BK86" s="3">
        <f t="shared" si="67"/>
        <v>-0.3594563865572189</v>
      </c>
      <c r="BL86" s="3">
        <f t="shared" si="68"/>
        <v>0.42289661305439452</v>
      </c>
      <c r="BM86" s="3">
        <f t="shared" si="69"/>
        <v>-0.31658865152323434</v>
      </c>
      <c r="BN86" s="3">
        <f t="shared" si="70"/>
        <v>0.39019069087133973</v>
      </c>
      <c r="BO86" s="3">
        <f t="shared" si="71"/>
        <v>-0.3594563865572189</v>
      </c>
      <c r="BP86" s="3">
        <f t="shared" si="72"/>
        <v>-0.42289661305439452</v>
      </c>
      <c r="BQ86" s="3">
        <f t="shared" si="73"/>
        <v>0.31658865152323434</v>
      </c>
      <c r="BR86" s="3">
        <f t="shared" si="74"/>
        <v>0.3380225190402264</v>
      </c>
      <c r="BS86" s="3">
        <f t="shared" si="75"/>
        <v>0.40654365196286735</v>
      </c>
      <c r="BT86" s="3">
        <f t="shared" si="76"/>
        <v>-9.7932302697152789</v>
      </c>
      <c r="BU86" s="3">
        <f t="shared" si="77"/>
        <v>-0.24560037596893514</v>
      </c>
      <c r="BV86" s="3">
        <f t="shared" si="78"/>
        <v>-5.6193101677211921E-2</v>
      </c>
      <c r="BW86" s="9">
        <f t="shared" si="79"/>
        <v>5.2023289170840696</v>
      </c>
      <c r="BX86" s="9">
        <f>SQRT((AU86-$CH$11)^2+(AV86-$CI$11)^2)</f>
        <v>5.1984530565909361</v>
      </c>
      <c r="BY86" s="3">
        <f t="shared" si="50"/>
        <v>4.002230318008996</v>
      </c>
      <c r="BZ86" s="3">
        <f t="shared" si="51"/>
        <v>-3.3263182441467185</v>
      </c>
      <c r="CA86" s="3">
        <f t="shared" si="52"/>
        <v>5.2040600092364135</v>
      </c>
      <c r="CB86" s="3">
        <f t="shared" si="53"/>
        <v>4.0009554780809307</v>
      </c>
      <c r="CC86" s="3">
        <f t="shared" si="54"/>
        <v>-3.3251438200389623</v>
      </c>
      <c r="CD86" s="3">
        <f t="shared" si="55"/>
        <v>5.2023289170840696</v>
      </c>
      <c r="CE86" s="4">
        <f t="shared" si="56"/>
        <v>0.99999999985578403</v>
      </c>
      <c r="CF86" s="11">
        <f t="shared" si="57"/>
        <v>9.7307051161747921E-4</v>
      </c>
    </row>
    <row r="87" spans="1:84" x14ac:dyDescent="0.3">
      <c r="A87" s="4">
        <v>324</v>
      </c>
      <c r="B87" s="3">
        <f>CH$3*COS(A87/180*PI())</f>
        <v>4.2089373680913793</v>
      </c>
      <c r="C87" s="4">
        <f>CH$3*SIN(A87/180*PI())</f>
        <v>-3.0579719956293427</v>
      </c>
      <c r="D87" s="6">
        <f>SQRT(B87^2+C87^2)+SQRT((B87-$CH$10)^2+(C87-$CI$10)^2)</f>
        <v>10.743294829032514</v>
      </c>
      <c r="E87" s="4">
        <f>D87/(2*$CH$3)</f>
        <v>1.0325062280754636</v>
      </c>
      <c r="F87" s="4">
        <f>$CH$3/E87</f>
        <v>5.0387421969330326</v>
      </c>
      <c r="G87" s="4">
        <f t="shared" si="0"/>
        <v>4.0764280675929809</v>
      </c>
      <c r="H87" s="4">
        <f t="shared" si="1"/>
        <v>-2.961698353461014</v>
      </c>
      <c r="I87" s="6">
        <f>SQRT(G87^2+H87^2)+SQRT((G87-$CH$10)^2+(H87-$CI$10)^2)</f>
        <v>10.416136480120095</v>
      </c>
      <c r="J87" s="4">
        <f>I87/(2*$CH$3)</f>
        <v>1.0010640087010021</v>
      </c>
      <c r="K87" s="4">
        <f t="shared" si="2"/>
        <v>5.0333866297634566</v>
      </c>
      <c r="L87" s="4">
        <f t="shared" si="3"/>
        <v>4.0720953227382779</v>
      </c>
      <c r="M87" s="4">
        <f t="shared" si="4"/>
        <v>-2.9585504300610754</v>
      </c>
      <c r="N87" s="8">
        <f>SQRT(L87^2+M87^2)+SQRT((L87-$CH$10)^2+(M87-$CI$10)^2)</f>
        <v>10.405439600261868</v>
      </c>
      <c r="O87" s="3">
        <f>N87/(2*$CH$3)</f>
        <v>1.0000359632782192</v>
      </c>
      <c r="P87" s="4">
        <f t="shared" si="5"/>
        <v>5.033205619189439</v>
      </c>
      <c r="Q87" s="4">
        <f t="shared" si="6"/>
        <v>4.0719488821077361</v>
      </c>
      <c r="R87" s="4">
        <f t="shared" si="7"/>
        <v>-2.9584440347151588</v>
      </c>
      <c r="S87" s="6">
        <f>SQRT(Q87^2+R87^2)+SQRT((Q87-$CH$10)^2+(R87-$CI$10)^2)</f>
        <v>10.405078061390963</v>
      </c>
      <c r="T87" s="4">
        <f>S87/(2*$CH$3)</f>
        <v>1.0000012168487633</v>
      </c>
      <c r="U87" s="3">
        <f t="shared" si="8"/>
        <v>5.0331994945468583</v>
      </c>
      <c r="V87" s="3">
        <f t="shared" si="9"/>
        <v>4.0719439271678031</v>
      </c>
      <c r="W87" s="3">
        <f t="shared" si="10"/>
        <v>-2.9584404347405746</v>
      </c>
      <c r="X87" s="3">
        <f>SQRT(V87^2+W87^2)+SQRT((V87-$CH$10)^2+(W87-$CI$10)^2)</f>
        <v>10.405065828424615</v>
      </c>
      <c r="Y87" s="3">
        <f>X87/(2*$CH$3)</f>
        <v>1.0000000411746202</v>
      </c>
      <c r="Z87" s="3">
        <f t="shared" si="11"/>
        <v>5.0331992873067897</v>
      </c>
      <c r="AA87" s="3">
        <f t="shared" si="12"/>
        <v>4.0719437595070662</v>
      </c>
      <c r="AB87" s="3">
        <f t="shared" si="13"/>
        <v>-2.9584403129279186</v>
      </c>
      <c r="AC87" s="3">
        <f>SQRT(AA87^2+AB87^2)+SQRT((AA87-$CH$10)^2+(AB87-$CI$10)^2)</f>
        <v>10.40506541449666</v>
      </c>
      <c r="AD87" s="3">
        <f>AC87/(2*$CH$3)</f>
        <v>1.0000000013932311</v>
      </c>
      <c r="AE87" s="3">
        <f t="shared" si="14"/>
        <v>5.0331992802943804</v>
      </c>
      <c r="AF87" s="3">
        <f t="shared" si="15"/>
        <v>4.0719437538339074</v>
      </c>
      <c r="AG87" s="3">
        <f t="shared" si="16"/>
        <v>-2.9584403088061277</v>
      </c>
      <c r="AH87" s="8">
        <f>SQRT(AF87^2+AG87^2)+SQRT((AF87-$CH$10)^2+(AG87-$CI$10)^2)</f>
        <v>10.405065400490525</v>
      </c>
      <c r="AI87" s="3">
        <f>AH87/(2*$CH$3)</f>
        <v>1.000000000047143</v>
      </c>
      <c r="AJ87" s="3">
        <f t="shared" si="17"/>
        <v>5.0331992800571008</v>
      </c>
      <c r="AK87" s="3">
        <f t="shared" si="18"/>
        <v>4.0719437536419445</v>
      </c>
      <c r="AL87" s="3">
        <f t="shared" si="19"/>
        <v>-2.9584403086666584</v>
      </c>
      <c r="AM87" s="8">
        <f>SQRT(AK87^2+AL87^2)+SQRT((AK87-$CH$10)^2+(AL87-$CI$10)^2)</f>
        <v>10.405065400016596</v>
      </c>
      <c r="AN87" s="3">
        <f>AM87/(2*$CH$3)</f>
        <v>1.0000000000015949</v>
      </c>
      <c r="AO87" s="3">
        <f t="shared" si="20"/>
        <v>5.0331992800490735</v>
      </c>
      <c r="AP87" s="3">
        <f t="shared" si="21"/>
        <v>4.0719437536354501</v>
      </c>
      <c r="AQ87" s="3">
        <f t="shared" si="22"/>
        <v>-2.95844030866194</v>
      </c>
      <c r="AR87" s="8">
        <f>SQRT(AP87^2+AQ87^2)+SQRT((AP87-$CH$10)^2+(AQ87-$CI$10)^2)</f>
        <v>10.405065400000563</v>
      </c>
      <c r="AS87" s="3">
        <f>AR87/(2*$CH$3)</f>
        <v>1.0000000000000542</v>
      </c>
      <c r="AT87" s="9">
        <f t="shared" si="23"/>
        <v>5.0331992800488008</v>
      </c>
      <c r="AU87" s="3">
        <f t="shared" si="24"/>
        <v>4.0719437536352299</v>
      </c>
      <c r="AV87" s="3">
        <f t="shared" si="25"/>
        <v>-2.9584403086617796</v>
      </c>
      <c r="AW87" s="8">
        <f>SQRT(AU87^2+AV87^2)+SQRT((AU87-$CH$10)^2+(AV87-$CI$10)^2)</f>
        <v>10.405065400000019</v>
      </c>
      <c r="AX87" s="4">
        <f>AW87/(2*$CH$3)</f>
        <v>1.0000000000000018</v>
      </c>
      <c r="AY87" s="9">
        <f t="shared" si="80"/>
        <v>4.906199280048801</v>
      </c>
      <c r="AZ87" s="9">
        <f>AY87-'Master Radiusverkleinerung'!G$5/100</f>
        <v>4.8521992800488007</v>
      </c>
      <c r="BA87" s="9">
        <f t="shared" si="27"/>
        <v>0.52827068781655695</v>
      </c>
      <c r="BB87" s="3">
        <f t="shared" si="58"/>
        <v>3.9136494278736125</v>
      </c>
      <c r="BC87" s="3">
        <f t="shared" si="59"/>
        <v>-3.1698886151889769</v>
      </c>
      <c r="BD87" s="3">
        <f>0.5*(AU87+AU89)</f>
        <v>4.2074803225297561</v>
      </c>
      <c r="BE87" s="3">
        <f>0.5*(AV87+AV89)</f>
        <v>-2.7329411400103414</v>
      </c>
      <c r="BF87" s="3">
        <f t="shared" si="62"/>
        <v>0.31658865152323434</v>
      </c>
      <c r="BG87" s="3">
        <f t="shared" si="63"/>
        <v>0.42289661305439452</v>
      </c>
      <c r="BH87" s="3">
        <f>AU89-AU87</f>
        <v>0.27107313778905162</v>
      </c>
      <c r="BI87" s="3">
        <f>AV89-AV87</f>
        <v>0.45099833730287608</v>
      </c>
      <c r="BJ87" s="3">
        <f t="shared" si="66"/>
        <v>0.42289661305439452</v>
      </c>
      <c r="BK87" s="3">
        <f t="shared" si="67"/>
        <v>-0.31658865152323434</v>
      </c>
      <c r="BL87" s="3">
        <f t="shared" si="68"/>
        <v>0.45099833730287608</v>
      </c>
      <c r="BM87" s="3">
        <f t="shared" si="69"/>
        <v>-0.27107313778905162</v>
      </c>
      <c r="BN87" s="3">
        <f t="shared" si="70"/>
        <v>0.42289661305439452</v>
      </c>
      <c r="BO87" s="3">
        <f t="shared" si="71"/>
        <v>-0.31658865152323434</v>
      </c>
      <c r="BP87" s="3">
        <f t="shared" si="72"/>
        <v>-0.45099833730287608</v>
      </c>
      <c r="BQ87" s="3">
        <f t="shared" si="73"/>
        <v>0.27107313778905162</v>
      </c>
      <c r="BR87" s="3">
        <f t="shared" si="74"/>
        <v>0.29383089465614365</v>
      </c>
      <c r="BS87" s="3">
        <f t="shared" si="75"/>
        <v>0.43694747517863552</v>
      </c>
      <c r="BT87" s="3">
        <f t="shared" si="76"/>
        <v>-9.8316510526318428</v>
      </c>
      <c r="BU87" s="3">
        <f t="shared" si="77"/>
        <v>-0.24412250301706617</v>
      </c>
      <c r="BV87" s="3">
        <f t="shared" si="78"/>
        <v>-5.7299466189274284E-2</v>
      </c>
      <c r="BW87" s="9">
        <f t="shared" si="79"/>
        <v>5.2004851811801789</v>
      </c>
      <c r="BX87" s="9">
        <f>SQRT((AU87-$CH$11)^2+(AV87-$CI$11)^2)</f>
        <v>5.19906974044651</v>
      </c>
      <c r="BY87" s="3">
        <f t="shared" si="50"/>
        <v>4.3175441296041654</v>
      </c>
      <c r="BZ87" s="3">
        <f t="shared" si="51"/>
        <v>-2.9022472069845677</v>
      </c>
      <c r="CA87" s="3">
        <f t="shared" si="52"/>
        <v>5.2023289170840705</v>
      </c>
      <c r="CB87" s="3">
        <f t="shared" si="53"/>
        <v>4.316066256652296</v>
      </c>
      <c r="CC87" s="3">
        <f t="shared" si="54"/>
        <v>-2.9011408424725054</v>
      </c>
      <c r="CD87" s="3">
        <f t="shared" si="55"/>
        <v>5.2004851811801789</v>
      </c>
      <c r="CE87" s="4">
        <f t="shared" si="56"/>
        <v>0.99999999983757293</v>
      </c>
      <c r="CF87" s="11">
        <f t="shared" si="57"/>
        <v>1.0326825482272299E-3</v>
      </c>
    </row>
    <row r="88" spans="1:84" x14ac:dyDescent="0.3">
      <c r="A88" s="4"/>
      <c r="C88" s="4"/>
      <c r="D88" s="6"/>
      <c r="E88" s="4"/>
      <c r="G88" s="4"/>
      <c r="H88" s="4"/>
      <c r="I88" s="6"/>
      <c r="J88" s="4"/>
      <c r="K88" s="4"/>
      <c r="L88" s="4"/>
      <c r="M88" s="4"/>
      <c r="N88" s="8"/>
      <c r="P88" s="4"/>
      <c r="Q88" s="4"/>
      <c r="R88" s="4"/>
      <c r="S88" s="6"/>
      <c r="T88" s="4"/>
      <c r="AH88" s="8"/>
      <c r="AM88" s="8"/>
      <c r="AR88" s="8"/>
      <c r="AT88" s="9"/>
      <c r="AW88" s="8"/>
      <c r="AX88" s="4"/>
      <c r="AY88" s="9"/>
      <c r="AZ88" s="9"/>
      <c r="BA88" s="9"/>
      <c r="BW88" s="9"/>
      <c r="BX88" s="9"/>
      <c r="CE88" s="4"/>
      <c r="CF88" s="11"/>
    </row>
    <row r="89" spans="1:84" x14ac:dyDescent="0.3">
      <c r="A89" s="4">
        <v>330</v>
      </c>
      <c r="B89" s="3">
        <f>CH$3*COS(A89/180*PI())</f>
        <v>4.5055254822192445</v>
      </c>
      <c r="C89" s="4">
        <f>CH$3*SIN(A89/180*PI())</f>
        <v>-2.6012663500000022</v>
      </c>
      <c r="D89" s="6">
        <f>SQRT(B89^2+C89^2)+SQRT((B89-$CH$10)^2+(C89-$CI$10)^2)</f>
        <v>10.779967344858388</v>
      </c>
      <c r="E89" s="4">
        <f>D89/(2*$CH$3)</f>
        <v>1.0360307148918437</v>
      </c>
      <c r="F89" s="4">
        <f>$CH$3/E89</f>
        <v>5.0216008321173353</v>
      </c>
      <c r="G89" s="4">
        <f t="shared" si="0"/>
        <v>4.348833888278687</v>
      </c>
      <c r="H89" s="4">
        <f t="shared" si="1"/>
        <v>-2.5108004160586699</v>
      </c>
      <c r="I89" s="6">
        <f>SQRT(G89^2+H89^2)+SQRT((G89-$CH$10)^2+(H89-$CI$10)^2)</f>
        <v>10.418484545179204</v>
      </c>
      <c r="J89" s="4">
        <f>I89/(2*$CH$3)</f>
        <v>1.001289674275301</v>
      </c>
      <c r="K89" s="4">
        <f t="shared" si="2"/>
        <v>5.0151329441720218</v>
      </c>
      <c r="L89" s="4">
        <f t="shared" si="3"/>
        <v>4.3432325330092141</v>
      </c>
      <c r="M89" s="4">
        <f t="shared" si="4"/>
        <v>-2.5075664720860131</v>
      </c>
      <c r="N89" s="8">
        <f>SQRT(L89^2+M89^2)+SQRT((L89-$CH$10)^2+(M89-$CI$10)^2)</f>
        <v>10.405562859776124</v>
      </c>
      <c r="O89" s="3">
        <f>N89/(2*$CH$3)</f>
        <v>1.0000478093848526</v>
      </c>
      <c r="P89" s="4">
        <f t="shared" si="5"/>
        <v>5.0148931852137348</v>
      </c>
      <c r="Q89" s="4">
        <f t="shared" si="6"/>
        <v>4.3430248956605526</v>
      </c>
      <c r="R89" s="4">
        <f t="shared" si="7"/>
        <v>-2.5074465926068696</v>
      </c>
      <c r="S89" s="6">
        <f>SQRT(Q89^2+R89^2)+SQRT((Q89-$CH$10)^2+(R89-$CI$10)^2)</f>
        <v>10.405083864830898</v>
      </c>
      <c r="T89" s="4">
        <f>S89/(2*$CH$3)</f>
        <v>1.0000017746001768</v>
      </c>
      <c r="U89" s="3">
        <f t="shared" si="8"/>
        <v>5.0148842857991944</v>
      </c>
      <c r="V89" s="3">
        <f t="shared" si="9"/>
        <v>4.3430171885414826</v>
      </c>
      <c r="W89" s="3">
        <f t="shared" si="10"/>
        <v>-2.5074421428995994</v>
      </c>
      <c r="X89" s="3">
        <f>SQRT(V89^2+W89^2)+SQRT((V89-$CH$10)^2+(W89-$CI$10)^2)</f>
        <v>10.405066085414454</v>
      </c>
      <c r="Y89" s="3">
        <f>X89/(2*$CH$3)</f>
        <v>1.000000065873152</v>
      </c>
      <c r="Z89" s="3">
        <f t="shared" si="11"/>
        <v>5.0148839554529809</v>
      </c>
      <c r="AA89" s="3">
        <f t="shared" si="12"/>
        <v>4.343016902453269</v>
      </c>
      <c r="AB89" s="3">
        <f t="shared" si="13"/>
        <v>-2.5074419777264927</v>
      </c>
      <c r="AC89" s="3">
        <f>SQRT(AA89^2+AB89^2)+SQRT((AA89-$CH$10)^2+(AB89-$CI$10)^2)</f>
        <v>10.405065425442624</v>
      </c>
      <c r="AD89" s="3">
        <f>AC89/(2*$CH$3)</f>
        <v>1.0000000024452151</v>
      </c>
      <c r="AE89" s="3">
        <f t="shared" si="14"/>
        <v>5.0148839431905108</v>
      </c>
      <c r="AF89" s="3">
        <f t="shared" si="15"/>
        <v>4.3430168918336589</v>
      </c>
      <c r="AG89" s="3">
        <f t="shared" si="16"/>
        <v>-2.5074419715952576</v>
      </c>
      <c r="AH89" s="8">
        <f>SQRT(AF89^2+AG89^2)+SQRT((AF89-$CH$10)^2+(AG89-$CI$10)^2)</f>
        <v>10.405065400944434</v>
      </c>
      <c r="AI89" s="3">
        <f>AH89/(2*$CH$3)</f>
        <v>1.0000000000907667</v>
      </c>
      <c r="AJ89" s="3">
        <f t="shared" si="17"/>
        <v>5.0148839427353264</v>
      </c>
      <c r="AK89" s="3">
        <f t="shared" si="18"/>
        <v>4.3430168914394578</v>
      </c>
      <c r="AL89" s="3">
        <f t="shared" si="19"/>
        <v>-2.5074419713676654</v>
      </c>
      <c r="AM89" s="8">
        <f>SQRT(AK89^2+AL89^2)+SQRT((AK89-$CH$10)^2+(AL89-$CI$10)^2)</f>
        <v>10.405065400035056</v>
      </c>
      <c r="AN89" s="3">
        <f>AM89/(2*$CH$3)</f>
        <v>1.0000000000033691</v>
      </c>
      <c r="AO89" s="3">
        <f t="shared" si="20"/>
        <v>5.0148839427184306</v>
      </c>
      <c r="AP89" s="3">
        <f t="shared" si="21"/>
        <v>4.3430168914248251</v>
      </c>
      <c r="AQ89" s="3">
        <f t="shared" si="22"/>
        <v>-2.5074419713592175</v>
      </c>
      <c r="AR89" s="8">
        <f>SQRT(AP89^2+AQ89^2)+SQRT((AP89-$CH$10)^2+(AQ89-$CI$10)^2)</f>
        <v>10.405065400001302</v>
      </c>
      <c r="AS89" s="3">
        <f>AR89/(2*$CH$3)</f>
        <v>1.0000000000001252</v>
      </c>
      <c r="AT89" s="9">
        <f t="shared" si="23"/>
        <v>5.0148839427178027</v>
      </c>
      <c r="AU89" s="3">
        <f t="shared" si="24"/>
        <v>4.3430168914242815</v>
      </c>
      <c r="AV89" s="3">
        <f t="shared" si="25"/>
        <v>-2.5074419713589036</v>
      </c>
      <c r="AW89" s="8">
        <f>SQRT(AU89^2+AV89^2)+SQRT((AU89-$CH$10)^2+(AV89-$CI$10)^2)</f>
        <v>10.405065400000048</v>
      </c>
      <c r="AX89" s="4">
        <f>AW89/(2*$CH$3)</f>
        <v>1.0000000000000047</v>
      </c>
      <c r="AY89" s="9">
        <f t="shared" si="80"/>
        <v>4.8878839427178029</v>
      </c>
      <c r="AZ89" s="9">
        <f>AY89-'Master Radiusverkleinerung'!G$5/100</f>
        <v>4.8338839427178026</v>
      </c>
      <c r="BA89" s="9">
        <f>SQRT((AU89-AU87)^2+(AV89-AV87)^2)</f>
        <v>0.52619401961706191</v>
      </c>
      <c r="BB89" s="3">
        <f>0.5*(AU87+AU89)</f>
        <v>4.2074803225297561</v>
      </c>
      <c r="BC89" s="3">
        <f>0.5*(AV87+AV89)</f>
        <v>-2.7329411400103414</v>
      </c>
      <c r="BD89" s="3">
        <f t="shared" si="60"/>
        <v>4.4547068190281651</v>
      </c>
      <c r="BE89" s="3">
        <f t="shared" si="61"/>
        <v>-2.270266395729533</v>
      </c>
      <c r="BF89" s="3">
        <f>AU89-AU87</f>
        <v>0.27107313778905162</v>
      </c>
      <c r="BG89" s="3">
        <f>AV89-AV87</f>
        <v>0.45099833730287608</v>
      </c>
      <c r="BH89" s="3">
        <f t="shared" si="64"/>
        <v>0.22337985520776726</v>
      </c>
      <c r="BI89" s="3">
        <f t="shared" si="65"/>
        <v>0.47435115125874061</v>
      </c>
      <c r="BJ89" s="3">
        <f t="shared" si="66"/>
        <v>0.45099833730287608</v>
      </c>
      <c r="BK89" s="3">
        <f t="shared" si="67"/>
        <v>-0.27107313778905162</v>
      </c>
      <c r="BL89" s="3">
        <f t="shared" si="68"/>
        <v>0.47435115125874061</v>
      </c>
      <c r="BM89" s="3">
        <f t="shared" si="69"/>
        <v>-0.22337985520776726</v>
      </c>
      <c r="BN89" s="3">
        <f t="shared" si="70"/>
        <v>0.45099833730287608</v>
      </c>
      <c r="BO89" s="3">
        <f t="shared" si="71"/>
        <v>-0.27107313778905162</v>
      </c>
      <c r="BP89" s="3">
        <f t="shared" si="72"/>
        <v>-0.47435115125874061</v>
      </c>
      <c r="BQ89" s="3">
        <f t="shared" si="73"/>
        <v>0.22337985520776726</v>
      </c>
      <c r="BR89" s="3">
        <f t="shared" si="74"/>
        <v>0.247226496498409</v>
      </c>
      <c r="BS89" s="3">
        <f t="shared" si="75"/>
        <v>0.46267474428080835</v>
      </c>
      <c r="BT89" s="3">
        <f t="shared" si="76"/>
        <v>-9.866975138441731</v>
      </c>
      <c r="BU89" s="3">
        <f t="shared" si="77"/>
        <v>-0.24250905911627996</v>
      </c>
      <c r="BV89" s="3">
        <f t="shared" si="78"/>
        <v>-5.8269228746379298E-2</v>
      </c>
      <c r="BW89" s="9">
        <f t="shared" si="79"/>
        <v>5.1986051365954955</v>
      </c>
      <c r="BX89" s="9">
        <f>SQRT((AU89-$CH$11)^2+(AV89-$CI$11)^2)</f>
        <v>5.1996984927035781</v>
      </c>
      <c r="BY89" s="3">
        <f>AU89-BU87</f>
        <v>4.5871393944413477</v>
      </c>
      <c r="BZ89" s="3">
        <f>AV89-BV87</f>
        <v>-2.4501425051696293</v>
      </c>
      <c r="CA89" s="3">
        <f t="shared" si="52"/>
        <v>5.2004851811801789</v>
      </c>
      <c r="CB89" s="3">
        <f t="shared" si="53"/>
        <v>4.5855259505405614</v>
      </c>
      <c r="CC89" s="3">
        <f t="shared" si="54"/>
        <v>-2.4491727426125243</v>
      </c>
      <c r="CD89" s="3">
        <f t="shared" si="55"/>
        <v>5.1986051365954955</v>
      </c>
      <c r="CE89" s="4">
        <f t="shared" si="56"/>
        <v>0.99999999983220078</v>
      </c>
      <c r="CF89" s="11">
        <f t="shared" si="57"/>
        <v>1.0496212093509165E-3</v>
      </c>
    </row>
    <row r="90" spans="1:84" x14ac:dyDescent="0.3">
      <c r="A90" s="4">
        <v>336</v>
      </c>
      <c r="B90" s="3">
        <f>CH$3*COS(A90/180*PI())</f>
        <v>4.7527501163220967</v>
      </c>
      <c r="C90" s="4">
        <f>CH$3*SIN(A90/180*PI())</f>
        <v>-2.116060685890079</v>
      </c>
      <c r="D90" s="6">
        <f>SQRT(B90^2+C90^2)+SQRT((B90-$CH$10)^2+(C90-$CI$10)^2)</f>
        <v>10.812707912418926</v>
      </c>
      <c r="E90" s="4">
        <f>D90/(2*$CH$3)</f>
        <v>1.0391773138128402</v>
      </c>
      <c r="F90" s="4">
        <f>$CH$3/E90</f>
        <v>5.0063955696948517</v>
      </c>
      <c r="G90" s="4">
        <f t="shared" si="0"/>
        <v>4.5735699318567731</v>
      </c>
      <c r="H90" s="4">
        <f t="shared" si="1"/>
        <v>-2.0362845279272421</v>
      </c>
      <c r="I90" s="6">
        <f>SQRT(G90^2+H90^2)+SQRT((G90-$CH$10)^2+(H90-$CI$10)^2)</f>
        <v>10.420756063733322</v>
      </c>
      <c r="J90" s="4">
        <f>I90/(2*$CH$3)</f>
        <v>1.0015079831918521</v>
      </c>
      <c r="K90" s="4">
        <f t="shared" si="2"/>
        <v>4.9988573767921833</v>
      </c>
      <c r="L90" s="4">
        <f t="shared" si="3"/>
        <v>4.5666834499717073</v>
      </c>
      <c r="M90" s="4">
        <f t="shared" si="4"/>
        <v>-2.0332184686511527</v>
      </c>
      <c r="N90" s="8">
        <f>SQRT(L90^2+M90^2)+SQRT((L90-$CH$10)^2+(M90-$CI$10)^2)</f>
        <v>10.405692535673255</v>
      </c>
      <c r="O90" s="3">
        <f>N90/(2*$CH$3)</f>
        <v>1.000060272151029</v>
      </c>
      <c r="P90" s="4">
        <f t="shared" si="5"/>
        <v>4.9985561030638124</v>
      </c>
      <c r="Q90" s="4">
        <f t="shared" si="6"/>
        <v>4.5664082227256468</v>
      </c>
      <c r="R90" s="4">
        <f t="shared" si="7"/>
        <v>-2.0330959295862283</v>
      </c>
      <c r="S90" s="6">
        <f>SQRT(Q90^2+R90^2)+SQRT((Q90-$CH$10)^2+(R90-$CI$10)^2)</f>
        <v>10.405090502837586</v>
      </c>
      <c r="T90" s="4">
        <f>S90/(2*$CH$3)</f>
        <v>1.0000024125593276</v>
      </c>
      <c r="U90" s="3">
        <f t="shared" si="8"/>
        <v>4.9985440437797548</v>
      </c>
      <c r="V90" s="3">
        <f t="shared" si="9"/>
        <v>4.566397206021473</v>
      </c>
      <c r="W90" s="3">
        <f t="shared" si="10"/>
        <v>-2.0330910246335128</v>
      </c>
      <c r="X90" s="3">
        <f>SQRT(V90^2+W90^2)+SQRT((V90-$CH$10)^2+(W90-$CI$10)^2)</f>
        <v>10.405066404869743</v>
      </c>
      <c r="Y90" s="3">
        <f>X90/(2*$CH$3)</f>
        <v>1.0000000965750531</v>
      </c>
      <c r="Z90" s="3">
        <f t="shared" si="11"/>
        <v>4.9985435610451452</v>
      </c>
      <c r="AA90" s="3">
        <f t="shared" si="12"/>
        <v>4.5663967650214632</v>
      </c>
      <c r="AB90" s="3">
        <f t="shared" si="13"/>
        <v>-2.0330908282876581</v>
      </c>
      <c r="AC90" s="3">
        <f>SQRT(AA90^2+AB90^2)+SQRT((AA90-$CH$10)^2+(AB90-$CI$10)^2)</f>
        <v>10.405065440225158</v>
      </c>
      <c r="AD90" s="3">
        <f>AC90/(2*$CH$3)</f>
        <v>1.0000000038659207</v>
      </c>
      <c r="AE90" s="3">
        <f t="shared" si="14"/>
        <v>4.9985435417211725</v>
      </c>
      <c r="AF90" s="3">
        <f t="shared" si="15"/>
        <v>4.5663967473681364</v>
      </c>
      <c r="AG90" s="3">
        <f t="shared" si="16"/>
        <v>-2.0330908204278906</v>
      </c>
      <c r="AH90" s="8">
        <f>SQRT(AF90^2+AG90^2)+SQRT((AF90-$CH$10)^2+(AG90-$CI$10)^2)</f>
        <v>10.405065401610223</v>
      </c>
      <c r="AI90" s="3">
        <f>AH90/(2*$CH$3)</f>
        <v>1.0000000001547538</v>
      </c>
      <c r="AJ90" s="3">
        <f t="shared" si="17"/>
        <v>4.9985435409476295</v>
      </c>
      <c r="AK90" s="3">
        <f t="shared" si="18"/>
        <v>4.5663967466614697</v>
      </c>
      <c r="AL90" s="3">
        <f t="shared" si="19"/>
        <v>-2.0330908201132623</v>
      </c>
      <c r="AM90" s="8">
        <f>SQRT(AK90^2+AL90^2)+SQRT((AK90-$CH$10)^2+(AL90-$CI$10)^2)</f>
        <v>10.405065400064458</v>
      </c>
      <c r="AN90" s="3">
        <f>AM90/(2*$CH$3)</f>
        <v>1.0000000000061948</v>
      </c>
      <c r="AO90" s="3">
        <f t="shared" si="20"/>
        <v>4.9985435409166641</v>
      </c>
      <c r="AP90" s="3">
        <f t="shared" si="21"/>
        <v>4.5663967466331812</v>
      </c>
      <c r="AQ90" s="3">
        <f t="shared" si="22"/>
        <v>-2.0330908201006674</v>
      </c>
      <c r="AR90" s="8">
        <f>SQRT(AP90^2+AQ90^2)+SQRT((AP90-$CH$10)^2+(AQ90-$CI$10)^2)</f>
        <v>10.405065400002581</v>
      </c>
      <c r="AS90" s="3">
        <f>AR90/(2*$CH$3)</f>
        <v>1.000000000000248</v>
      </c>
      <c r="AT90" s="9">
        <f t="shared" si="23"/>
        <v>4.9985435409154242</v>
      </c>
      <c r="AU90" s="3">
        <f t="shared" si="24"/>
        <v>4.5663967466320488</v>
      </c>
      <c r="AV90" s="3">
        <f t="shared" si="25"/>
        <v>-2.033090820100163</v>
      </c>
      <c r="AW90" s="8">
        <f>SQRT(AU90^2+AV90^2)+SQRT((AU90-$CH$10)^2+(AV90-$CI$10)^2)</f>
        <v>10.405065400000105</v>
      </c>
      <c r="AX90" s="4">
        <f>AW90/(2*$CH$3)</f>
        <v>1.00000000000001</v>
      </c>
      <c r="AY90" s="9">
        <f t="shared" si="80"/>
        <v>4.8715435409154244</v>
      </c>
      <c r="AZ90" s="9">
        <f>AY90-'Master Radiusverkleinerung'!G$5/100</f>
        <v>4.8175435409154241</v>
      </c>
      <c r="BA90" s="9">
        <f t="shared" si="27"/>
        <v>0.52431629233997268</v>
      </c>
      <c r="BB90" s="3">
        <f t="shared" si="58"/>
        <v>4.4547068190281651</v>
      </c>
      <c r="BC90" s="3">
        <f t="shared" si="59"/>
        <v>-2.270266395729533</v>
      </c>
      <c r="BD90" s="3">
        <f t="shared" si="60"/>
        <v>4.6533825390413215</v>
      </c>
      <c r="BE90" s="3">
        <f t="shared" si="61"/>
        <v>-1.7866649291935901</v>
      </c>
      <c r="BF90" s="3">
        <f t="shared" si="62"/>
        <v>0.22337985520776726</v>
      </c>
      <c r="BG90" s="3">
        <f t="shared" si="63"/>
        <v>0.47435115125874061</v>
      </c>
      <c r="BH90" s="3">
        <f t="shared" si="64"/>
        <v>0.17397158481854547</v>
      </c>
      <c r="BI90" s="3">
        <f t="shared" si="65"/>
        <v>0.49285178181314571</v>
      </c>
      <c r="BJ90" s="3">
        <f t="shared" si="66"/>
        <v>0.47435115125874061</v>
      </c>
      <c r="BK90" s="3">
        <f t="shared" si="67"/>
        <v>-0.22337985520776726</v>
      </c>
      <c r="BL90" s="3">
        <f t="shared" si="68"/>
        <v>0.49285178181314571</v>
      </c>
      <c r="BM90" s="3">
        <f t="shared" si="69"/>
        <v>-0.17397158481854547</v>
      </c>
      <c r="BN90" s="3">
        <f t="shared" si="70"/>
        <v>0.47435115125874061</v>
      </c>
      <c r="BO90" s="3">
        <f t="shared" si="71"/>
        <v>-0.22337985520776726</v>
      </c>
      <c r="BP90" s="3">
        <f t="shared" si="72"/>
        <v>-0.49285178181314571</v>
      </c>
      <c r="BQ90" s="3">
        <f t="shared" si="73"/>
        <v>0.17397158481854547</v>
      </c>
      <c r="BR90" s="3">
        <f t="shared" si="74"/>
        <v>0.19867572001315636</v>
      </c>
      <c r="BS90" s="3">
        <f t="shared" si="75"/>
        <v>0.48360146653594294</v>
      </c>
      <c r="BT90" s="3">
        <f t="shared" si="76"/>
        <v>-9.898888157057474</v>
      </c>
      <c r="BU90" s="3">
        <f t="shared" si="77"/>
        <v>-0.24084217445356071</v>
      </c>
      <c r="BV90" s="3">
        <f t="shared" si="78"/>
        <v>-5.9054192488152246E-2</v>
      </c>
      <c r="BW90" s="9">
        <f t="shared" si="79"/>
        <v>5.1967650179274161</v>
      </c>
      <c r="BX90" s="9">
        <f>SQRT((AU90-$CH$11)^2+(AV90-$CI$11)^2)</f>
        <v>5.2003138305239469</v>
      </c>
      <c r="BY90" s="3">
        <f t="shared" si="50"/>
        <v>4.8089058057483287</v>
      </c>
      <c r="BZ90" s="3">
        <f t="shared" si="51"/>
        <v>-1.9748215913537837</v>
      </c>
      <c r="CA90" s="3">
        <f t="shared" si="52"/>
        <v>5.1986051365954955</v>
      </c>
      <c r="CB90" s="3">
        <f t="shared" si="53"/>
        <v>4.8072389210856095</v>
      </c>
      <c r="CC90" s="3">
        <f t="shared" si="54"/>
        <v>-1.9740366276120107</v>
      </c>
      <c r="CD90" s="3">
        <f t="shared" si="55"/>
        <v>5.1967650179274161</v>
      </c>
      <c r="CE90" s="4">
        <f t="shared" si="56"/>
        <v>0.99999999984017129</v>
      </c>
      <c r="CF90" s="11">
        <f t="shared" si="57"/>
        <v>1.0243892721109194E-3</v>
      </c>
    </row>
    <row r="91" spans="1:84" x14ac:dyDescent="0.3">
      <c r="A91" s="4">
        <v>342</v>
      </c>
      <c r="B91" s="3">
        <f>CH$3*COS(A91/180*PI())</f>
        <v>4.9479026255736187</v>
      </c>
      <c r="C91" s="4">
        <f>CH$3*SIN(A91/180*PI())</f>
        <v>-1.6076710180913809</v>
      </c>
      <c r="D91" s="6">
        <f>SQRT(B91^2+C91^2)+SQRT((B91-$CH$10)^2+(C91-$CI$10)^2)</f>
        <v>10.841229173834353</v>
      </c>
      <c r="E91" s="4">
        <f>D91/(2*$CH$3)</f>
        <v>1.0419184077242181</v>
      </c>
      <c r="F91" s="4">
        <f>$CH$3/E91</f>
        <v>4.9932246723267806</v>
      </c>
      <c r="G91" s="4">
        <f t="shared" si="0"/>
        <v>4.7488388619421178</v>
      </c>
      <c r="H91" s="4">
        <f t="shared" si="1"/>
        <v>-1.5429912804812544</v>
      </c>
      <c r="I91" s="6">
        <f>SQRT(G91^2+H91^2)+SQRT((G91-$CH$10)^2+(H91-$CI$10)^2)</f>
        <v>10.422867045883876</v>
      </c>
      <c r="J91" s="4">
        <f>I91/(2*$CH$3)</f>
        <v>1.0017108634304093</v>
      </c>
      <c r="K91" s="4">
        <f t="shared" si="2"/>
        <v>4.9846965373094099</v>
      </c>
      <c r="L91" s="4">
        <f t="shared" si="3"/>
        <v>4.7407281235620022</v>
      </c>
      <c r="M91" s="4">
        <f t="shared" si="4"/>
        <v>-1.5403559418305628</v>
      </c>
      <c r="N91" s="8">
        <f>SQRT(L91^2+M91^2)+SQRT((L91-$CH$10)^2+(M91-$CI$10)^2)</f>
        <v>10.405821537459083</v>
      </c>
      <c r="O91" s="3">
        <f>N91/(2*$CH$3)</f>
        <v>1.0000726701303659</v>
      </c>
      <c r="P91" s="4">
        <f t="shared" si="5"/>
        <v>4.9843343250842187</v>
      </c>
      <c r="Q91" s="4">
        <f t="shared" si="6"/>
        <v>4.7403836392649525</v>
      </c>
      <c r="R91" s="4">
        <f t="shared" si="7"/>
        <v>-1.5402440120974084</v>
      </c>
      <c r="S91" s="6">
        <f>SQRT(Q91^2+R91^2)+SQRT((Q91-$CH$10)^2+(R91-$CI$10)^2)</f>
        <v>10.405097570831607</v>
      </c>
      <c r="T91" s="4">
        <f>S91/(2*$CH$3)</f>
        <v>1.000003091843287</v>
      </c>
      <c r="U91" s="3">
        <f t="shared" si="8"/>
        <v>4.9843189143512436</v>
      </c>
      <c r="V91" s="3">
        <f t="shared" si="9"/>
        <v>4.7403689827869355</v>
      </c>
      <c r="W91" s="3">
        <f t="shared" si="10"/>
        <v>-1.5402392499190232</v>
      </c>
      <c r="X91" s="3">
        <f>SQRT(V91^2+W91^2)+SQRT((V91-$CH$10)^2+(W91-$CI$10)^2)</f>
        <v>10.405066768845611</v>
      </c>
      <c r="Y91" s="3">
        <f>X91/(2*$CH$3)</f>
        <v>1.000000131555695</v>
      </c>
      <c r="Z91" s="3">
        <f t="shared" si="11"/>
        <v>4.984318258635791</v>
      </c>
      <c r="AA91" s="3">
        <f t="shared" si="12"/>
        <v>4.7403683591644814</v>
      </c>
      <c r="AB91" s="3">
        <f t="shared" si="13"/>
        <v>-1.5402390472918051</v>
      </c>
      <c r="AC91" s="3">
        <f>SQRT(AA91^2+AB91^2)+SQRT((AA91-$CH$10)^2+(AB91-$CI$10)^2)</f>
        <v>10.405065458243566</v>
      </c>
      <c r="AD91" s="3">
        <f>AC91/(2*$CH$3)</f>
        <v>1.0000000055976166</v>
      </c>
      <c r="AE91" s="3">
        <f t="shared" si="14"/>
        <v>4.9843182307354885</v>
      </c>
      <c r="AF91" s="3">
        <f t="shared" si="15"/>
        <v>4.7403683326297168</v>
      </c>
      <c r="AG91" s="3">
        <f t="shared" si="16"/>
        <v>-1.5402390386701372</v>
      </c>
      <c r="AH91" s="8">
        <f>SQRT(AF91^2+AG91^2)+SQRT((AF91-$CH$10)^2+(AG91-$CI$10)^2)</f>
        <v>10.405065402478229</v>
      </c>
      <c r="AI91" s="3">
        <f>AH91/(2*$CH$3)</f>
        <v>1.0000000002381753</v>
      </c>
      <c r="AJ91" s="3">
        <f t="shared" si="17"/>
        <v>4.9843182295483475</v>
      </c>
      <c r="AK91" s="3">
        <f t="shared" si="18"/>
        <v>4.7403683315006786</v>
      </c>
      <c r="AL91" s="3">
        <f t="shared" si="19"/>
        <v>-1.5402390383032905</v>
      </c>
      <c r="AM91" s="8">
        <f>SQRT(AK91^2+AL91^2)+SQRT((AK91-$CH$10)^2+(AL91-$CI$10)^2)</f>
        <v>10.405065400105446</v>
      </c>
      <c r="AN91" s="3">
        <f>AM91/(2*$CH$3)</f>
        <v>1.0000000000101341</v>
      </c>
      <c r="AO91" s="3">
        <f t="shared" si="20"/>
        <v>4.9843182294978359</v>
      </c>
      <c r="AP91" s="3">
        <f t="shared" si="21"/>
        <v>4.7403683314526397</v>
      </c>
      <c r="AQ91" s="3">
        <f t="shared" si="22"/>
        <v>-1.5402390382876816</v>
      </c>
      <c r="AR91" s="8">
        <f>SQRT(AP91^2+AQ91^2)+SQRT((AP91-$CH$10)^2+(AQ91-$CI$10)^2)</f>
        <v>10.405065400004489</v>
      </c>
      <c r="AS91" s="3">
        <f>AR91/(2*$CH$3)</f>
        <v>1.0000000000004314</v>
      </c>
      <c r="AT91" s="9">
        <f t="shared" si="23"/>
        <v>4.9843182294956856</v>
      </c>
      <c r="AU91" s="3">
        <f t="shared" si="24"/>
        <v>4.7403683314505942</v>
      </c>
      <c r="AV91" s="3">
        <f t="shared" si="25"/>
        <v>-1.5402390382870172</v>
      </c>
      <c r="AW91" s="8">
        <f>SQRT(AU91^2+AV91^2)+SQRT((AU91-$CH$10)^2+(AV91-$CI$10)^2)</f>
        <v>10.40506540000019</v>
      </c>
      <c r="AX91" s="4">
        <f>AW91/(2*$CH$3)</f>
        <v>1.0000000000000182</v>
      </c>
      <c r="AY91" s="9">
        <f t="shared" si="80"/>
        <v>4.8573182294956858</v>
      </c>
      <c r="AZ91" s="9">
        <f>AY91-'Master Radiusverkleinerung'!G$5/100</f>
        <v>4.8033182294956855</v>
      </c>
      <c r="BA91" s="9">
        <f t="shared" si="27"/>
        <v>0.52265570996657917</v>
      </c>
      <c r="BB91" s="3">
        <f t="shared" si="58"/>
        <v>4.6533825390413215</v>
      </c>
      <c r="BC91" s="3">
        <f t="shared" si="59"/>
        <v>-1.7866649291935901</v>
      </c>
      <c r="BD91" s="3">
        <f t="shared" si="60"/>
        <v>4.802019267477335</v>
      </c>
      <c r="BE91" s="3">
        <f t="shared" si="61"/>
        <v>-1.2870220269203916</v>
      </c>
      <c r="BF91" s="3">
        <f t="shared" si="62"/>
        <v>0.17397158481854547</v>
      </c>
      <c r="BG91" s="3">
        <f t="shared" si="63"/>
        <v>0.49285178181314571</v>
      </c>
      <c r="BH91" s="3">
        <f t="shared" si="64"/>
        <v>0.12330187205348153</v>
      </c>
      <c r="BI91" s="3">
        <f t="shared" si="65"/>
        <v>0.50643402273325133</v>
      </c>
      <c r="BJ91" s="3">
        <f t="shared" si="66"/>
        <v>0.49285178181314571</v>
      </c>
      <c r="BK91" s="3">
        <f t="shared" si="67"/>
        <v>-0.17397158481854547</v>
      </c>
      <c r="BL91" s="3">
        <f t="shared" si="68"/>
        <v>0.50643402273325133</v>
      </c>
      <c r="BM91" s="3">
        <f t="shared" si="69"/>
        <v>-0.12330187205348153</v>
      </c>
      <c r="BN91" s="3">
        <f t="shared" si="70"/>
        <v>0.49285178181314571</v>
      </c>
      <c r="BO91" s="3">
        <f t="shared" si="71"/>
        <v>-0.17397158481854547</v>
      </c>
      <c r="BP91" s="3">
        <f t="shared" si="72"/>
        <v>-0.50643402273325133</v>
      </c>
      <c r="BQ91" s="3">
        <f t="shared" si="73"/>
        <v>0.12330187205348153</v>
      </c>
      <c r="BR91" s="3">
        <f t="shared" si="74"/>
        <v>0.1486367284360135</v>
      </c>
      <c r="BS91" s="3">
        <f t="shared" si="75"/>
        <v>0.49964290227319852</v>
      </c>
      <c r="BT91" s="3">
        <f t="shared" si="76"/>
        <v>-9.9271107463548365</v>
      </c>
      <c r="BU91" s="3">
        <f t="shared" si="77"/>
        <v>-0.23921168055608621</v>
      </c>
      <c r="BV91" s="3">
        <f t="shared" si="78"/>
        <v>-5.9629739981025498E-2</v>
      </c>
      <c r="BW91" s="9">
        <f t="shared" si="79"/>
        <v>5.1950381124883593</v>
      </c>
      <c r="BX91" s="9">
        <f>SQRT((AU91-$CH$11)^2+(AV91-$CI$11)^2)</f>
        <v>5.2008912615101428</v>
      </c>
      <c r="BY91" s="3">
        <f t="shared" si="50"/>
        <v>4.9812105059041549</v>
      </c>
      <c r="BZ91" s="3">
        <f t="shared" si="51"/>
        <v>-1.481184845798865</v>
      </c>
      <c r="CA91" s="3">
        <f t="shared" si="52"/>
        <v>5.1967650179274161</v>
      </c>
      <c r="CB91" s="3">
        <f t="shared" si="53"/>
        <v>4.9795800120066804</v>
      </c>
      <c r="CC91" s="3">
        <f t="shared" si="54"/>
        <v>-1.4806092983059918</v>
      </c>
      <c r="CD91" s="3">
        <f t="shared" si="55"/>
        <v>5.1950381124883593</v>
      </c>
      <c r="CE91" s="4">
        <f t="shared" si="56"/>
        <v>0.99999999985993326</v>
      </c>
      <c r="CF91" s="11">
        <f t="shared" si="57"/>
        <v>9.589702501481218E-4</v>
      </c>
    </row>
    <row r="92" spans="1:84" x14ac:dyDescent="0.3">
      <c r="A92" s="4">
        <v>348</v>
      </c>
      <c r="B92" s="3">
        <f>CH$3*COS(A92/180*PI())</f>
        <v>5.0888448782441671</v>
      </c>
      <c r="C92" s="4">
        <f>CH$3*SIN(A92/180*PI())</f>
        <v>-1.0816673701916855</v>
      </c>
      <c r="D92" s="6">
        <f>SQRT(B92^2+C92^2)+SQRT((B92-$CH$10)^2+(C92-$CI$10)^2)</f>
        <v>10.865284517359068</v>
      </c>
      <c r="E92" s="4">
        <f>D92/(2*$CH$3)</f>
        <v>1.0442302955019456</v>
      </c>
      <c r="F92" s="4">
        <f>$CH$3/E92</f>
        <v>4.9821698550693956</v>
      </c>
      <c r="G92" s="4">
        <f t="shared" si="0"/>
        <v>4.873297490184421</v>
      </c>
      <c r="H92" s="4">
        <f t="shared" si="1"/>
        <v>-1.0358513585087517</v>
      </c>
      <c r="I92" s="6">
        <f>SQRT(G92^2+H92^2)+SQRT((G92-$CH$10)^2+(H92-$CI$10)^2)</f>
        <v>10.424741621781646</v>
      </c>
      <c r="J92" s="4">
        <f>I92/(2*$CH$3)</f>
        <v>1.0018910233646052</v>
      </c>
      <c r="K92" s="4">
        <f t="shared" si="2"/>
        <v>4.9727662379267557</v>
      </c>
      <c r="L92" s="4">
        <f t="shared" si="3"/>
        <v>4.864099364638129</v>
      </c>
      <c r="M92" s="4">
        <f t="shared" si="4"/>
        <v>-1.0338962365688225</v>
      </c>
      <c r="N92" s="8">
        <f>SQRT(L92^2+M92^2)+SQRT((L92-$CH$10)^2+(M92-$CI$10)^2)</f>
        <v>10.405942517677953</v>
      </c>
      <c r="O92" s="3">
        <f>N92/(2*$CH$3)</f>
        <v>1.0000842971806745</v>
      </c>
      <c r="P92" s="4">
        <f t="shared" si="5"/>
        <v>4.9723470830863166</v>
      </c>
      <c r="Q92" s="4">
        <f t="shared" si="6"/>
        <v>4.8636893693366172</v>
      </c>
      <c r="R92" s="4">
        <f t="shared" si="7"/>
        <v>-1.0338090893772325</v>
      </c>
      <c r="S92" s="6">
        <f>SQRT(Q92^2+R92^2)+SQRT((Q92-$CH$10)^2+(R92-$CI$10)^2)</f>
        <v>10.405104571045015</v>
      </c>
      <c r="T92" s="4">
        <f>S92/(2*$CH$3)</f>
        <v>1.0000037646130524</v>
      </c>
      <c r="U92" s="3">
        <f t="shared" si="8"/>
        <v>4.9723283641940554</v>
      </c>
      <c r="V92" s="3">
        <f t="shared" si="9"/>
        <v>4.8636710594970634</v>
      </c>
      <c r="W92" s="3">
        <f t="shared" si="10"/>
        <v>-1.0338051975006921</v>
      </c>
      <c r="X92" s="3">
        <f>SQRT(V92^2+W92^2)+SQRT((V92-$CH$10)^2+(W92-$CI$10)^2)</f>
        <v>10.405067149475032</v>
      </c>
      <c r="Y92" s="3">
        <f>X92/(2*$CH$3)</f>
        <v>1.0000001681368607</v>
      </c>
      <c r="Z92" s="3">
        <f t="shared" si="11"/>
        <v>4.9723275281625146</v>
      </c>
      <c r="AA92" s="3">
        <f t="shared" si="12"/>
        <v>4.8636702417348179</v>
      </c>
      <c r="AB92" s="3">
        <f t="shared" si="13"/>
        <v>-1.033805023679961</v>
      </c>
      <c r="AC92" s="3">
        <f>SQRT(AA92^2+AB92^2)+SQRT((AA92-$CH$10)^2+(AB92-$CI$10)^2)</f>
        <v>10.405065478136134</v>
      </c>
      <c r="AD92" s="3">
        <f>AC92/(2*$CH$3)</f>
        <v>1.0000000075094322</v>
      </c>
      <c r="AE92" s="3">
        <f t="shared" si="14"/>
        <v>4.9723274908231581</v>
      </c>
      <c r="AF92" s="3">
        <f t="shared" si="15"/>
        <v>4.8636702052114158</v>
      </c>
      <c r="AG92" s="3">
        <f t="shared" si="16"/>
        <v>-1.0338050159166721</v>
      </c>
      <c r="AH92" s="8">
        <f>SQRT(AF92^2+AG92^2)+SQRT((AF92-$CH$10)^2+(AG92-$CI$10)^2)</f>
        <v>10.405065403489765</v>
      </c>
      <c r="AI92" s="3">
        <f>AH92/(2*$CH$3)</f>
        <v>1.000000000335391</v>
      </c>
      <c r="AJ92" s="3">
        <f t="shared" si="17"/>
        <v>4.9723274891554841</v>
      </c>
      <c r="AK92" s="3">
        <f t="shared" si="18"/>
        <v>4.8636702035801846</v>
      </c>
      <c r="AL92" s="3">
        <f t="shared" si="19"/>
        <v>-1.0338050155699432</v>
      </c>
      <c r="AM92" s="8">
        <f>SQRT(AK92^2+AL92^2)+SQRT((AK92-$CH$10)^2+(AL92-$CI$10)^2)</f>
        <v>10.405065400155863</v>
      </c>
      <c r="AN92" s="3">
        <f>AM92/(2*$CH$3)</f>
        <v>1.0000000000149796</v>
      </c>
      <c r="AO92" s="3">
        <f t="shared" si="20"/>
        <v>4.9723274890810005</v>
      </c>
      <c r="AP92" s="3">
        <f t="shared" si="21"/>
        <v>4.8636702035073283</v>
      </c>
      <c r="AQ92" s="3">
        <f t="shared" si="22"/>
        <v>-1.0338050155544571</v>
      </c>
      <c r="AR92" s="8">
        <f>SQRT(AP92^2+AQ92^2)+SQRT((AP92-$CH$10)^2+(AQ92-$CI$10)^2)</f>
        <v>10.40506540000696</v>
      </c>
      <c r="AS92" s="3">
        <f>AR92/(2*$CH$3)</f>
        <v>1.0000000000006688</v>
      </c>
      <c r="AT92" s="9">
        <f t="shared" si="23"/>
        <v>4.9723274890776752</v>
      </c>
      <c r="AU92" s="3">
        <f t="shared" si="24"/>
        <v>4.8636702035040758</v>
      </c>
      <c r="AV92" s="3">
        <f t="shared" si="25"/>
        <v>-1.0338050155537659</v>
      </c>
      <c r="AW92" s="8">
        <f>SQRT(AU92^2+AV92^2)+SQRT((AU92-$CH$10)^2+(AV92-$CI$10)^2)</f>
        <v>10.405065400000311</v>
      </c>
      <c r="AX92" s="4">
        <f>AW92/(2*$CH$3)</f>
        <v>1.00000000000003</v>
      </c>
      <c r="AY92" s="9">
        <f t="shared" si="80"/>
        <v>4.8453274890776754</v>
      </c>
      <c r="AZ92" s="9">
        <f>AY92-'Master Radiusverkleinerung'!G$5/100</f>
        <v>4.7913274890776751</v>
      </c>
      <c r="BA92" s="9">
        <f t="shared" si="27"/>
        <v>0.52122813722368866</v>
      </c>
      <c r="BB92" s="3">
        <f t="shared" si="58"/>
        <v>4.802019267477335</v>
      </c>
      <c r="BC92" s="3">
        <f t="shared" si="59"/>
        <v>-1.2870220269203916</v>
      </c>
      <c r="BD92" s="3">
        <f t="shared" si="60"/>
        <v>4.899577194111771</v>
      </c>
      <c r="BE92" s="3">
        <f t="shared" si="61"/>
        <v>-0.77627265322727501</v>
      </c>
      <c r="BF92" s="3">
        <f t="shared" si="62"/>
        <v>0.12330187205348153</v>
      </c>
      <c r="BG92" s="3">
        <f t="shared" si="63"/>
        <v>0.50643402273325133</v>
      </c>
      <c r="BH92" s="3">
        <f t="shared" si="64"/>
        <v>7.1813981215389511E-2</v>
      </c>
      <c r="BI92" s="3">
        <f t="shared" si="65"/>
        <v>0.5150647246529817</v>
      </c>
      <c r="BJ92" s="3">
        <f t="shared" si="66"/>
        <v>0.50643402273325133</v>
      </c>
      <c r="BK92" s="3">
        <f t="shared" si="67"/>
        <v>-0.12330187205348153</v>
      </c>
      <c r="BL92" s="3">
        <f t="shared" si="68"/>
        <v>0.5150647246529817</v>
      </c>
      <c r="BM92" s="3">
        <f t="shared" si="69"/>
        <v>-7.1813981215389511E-2</v>
      </c>
      <c r="BN92" s="3">
        <f t="shared" si="70"/>
        <v>0.50643402273325133</v>
      </c>
      <c r="BO92" s="3">
        <f t="shared" si="71"/>
        <v>-0.12330187205348153</v>
      </c>
      <c r="BP92" s="3">
        <f t="shared" si="72"/>
        <v>-0.5150647246529817</v>
      </c>
      <c r="BQ92" s="3">
        <f t="shared" si="73"/>
        <v>7.1813981215389511E-2</v>
      </c>
      <c r="BR92" s="3">
        <f t="shared" si="74"/>
        <v>9.7557926634435965E-2</v>
      </c>
      <c r="BS92" s="3">
        <f t="shared" si="75"/>
        <v>0.51074937369311657</v>
      </c>
      <c r="BT92" s="3">
        <f t="shared" si="76"/>
        <v>-9.9513988841184524</v>
      </c>
      <c r="BU92" s="3">
        <f t="shared" si="77"/>
        <v>-0.23770770122996154</v>
      </c>
      <c r="BV92" s="3">
        <f t="shared" si="78"/>
        <v>-5.9995914957659213E-2</v>
      </c>
      <c r="BW92" s="9">
        <f t="shared" si="79"/>
        <v>5.1934921479975724</v>
      </c>
      <c r="BX92" s="9">
        <f>SQRT((AU92-$CH$11)^2+(AV92-$CI$11)^2)</f>
        <v>5.2014081553029028</v>
      </c>
      <c r="BY92" s="3">
        <f t="shared" si="50"/>
        <v>5.102881884060162</v>
      </c>
      <c r="BZ92" s="3">
        <f t="shared" si="51"/>
        <v>-0.97417527557274042</v>
      </c>
      <c r="CA92" s="3">
        <f t="shared" si="52"/>
        <v>5.1950381124883593</v>
      </c>
      <c r="CB92" s="3">
        <f t="shared" si="53"/>
        <v>5.1013779047340373</v>
      </c>
      <c r="CC92" s="3">
        <f t="shared" si="54"/>
        <v>-0.9738091005961067</v>
      </c>
      <c r="CD92" s="3">
        <f t="shared" si="55"/>
        <v>5.1934921479975724</v>
      </c>
      <c r="CE92" s="4">
        <f t="shared" si="56"/>
        <v>0.99999999988822008</v>
      </c>
      <c r="CF92" s="11">
        <f t="shared" si="57"/>
        <v>8.566817691096504E-4</v>
      </c>
    </row>
    <row r="93" spans="1:84" x14ac:dyDescent="0.3">
      <c r="A93" s="4">
        <v>354</v>
      </c>
      <c r="B93" s="3">
        <f>CH$3*COS(A93/180*PI())</f>
        <v>5.17403268151942</v>
      </c>
      <c r="C93" s="4">
        <f>CH$3*SIN(A93/180*PI())</f>
        <v>-0.54381274823072034</v>
      </c>
      <c r="D93" s="6">
        <f>SQRT(B93^2+C93^2)+SQRT((B93-$CH$10)^2+(C93-$CI$10)^2)</f>
        <v>10.884668567742231</v>
      </c>
      <c r="E93" s="4">
        <f>D93/(2*$CH$3)</f>
        <v>1.0460932391392976</v>
      </c>
      <c r="F93" s="4">
        <f>$CH$3/E93</f>
        <v>4.9732973174365691</v>
      </c>
      <c r="G93" s="4">
        <f t="shared" si="0"/>
        <v>4.946053074366966</v>
      </c>
      <c r="H93" s="4">
        <f t="shared" si="1"/>
        <v>-0.5198511259647921</v>
      </c>
      <c r="I93" s="6">
        <f>SQRT(G93^2+H93^2)+SQRT((G93-$CH$10)^2+(H93-$CI$10)^2)</f>
        <v>10.426313988511836</v>
      </c>
      <c r="J93" s="4">
        <f>I93/(2*$CH$3)</f>
        <v>1.0020421388713074</v>
      </c>
      <c r="K93" s="4">
        <f t="shared" si="2"/>
        <v>4.9631618516946334</v>
      </c>
      <c r="L93" s="4">
        <f t="shared" si="3"/>
        <v>4.9359731317668558</v>
      </c>
      <c r="M93" s="4">
        <f t="shared" si="4"/>
        <v>-0.51879168130628561</v>
      </c>
      <c r="N93" s="8">
        <f>SQRT(L93^2+M93^2)+SQRT((L93-$CH$10)^2+(M93-$CI$10)^2)</f>
        <v>10.406048419962008</v>
      </c>
      <c r="O93" s="3">
        <f>N93/(2*$CH$3)</f>
        <v>1.0000944751353518</v>
      </c>
      <c r="P93" s="4">
        <f t="shared" si="5"/>
        <v>4.9626930006016927</v>
      </c>
      <c r="Q93" s="4">
        <f t="shared" si="6"/>
        <v>4.9355068490892586</v>
      </c>
      <c r="R93" s="4">
        <f t="shared" si="7"/>
        <v>-0.51874267302203914</v>
      </c>
      <c r="S93" s="6">
        <f>SQRT(Q93^2+R93^2)+SQRT((Q93-$CH$10)^2+(R93-$CI$10)^2)</f>
        <v>10.405110966340475</v>
      </c>
      <c r="T93" s="4">
        <f>S93/(2*$CH$3)</f>
        <v>1.0000043792459463</v>
      </c>
      <c r="U93" s="3">
        <f t="shared" si="8"/>
        <v>4.9626712678436604</v>
      </c>
      <c r="V93" s="3">
        <f t="shared" si="9"/>
        <v>4.9354852353855492</v>
      </c>
      <c r="W93" s="3">
        <f t="shared" si="10"/>
        <v>-0.51874040133023946</v>
      </c>
      <c r="X93" s="3">
        <f>SQRT(V93^2+W93^2)+SQRT((V93-$CH$10)^2+(W93-$CI$10)^2)</f>
        <v>10.405067512347207</v>
      </c>
      <c r="Y93" s="3">
        <f>X93/(2*$CH$3)</f>
        <v>1.0000002030114301</v>
      </c>
      <c r="Z93" s="3">
        <f t="shared" si="11"/>
        <v>4.9626702603648738</v>
      </c>
      <c r="AA93" s="3">
        <f t="shared" si="12"/>
        <v>4.9354842334258366</v>
      </c>
      <c r="AB93" s="3">
        <f t="shared" si="13"/>
        <v>-0.51874029602003013</v>
      </c>
      <c r="AC93" s="3">
        <f>SQRT(AA93^2+AB93^2)+SQRT((AA93-$CH$10)^2+(AB93-$CI$10)^2)</f>
        <v>10.405065497923806</v>
      </c>
      <c r="AD93" s="3">
        <f>AC93/(2*$CH$3)</f>
        <v>1.0000000094111667</v>
      </c>
      <c r="AE93" s="3">
        <f t="shared" si="14"/>
        <v>4.9626702136603571</v>
      </c>
      <c r="AF93" s="3">
        <f t="shared" si="15"/>
        <v>4.9354841869771722</v>
      </c>
      <c r="AG93" s="3">
        <f t="shared" si="16"/>
        <v>-0.51874029113807874</v>
      </c>
      <c r="AH93" s="8">
        <f>SQRT(AF93^2+AG93^2)+SQRT((AF93-$CH$10)^2+(AG93-$CI$10)^2)</f>
        <v>10.405065404539535</v>
      </c>
      <c r="AI93" s="3">
        <f>AH93/(2*$CH$3)</f>
        <v>1.0000000004362812</v>
      </c>
      <c r="AJ93" s="3">
        <f t="shared" si="17"/>
        <v>4.9626702114952375</v>
      </c>
      <c r="AK93" s="3">
        <f t="shared" si="18"/>
        <v>4.9354841848239133</v>
      </c>
      <c r="AL93" s="3">
        <f t="shared" si="19"/>
        <v>-0.5187402909117621</v>
      </c>
      <c r="AM93" s="8">
        <f>SQRT(AK93^2+AL93^2)+SQRT((AK93-$CH$10)^2+(AL93-$CI$10)^2)</f>
        <v>10.405065400210443</v>
      </c>
      <c r="AN93" s="3">
        <f>AM93/(2*$CH$3)</f>
        <v>1.0000000000202252</v>
      </c>
      <c r="AO93" s="3">
        <f t="shared" si="20"/>
        <v>4.9626702113948671</v>
      </c>
      <c r="AP93" s="3">
        <f t="shared" si="21"/>
        <v>4.9354841847240927</v>
      </c>
      <c r="AQ93" s="3">
        <f t="shared" si="22"/>
        <v>-0.51874029090127061</v>
      </c>
      <c r="AR93" s="8">
        <f>SQRT(AP93^2+AQ93^2)+SQRT((AP93-$CH$10)^2+(AQ93-$CI$10)^2)</f>
        <v>10.405065400009756</v>
      </c>
      <c r="AS93" s="3">
        <f>AR93/(2*$CH$3)</f>
        <v>1.0000000000009377</v>
      </c>
      <c r="AT93" s="9">
        <f t="shared" si="23"/>
        <v>4.9626702113902139</v>
      </c>
      <c r="AU93" s="3">
        <f t="shared" si="24"/>
        <v>4.9354841847194653</v>
      </c>
      <c r="AV93" s="3">
        <f t="shared" si="25"/>
        <v>-0.51874029090078422</v>
      </c>
      <c r="AW93" s="8">
        <f>SQRT(AU93^2+AV93^2)+SQRT((AU93-$CH$10)^2+(AV93-$CI$10)^2)</f>
        <v>10.405065400000453</v>
      </c>
      <c r="AX93" s="4">
        <f>AW93/(2*$CH$3)</f>
        <v>1.0000000000000435</v>
      </c>
      <c r="AY93" s="9">
        <f t="shared" si="80"/>
        <v>4.8356702113902141</v>
      </c>
      <c r="AZ93" s="9">
        <f>AY93-'Master Radiusverkleinerung'!G$5/100</f>
        <v>4.7816702113902139</v>
      </c>
      <c r="BA93" s="9">
        <f t="shared" si="27"/>
        <v>0.52004703487267012</v>
      </c>
      <c r="BB93" s="3">
        <f t="shared" si="58"/>
        <v>4.899577194111771</v>
      </c>
      <c r="BC93" s="3">
        <f t="shared" si="59"/>
        <v>-0.77627265322727501</v>
      </c>
      <c r="BD93" s="3">
        <f>0.5*(AU93+AU95)</f>
        <v>4.9454545116704089</v>
      </c>
      <c r="BE93" s="3">
        <f>0.5*(AV93+AV95)</f>
        <v>-0.25937014545039272</v>
      </c>
      <c r="BF93" s="3">
        <f t="shared" si="62"/>
        <v>7.1813981215389511E-2</v>
      </c>
      <c r="BG93" s="3">
        <f t="shared" si="63"/>
        <v>0.5150647246529817</v>
      </c>
      <c r="BH93" s="3">
        <f>AU95-AU93</f>
        <v>1.9940653901887373E-2</v>
      </c>
      <c r="BI93" s="3">
        <f>AV95-AV93</f>
        <v>0.518740290900783</v>
      </c>
      <c r="BJ93" s="3">
        <f t="shared" si="66"/>
        <v>0.5150647246529817</v>
      </c>
      <c r="BK93" s="3">
        <f t="shared" si="67"/>
        <v>-7.1813981215389511E-2</v>
      </c>
      <c r="BL93" s="3">
        <f t="shared" si="68"/>
        <v>0.518740290900783</v>
      </c>
      <c r="BM93" s="3">
        <f t="shared" si="69"/>
        <v>-1.9940653901887373E-2</v>
      </c>
      <c r="BN93" s="3">
        <f t="shared" si="70"/>
        <v>0.5150647246529817</v>
      </c>
      <c r="BO93" s="3">
        <f t="shared" si="71"/>
        <v>-7.1813981215389511E-2</v>
      </c>
      <c r="BP93" s="3">
        <f t="shared" si="72"/>
        <v>-0.518740290900783</v>
      </c>
      <c r="BQ93" s="3">
        <f t="shared" si="73"/>
        <v>1.9940653901887373E-2</v>
      </c>
      <c r="BR93" s="3">
        <f t="shared" si="74"/>
        <v>4.5877317558637998E-2</v>
      </c>
      <c r="BS93" s="3">
        <f t="shared" si="75"/>
        <v>0.51690250777688229</v>
      </c>
      <c r="BT93" s="3">
        <f t="shared" si="76"/>
        <v>-9.9715440751163573</v>
      </c>
      <c r="BU93" s="3">
        <f t="shared" si="77"/>
        <v>-0.23641340930310673</v>
      </c>
      <c r="BV93" s="3">
        <f t="shared" si="78"/>
        <v>-6.0176374328440363E-2</v>
      </c>
      <c r="BW93" s="9">
        <f t="shared" si="79"/>
        <v>5.1921869755083589</v>
      </c>
      <c r="BX93" s="9">
        <f>SQRT((AU93-$CH$11)^2+(AV93-$CI$11)^2)</f>
        <v>5.201844516357502</v>
      </c>
      <c r="BY93" s="3">
        <f t="shared" si="50"/>
        <v>5.1731918859494268</v>
      </c>
      <c r="BZ93" s="3">
        <f t="shared" si="51"/>
        <v>-0.458744375943125</v>
      </c>
      <c r="CA93" s="3">
        <f t="shared" si="52"/>
        <v>5.1934921479975724</v>
      </c>
      <c r="CB93" s="3">
        <f t="shared" si="53"/>
        <v>5.171897594022572</v>
      </c>
      <c r="CC93" s="3">
        <f t="shared" si="54"/>
        <v>-0.45856391657234385</v>
      </c>
      <c r="CD93" s="3">
        <f t="shared" si="55"/>
        <v>5.1921869755083589</v>
      </c>
      <c r="CE93" s="4">
        <f t="shared" si="56"/>
        <v>0.99999999992060329</v>
      </c>
      <c r="CF93" s="11">
        <f t="shared" si="57"/>
        <v>7.2200280947801914E-4</v>
      </c>
    </row>
    <row r="94" spans="1:84" x14ac:dyDescent="0.3">
      <c r="A94" s="4"/>
      <c r="C94" s="4"/>
      <c r="D94" s="6"/>
      <c r="E94" s="4"/>
      <c r="G94" s="4"/>
      <c r="H94" s="4"/>
      <c r="I94" s="6"/>
      <c r="J94" s="4"/>
      <c r="K94" s="4"/>
      <c r="L94" s="4"/>
      <c r="M94" s="4"/>
      <c r="N94" s="8"/>
      <c r="P94" s="4"/>
      <c r="Q94" s="4"/>
      <c r="R94" s="4"/>
      <c r="S94" s="6"/>
      <c r="T94" s="4"/>
      <c r="AH94" s="8"/>
      <c r="AM94" s="8"/>
      <c r="AR94" s="8"/>
      <c r="AT94" s="9"/>
      <c r="AW94" s="8"/>
      <c r="AX94" s="4"/>
      <c r="AY94" s="9"/>
      <c r="AZ94" s="9"/>
      <c r="BA94" s="9"/>
      <c r="BW94" s="9"/>
      <c r="BX94" s="9"/>
      <c r="CE94" s="4"/>
      <c r="CF94" s="11"/>
    </row>
    <row r="95" spans="1:84" x14ac:dyDescent="0.3">
      <c r="A95" s="4">
        <v>360</v>
      </c>
      <c r="B95" s="3">
        <f>CH$3*COS(A95/180*PI())</f>
        <v>5.2025326999999999</v>
      </c>
      <c r="C95" s="4">
        <f>CH$3*SIN(A95/180*PI())</f>
        <v>-1.2747749798033142E-15</v>
      </c>
      <c r="D95" s="6">
        <f>SQRT(B95^2+C95^2)+SQRT((B95-$CH$10)^2+(C95-$CI$10)^2)</f>
        <v>10.89921754022647</v>
      </c>
      <c r="E95" s="4">
        <f>D95/(2*$CH$3)</f>
        <v>1.0474914977686225</v>
      </c>
      <c r="F95" s="4">
        <f>$CH$3/E95</f>
        <v>4.9666586421775172</v>
      </c>
      <c r="G95" s="4">
        <f t="shared" si="0"/>
        <v>4.9666586421775172</v>
      </c>
      <c r="H95" s="4">
        <f t="shared" si="1"/>
        <v>-1.216978832304466E-15</v>
      </c>
      <c r="I95" s="6">
        <f>SQRT(G95^2+H95^2)+SQRT((G95-$CH$10)^2+(H95-$CI$10)^2)</f>
        <v>10.427529991742784</v>
      </c>
      <c r="J95" s="4">
        <f>I95/(2*$CH$3)</f>
        <v>1.0021590053381868</v>
      </c>
      <c r="K95" s="4">
        <f t="shared" si="2"/>
        <v>4.9559587008864696</v>
      </c>
      <c r="L95" s="4">
        <f t="shared" si="3"/>
        <v>4.9559587008864696</v>
      </c>
      <c r="M95" s="4">
        <f t="shared" si="4"/>
        <v>-1.214357028996398E-15</v>
      </c>
      <c r="N95" s="8">
        <f>SQRT(L95^2+M95^2)+SQRT((L95-$CH$10)^2+(M95-$CI$10)^2)</f>
        <v>10.406132980950579</v>
      </c>
      <c r="O95" s="3">
        <f>N95/(2*$CH$3)</f>
        <v>1.0001026020413653</v>
      </c>
      <c r="P95" s="4">
        <f t="shared" si="5"/>
        <v>4.9554502615737483</v>
      </c>
      <c r="Q95" s="4">
        <f t="shared" si="6"/>
        <v>4.9554502615737483</v>
      </c>
      <c r="R95" s="4">
        <f t="shared" si="7"/>
        <v>-1.2142324462687188E-15</v>
      </c>
      <c r="S95" s="6">
        <f>SQRT(Q95^2+R95^2)+SQRT((Q95-$CH$10)^2+(R95-$CI$10)^2)</f>
        <v>10.40511623906734</v>
      </c>
      <c r="T95" s="4">
        <f>S95/(2*$CH$3)</f>
        <v>1.0000048859920996</v>
      </c>
      <c r="U95" s="3">
        <f t="shared" si="8"/>
        <v>4.955426049401221</v>
      </c>
      <c r="V95" s="3">
        <f t="shared" si="9"/>
        <v>4.955426049401221</v>
      </c>
      <c r="W95" s="3">
        <f t="shared" si="10"/>
        <v>-1.2142265135675665E-15</v>
      </c>
      <c r="X95" s="3">
        <f>SQRT(V95^2+W95^2)+SQRT((V95-$CH$10)^2+(W95-$CI$10)^2)</f>
        <v>10.405067821234663</v>
      </c>
      <c r="Y95" s="3">
        <f>X95/(2*$CH$3)</f>
        <v>1.0000002326976882</v>
      </c>
      <c r="Z95" s="3">
        <f t="shared" si="11"/>
        <v>4.9554248962853036</v>
      </c>
      <c r="AA95" s="3">
        <f t="shared" si="12"/>
        <v>4.9554248962853036</v>
      </c>
      <c r="AB95" s="3">
        <f t="shared" si="13"/>
        <v>-1.2142262310199296E-15</v>
      </c>
      <c r="AC95" s="3">
        <f>SQRT(AA95^2+AB95^2)+SQRT((AA95-$CH$10)^2+(AB95-$CI$10)^2)</f>
        <v>10.405065515312984</v>
      </c>
      <c r="AD95" s="3">
        <f>AC95/(2*$CH$3)</f>
        <v>1.0000000110823892</v>
      </c>
      <c r="AE95" s="3">
        <f t="shared" si="14"/>
        <v>4.9554248413673569</v>
      </c>
      <c r="AF95" s="3">
        <f t="shared" si="15"/>
        <v>4.9554248413673569</v>
      </c>
      <c r="AG95" s="3">
        <f t="shared" si="16"/>
        <v>-1.2142262175634022E-15</v>
      </c>
      <c r="AH95" s="8">
        <f>SQRT(AF95^2+AG95^2)+SQRT((AF95-$CH$10)^2+(AG95-$CI$10)^2)</f>
        <v>10.405065405491863</v>
      </c>
      <c r="AI95" s="3">
        <f>AH95/(2*$CH$3)</f>
        <v>1.0000000005278067</v>
      </c>
      <c r="AJ95" s="3">
        <f t="shared" si="17"/>
        <v>4.9554248387518509</v>
      </c>
      <c r="AK95" s="3">
        <f t="shared" si="18"/>
        <v>4.9554248387518509</v>
      </c>
      <c r="AL95" s="3">
        <f t="shared" si="19"/>
        <v>-1.2142262169225255E-15</v>
      </c>
      <c r="AM95" s="8">
        <f>SQRT(AK95^2+AL95^2)+SQRT((AK95-$CH$10)^2+(AL95-$CI$10)^2)</f>
        <v>10.405065400261554</v>
      </c>
      <c r="AN95" s="3">
        <f>AM95/(2*$CH$3)</f>
        <v>1.0000000000251372</v>
      </c>
      <c r="AO95" s="3">
        <f t="shared" si="20"/>
        <v>4.9554248386272857</v>
      </c>
      <c r="AP95" s="3">
        <f t="shared" si="21"/>
        <v>4.9554248386272857</v>
      </c>
      <c r="AQ95" s="3">
        <f t="shared" si="22"/>
        <v>-1.2142262168920033E-15</v>
      </c>
      <c r="AR95" s="8">
        <f>SQRT(AP95^2+AQ95^2)+SQRT((AP95-$CH$10)^2+(AQ95-$CI$10)^2)</f>
        <v>10.405065400012457</v>
      </c>
      <c r="AS95" s="3">
        <f>AR95/(2*$CH$3)</f>
        <v>1.0000000000011973</v>
      </c>
      <c r="AT95" s="9">
        <f t="shared" si="23"/>
        <v>4.9554248386213526</v>
      </c>
      <c r="AU95" s="3">
        <f t="shared" si="24"/>
        <v>4.9554248386213526</v>
      </c>
      <c r="AV95" s="3">
        <f t="shared" si="25"/>
        <v>-1.2142262168905496E-15</v>
      </c>
      <c r="AW95" s="8">
        <f>SQRT(AU95^2+AV95^2)+SQRT((AU95-$CH$10)^2+(AV95-$CI$10)^2)</f>
        <v>10.405065400000593</v>
      </c>
      <c r="AX95" s="4">
        <f>AW95/(2*$CH$3)</f>
        <v>1.0000000000000571</v>
      </c>
      <c r="AY95" s="9">
        <f t="shared" si="80"/>
        <v>4.8284248386213529</v>
      </c>
      <c r="AZ95" s="9">
        <f>AY95-'Master Radiusverkleinerung'!G$5/100</f>
        <v>4.7744248386213526</v>
      </c>
      <c r="BA95" s="9">
        <f>SQRT((AU95-AU93)^2+(AV95-AV93)^2)</f>
        <v>0.51912341411447027</v>
      </c>
      <c r="BB95" s="3">
        <f>0.5*(AU93+AU95)</f>
        <v>4.9454545116704089</v>
      </c>
      <c r="BC95" s="3">
        <f>0.5*(AV93+AV95)</f>
        <v>-0.25937014545039272</v>
      </c>
      <c r="BD95" s="3">
        <f t="shared" si="60"/>
        <v>4.9394770908588148</v>
      </c>
      <c r="BE95" s="3">
        <f t="shared" si="61"/>
        <v>0.25874189320712432</v>
      </c>
      <c r="BF95" s="3">
        <f>AU95-AU93</f>
        <v>1.9940653901887373E-2</v>
      </c>
      <c r="BG95" s="3">
        <f>AV95-AV93</f>
        <v>0.518740290900783</v>
      </c>
      <c r="BH95" s="3">
        <f t="shared" si="64"/>
        <v>-3.1895495525075646E-2</v>
      </c>
      <c r="BI95" s="3">
        <f t="shared" si="65"/>
        <v>0.51748378641425108</v>
      </c>
      <c r="BJ95" s="3">
        <f t="shared" si="66"/>
        <v>0.518740290900783</v>
      </c>
      <c r="BK95" s="3">
        <f t="shared" si="67"/>
        <v>-1.9940653901887373E-2</v>
      </c>
      <c r="BL95" s="3">
        <f t="shared" si="68"/>
        <v>0.51748378641425108</v>
      </c>
      <c r="BM95" s="3">
        <f t="shared" si="69"/>
        <v>3.1895495525075646E-2</v>
      </c>
      <c r="BN95" s="3">
        <f t="shared" si="70"/>
        <v>0.518740290900783</v>
      </c>
      <c r="BO95" s="3">
        <f t="shared" si="71"/>
        <v>-1.9940653901887373E-2</v>
      </c>
      <c r="BP95" s="3">
        <f t="shared" si="72"/>
        <v>-0.51748378641425108</v>
      </c>
      <c r="BQ95" s="3">
        <f t="shared" si="73"/>
        <v>-3.1895495525075646E-2</v>
      </c>
      <c r="BR95" s="3">
        <f t="shared" si="74"/>
        <v>-5.9774208115941363E-3</v>
      </c>
      <c r="BS95" s="3">
        <f t="shared" si="75"/>
        <v>0.51811203865751709</v>
      </c>
      <c r="BT95" s="3">
        <f t="shared" si="76"/>
        <v>-9.9873734676264405</v>
      </c>
      <c r="BU95" s="3">
        <f t="shared" si="77"/>
        <v>-0.23539850626089276</v>
      </c>
      <c r="BV95" s="3">
        <f t="shared" si="78"/>
        <v>-6.0215387743561111E-2</v>
      </c>
      <c r="BW95" s="9">
        <f t="shared" si="79"/>
        <v>5.1911725930367227</v>
      </c>
      <c r="BX95" s="9">
        <f>SQRT((AU95-$CH$11)^2+(AV95-$CI$11)^2)</f>
        <v>5.202183642863103</v>
      </c>
      <c r="BY95" s="3">
        <f>AU95-BU93</f>
        <v>5.1918382479244594</v>
      </c>
      <c r="BZ95" s="3">
        <f>AV95-BV93</f>
        <v>6.0176374328439149E-2</v>
      </c>
      <c r="CA95" s="3">
        <f t="shared" si="52"/>
        <v>5.1921869755083589</v>
      </c>
      <c r="CB95" s="3">
        <f t="shared" si="53"/>
        <v>5.1908233448822454</v>
      </c>
      <c r="CC95" s="3">
        <f t="shared" si="54"/>
        <v>6.0215387743559896E-2</v>
      </c>
      <c r="CD95" s="3">
        <f t="shared" si="55"/>
        <v>5.1911725930367227</v>
      </c>
      <c r="CE95" s="4">
        <f t="shared" si="56"/>
        <v>0.99999999995216893</v>
      </c>
      <c r="CF95" s="11">
        <f t="shared" si="57"/>
        <v>5.6039298410818562E-4</v>
      </c>
    </row>
    <row r="96" spans="1:84" x14ac:dyDescent="0.3">
      <c r="A96" s="4">
        <v>366</v>
      </c>
      <c r="B96" s="3">
        <f>CH$3*COS(A96/180*PI())</f>
        <v>5.1740326815194209</v>
      </c>
      <c r="C96" s="4">
        <f>CH$3*SIN(A96/180*PI())</f>
        <v>0.54381274823071324</v>
      </c>
      <c r="D96" s="6">
        <f>SQRT(B96^2+C96^2)+SQRT((B96-$CH$10)^2+(C96-$CI$10)^2)</f>
        <v>10.908809488859186</v>
      </c>
      <c r="E96" s="4">
        <f>D96/(2*$CH$3)</f>
        <v>1.0484133515258045</v>
      </c>
      <c r="F96" s="4">
        <f>$CH$3/E96</f>
        <v>4.9622915355174682</v>
      </c>
      <c r="G96" s="4">
        <f t="shared" si="0"/>
        <v>4.9351075832727727</v>
      </c>
      <c r="H96" s="4">
        <f t="shared" si="1"/>
        <v>0.51870070849372274</v>
      </c>
      <c r="I96" s="6">
        <f>SQRT(G96^2+H96^2)+SQRT((G96-$CH$10)^2+(H96-$CI$10)^2)</f>
        <v>10.428348358029529</v>
      </c>
      <c r="J96" s="4">
        <f>I96/(2*$CH$3)</f>
        <v>1.0022376560967632</v>
      </c>
      <c r="K96" s="4">
        <f t="shared" si="2"/>
        <v>4.9512124248486362</v>
      </c>
      <c r="L96" s="4">
        <f t="shared" si="3"/>
        <v>4.9240891651314103</v>
      </c>
      <c r="M96" s="4">
        <f t="shared" si="4"/>
        <v>0.51754262608113744</v>
      </c>
      <c r="N96" s="8">
        <f>SQRT(L96^2+M96^2)+SQRT((L96-$CH$10)^2+(M96-$CI$10)^2)</f>
        <v>10.406191159315338</v>
      </c>
      <c r="O96" s="3">
        <f>N96/(2*$CH$3)</f>
        <v>1.0001081933915896</v>
      </c>
      <c r="P96" s="4">
        <f t="shared" si="5"/>
        <v>4.9506767943355934</v>
      </c>
      <c r="Q96" s="4">
        <f t="shared" si="6"/>
        <v>4.9235564688583624</v>
      </c>
      <c r="R96" s="4">
        <f t="shared" si="7"/>
        <v>0.51748663744672985</v>
      </c>
      <c r="S96" s="6">
        <f>SQRT(Q96^2+R96^2)+SQRT((Q96-$CH$10)^2+(R96-$CI$10)^2)</f>
        <v>10.405119947834265</v>
      </c>
      <c r="T96" s="4">
        <f>S96/(2*$CH$3)</f>
        <v>1.0000052424306978</v>
      </c>
      <c r="U96" s="3">
        <f t="shared" si="8"/>
        <v>4.950650840891651</v>
      </c>
      <c r="V96" s="3">
        <f t="shared" si="9"/>
        <v>4.923530657590101</v>
      </c>
      <c r="W96" s="3">
        <f t="shared" si="10"/>
        <v>0.51748392457311798</v>
      </c>
      <c r="X96" s="3">
        <f>SQRT(V96^2+W96^2)+SQRT((V96-$CH$10)^2+(W96-$CI$10)^2)</f>
        <v>10.405068043347281</v>
      </c>
      <c r="Y96" s="3">
        <f>X96/(2*$CH$3)</f>
        <v>1.0000002540442736</v>
      </c>
      <c r="Z96" s="3">
        <f t="shared" si="11"/>
        <v>4.9506495832074737</v>
      </c>
      <c r="AA96" s="3">
        <f t="shared" si="12"/>
        <v>4.9235294067956499</v>
      </c>
      <c r="AB96" s="3">
        <f t="shared" si="13"/>
        <v>0.51748379310932369</v>
      </c>
      <c r="AC96" s="3">
        <f>SQRT(AA96^2+AB96^2)+SQRT((AA96-$CH$10)^2+(AB96-$CI$10)^2)</f>
        <v>10.405065528095275</v>
      </c>
      <c r="AD96" s="3">
        <f>AC96/(2*$CH$3)</f>
        <v>1.0000000123108572</v>
      </c>
      <c r="AE96" s="3">
        <f t="shared" si="14"/>
        <v>4.9506495222607345</v>
      </c>
      <c r="AF96" s="3">
        <f t="shared" si="15"/>
        <v>4.9235293461827832</v>
      </c>
      <c r="AG96" s="3">
        <f t="shared" si="16"/>
        <v>0.51748378673865469</v>
      </c>
      <c r="AH96" s="8">
        <f>SQRT(AF96^2+AG96^2)+SQRT((AF96-$CH$10)^2+(AG96-$CI$10)^2)</f>
        <v>10.405065406207434</v>
      </c>
      <c r="AI96" s="3">
        <f>AH96/(2*$CH$3)</f>
        <v>1.0000000005965781</v>
      </c>
      <c r="AJ96" s="3">
        <f t="shared" si="17"/>
        <v>4.9506495193072855</v>
      </c>
      <c r="AK96" s="3">
        <f t="shared" si="18"/>
        <v>4.9235293432455132</v>
      </c>
      <c r="AL96" s="3">
        <f t="shared" si="19"/>
        <v>0.5174837864299352</v>
      </c>
      <c r="AM96" s="8">
        <f>SQRT(AK96^2+AL96^2)+SQRT((AK96-$CH$10)^2+(AL96-$CI$10)^2)</f>
        <v>10.405065400300808</v>
      </c>
      <c r="AN96" s="3">
        <f>AM96/(2*$CH$3)</f>
        <v>1.0000000000289098</v>
      </c>
      <c r="AO96" s="3">
        <f t="shared" si="20"/>
        <v>4.9506495191641635</v>
      </c>
      <c r="AP96" s="3">
        <f t="shared" si="21"/>
        <v>4.9235293431031755</v>
      </c>
      <c r="AQ96" s="3">
        <f t="shared" si="22"/>
        <v>0.51748378641497494</v>
      </c>
      <c r="AR96" s="8">
        <f>SQRT(AP96^2+AQ96^2)+SQRT((AP96-$CH$10)^2+(AQ96-$CI$10)^2)</f>
        <v>10.405065400014578</v>
      </c>
      <c r="AS96" s="3">
        <f>AR96/(2*$CH$3)</f>
        <v>1.0000000000014011</v>
      </c>
      <c r="AT96" s="9">
        <f t="shared" si="23"/>
        <v>4.9506495191572268</v>
      </c>
      <c r="AU96" s="3">
        <f t="shared" si="24"/>
        <v>4.923529343096277</v>
      </c>
      <c r="AV96" s="3">
        <f t="shared" si="25"/>
        <v>0.51748378641424986</v>
      </c>
      <c r="AW96" s="8">
        <f>SQRT(AU96^2+AV96^2)+SQRT((AU96-$CH$10)^2+(AV96-$CI$10)^2)</f>
        <v>10.405065400000705</v>
      </c>
      <c r="AX96" s="4">
        <f>AW96/(2*$CH$3)</f>
        <v>1.0000000000000677</v>
      </c>
      <c r="AY96" s="9">
        <f t="shared" si="80"/>
        <v>4.8236495191572271</v>
      </c>
      <c r="AZ96" s="9">
        <f>AY96-'Master Radiusverkleinerung'!G$5/100</f>
        <v>4.7696495191572268</v>
      </c>
      <c r="BA96" s="9">
        <f t="shared" si="27"/>
        <v>0.51846580585070445</v>
      </c>
      <c r="BB96" s="3">
        <f t="shared" si="58"/>
        <v>4.9394770908588148</v>
      </c>
      <c r="BC96" s="3">
        <f t="shared" si="59"/>
        <v>0.25874189320712432</v>
      </c>
      <c r="BD96" s="3">
        <f t="shared" si="60"/>
        <v>4.8818887838781109</v>
      </c>
      <c r="BE96" s="3">
        <f t="shared" si="61"/>
        <v>0.77315515333869822</v>
      </c>
      <c r="BF96" s="3">
        <f t="shared" si="62"/>
        <v>-3.1895495525075646E-2</v>
      </c>
      <c r="BG96" s="3">
        <f t="shared" si="63"/>
        <v>0.51748378641425108</v>
      </c>
      <c r="BH96" s="3">
        <f t="shared" si="64"/>
        <v>-8.3281118436333124E-2</v>
      </c>
      <c r="BI96" s="3">
        <f t="shared" si="65"/>
        <v>0.51134273384889672</v>
      </c>
      <c r="BJ96" s="3">
        <f t="shared" si="66"/>
        <v>0.51748378641425108</v>
      </c>
      <c r="BK96" s="3">
        <f t="shared" si="67"/>
        <v>3.1895495525075646E-2</v>
      </c>
      <c r="BL96" s="3">
        <f t="shared" si="68"/>
        <v>0.51134273384889672</v>
      </c>
      <c r="BM96" s="3">
        <f t="shared" si="69"/>
        <v>8.3281118436333124E-2</v>
      </c>
      <c r="BN96" s="3">
        <f t="shared" si="70"/>
        <v>0.51748378641425108</v>
      </c>
      <c r="BO96" s="3">
        <f t="shared" si="71"/>
        <v>3.1895495525075646E-2</v>
      </c>
      <c r="BP96" s="3">
        <f t="shared" si="72"/>
        <v>-0.51134273384889672</v>
      </c>
      <c r="BQ96" s="3">
        <f t="shared" si="73"/>
        <v>-8.3281118436333124E-2</v>
      </c>
      <c r="BR96" s="3">
        <f t="shared" si="74"/>
        <v>-5.758830698070394E-2</v>
      </c>
      <c r="BS96" s="3">
        <f t="shared" si="75"/>
        <v>0.51441326013157385</v>
      </c>
      <c r="BT96" s="3">
        <f t="shared" si="76"/>
        <v>-9.9987499623473148</v>
      </c>
      <c r="BU96" s="3">
        <f t="shared" si="77"/>
        <v>-0.23471389906602447</v>
      </c>
      <c r="BV96" s="3">
        <f t="shared" si="78"/>
        <v>-6.0173191473274767E-2</v>
      </c>
      <c r="BW96" s="9">
        <f t="shared" si="79"/>
        <v>5.1904875425546679</v>
      </c>
      <c r="BX96" s="9">
        <f>SQRT((AU96-$CH$11)^2+(AV96-$CI$11)^2)</f>
        <v>5.2024126610361643</v>
      </c>
      <c r="BY96" s="3">
        <f t="shared" si="50"/>
        <v>5.1589278493571697</v>
      </c>
      <c r="BZ96" s="3">
        <f t="shared" si="51"/>
        <v>0.57769917415781102</v>
      </c>
      <c r="CA96" s="3">
        <f t="shared" si="52"/>
        <v>5.1911725930367227</v>
      </c>
      <c r="CB96" s="3">
        <f t="shared" si="53"/>
        <v>5.1582432421623015</v>
      </c>
      <c r="CC96" s="3">
        <f t="shared" si="54"/>
        <v>0.57765697788752468</v>
      </c>
      <c r="CD96" s="3">
        <f t="shared" si="55"/>
        <v>5.1904875425546679</v>
      </c>
      <c r="CE96" s="4">
        <f t="shared" si="56"/>
        <v>0.9999999999782262</v>
      </c>
      <c r="CF96" s="11">
        <f t="shared" si="57"/>
        <v>3.7809836089874844E-4</v>
      </c>
    </row>
    <row r="97" spans="1:83" x14ac:dyDescent="0.3">
      <c r="A97" s="4">
        <v>372</v>
      </c>
      <c r="B97" s="3">
        <f>CH$3*COS(A97/180*PI())</f>
        <v>5.0888448782441671</v>
      </c>
      <c r="C97" s="4">
        <f>CH$3*SIN(A97/180*PI())</f>
        <v>1.0816673701916828</v>
      </c>
      <c r="D97" s="6">
        <f>SQRT(B97^2+C97^2)+SQRT((B97-$CH$10)^2+(C97-$CI$10)^2)</f>
        <v>10.913364472425311</v>
      </c>
      <c r="E97" s="4">
        <f>D97/(2*$CH$3)</f>
        <v>1.048851117497571</v>
      </c>
      <c r="F97" s="4">
        <f>$CH$3/E97</f>
        <v>4.9602203908716804</v>
      </c>
      <c r="G97" s="4">
        <f t="shared" si="0"/>
        <v>4.8518276744420339</v>
      </c>
      <c r="H97" s="4">
        <f t="shared" si="1"/>
        <v>1.0312878082948584</v>
      </c>
      <c r="I97" s="6">
        <f>SQRT(G97^2+H97^2)+SQRT((G97-$CH$10)^2+(H97-$CI$10)^2)</f>
        <v>10.428741594189747</v>
      </c>
      <c r="J97" s="4">
        <f>I97/(2*$CH$3)</f>
        <v>1.0022754488587593</v>
      </c>
      <c r="K97" s="4">
        <f t="shared" si="2"/>
        <v>4.9489592871097798</v>
      </c>
      <c r="L97" s="4">
        <f t="shared" si="3"/>
        <v>4.8408126528157158</v>
      </c>
      <c r="M97" s="4">
        <f t="shared" si="4"/>
        <v>1.0289464931712473</v>
      </c>
      <c r="N97" s="8">
        <f>SQRT(L97^2+M97^2)+SQRT((L97-$CH$10)^2+(M97-$CI$10)^2)</f>
        <v>10.406219471288233</v>
      </c>
      <c r="O97" s="3">
        <f>N97/(2*$CH$3)</f>
        <v>1.0001109143714015</v>
      </c>
      <c r="P97" s="4">
        <f t="shared" si="5"/>
        <v>4.9484104372766922</v>
      </c>
      <c r="Q97" s="4">
        <f t="shared" si="6"/>
        <v>4.8402757966683181</v>
      </c>
      <c r="R97" s="4">
        <f t="shared" si="7"/>
        <v>1.0288323808744451</v>
      </c>
      <c r="S97" s="6">
        <f>SQRT(Q97^2+R97^2)+SQRT((Q97-$CH$10)^2+(R97-$CI$10)^2)</f>
        <v>10.405121775755353</v>
      </c>
      <c r="T97" s="4">
        <f>S97/(2*$CH$3)</f>
        <v>1.0000054181067763</v>
      </c>
      <c r="U97" s="3">
        <f t="shared" si="8"/>
        <v>4.9483836264058336</v>
      </c>
      <c r="V97" s="3">
        <f t="shared" si="9"/>
        <v>4.8402495716793146</v>
      </c>
      <c r="W97" s="3">
        <f t="shared" si="10"/>
        <v>1.0288268065809525</v>
      </c>
      <c r="X97" s="3">
        <f>SQRT(V97^2+W97^2)+SQRT((V97-$CH$10)^2+(W97-$CI$10)^2)</f>
        <v>10.405068154215567</v>
      </c>
      <c r="Y97" s="3">
        <f>X97/(2*$CH$3)</f>
        <v>1.0000002646994959</v>
      </c>
      <c r="Z97" s="3">
        <f t="shared" si="11"/>
        <v>4.9483823165715286</v>
      </c>
      <c r="AA97" s="3">
        <f t="shared" si="12"/>
        <v>4.8402482904680317</v>
      </c>
      <c r="AB97" s="3">
        <f t="shared" si="13"/>
        <v>1.0288265342510876</v>
      </c>
      <c r="AC97" s="3">
        <f>SQRT(AA97^2+AB97^2)+SQRT((AA97-$CH$10)^2+(AB97-$CI$10)^2)</f>
        <v>10.405065534556819</v>
      </c>
      <c r="AD97" s="3">
        <f>AC97/(2*$CH$3)</f>
        <v>1.0000000129318571</v>
      </c>
      <c r="AE97" s="3">
        <f t="shared" si="14"/>
        <v>4.9483822525797558</v>
      </c>
      <c r="AF97" s="3">
        <f t="shared" si="15"/>
        <v>4.8402482278746328</v>
      </c>
      <c r="AG97" s="3">
        <f t="shared" si="16"/>
        <v>1.0288265209464498</v>
      </c>
      <c r="AH97" s="8">
        <f>SQRT(AF97^2+AG97^2)+SQRT((AF97-$CH$10)^2+(AG97-$CI$10)^2)</f>
        <v>10.405065406573756</v>
      </c>
      <c r="AI97" s="3">
        <f>AH97/(2*$CH$3)</f>
        <v>1.0000000006317842</v>
      </c>
      <c r="AJ97" s="3">
        <f t="shared" si="17"/>
        <v>4.948382249453446</v>
      </c>
      <c r="AK97" s="3">
        <f t="shared" si="18"/>
        <v>4.8402482248166399</v>
      </c>
      <c r="AL97" s="3">
        <f t="shared" si="19"/>
        <v>1.0288265202964535</v>
      </c>
      <c r="AM97" s="8">
        <f>SQRT(AK97^2+AL97^2)+SQRT((AK97-$CH$10)^2+(AL97-$CI$10)^2)</f>
        <v>10.40506540032116</v>
      </c>
      <c r="AN97" s="3">
        <f>AM97/(2*$CH$3)</f>
        <v>1.0000000000308658</v>
      </c>
      <c r="AO97" s="3">
        <f t="shared" si="20"/>
        <v>4.9483822493007104</v>
      </c>
      <c r="AP97" s="3">
        <f t="shared" si="21"/>
        <v>4.840248224667242</v>
      </c>
      <c r="AQ97" s="3">
        <f t="shared" si="22"/>
        <v>1.028826520264698</v>
      </c>
      <c r="AR97" s="8">
        <f>SQRT(AP97^2+AQ97^2)+SQRT((AP97-$CH$10)^2+(AQ97-$CI$10)^2)</f>
        <v>10.40506540001569</v>
      </c>
      <c r="AS97" s="3">
        <f>AR97/(2*$CH$3)</f>
        <v>1.0000000000015079</v>
      </c>
      <c r="AT97" s="9">
        <f t="shared" si="23"/>
        <v>4.9483822492932488</v>
      </c>
      <c r="AU97" s="3">
        <f t="shared" si="24"/>
        <v>4.8402482246599439</v>
      </c>
      <c r="AV97" s="3">
        <f t="shared" si="25"/>
        <v>1.0288265202631466</v>
      </c>
      <c r="AW97" s="8">
        <f>SQRT(AU97^2+AV97^2)+SQRT((AU97-$CH$10)^2+(AV97-$CI$10)^2)</f>
        <v>10.405065400000767</v>
      </c>
      <c r="AX97" s="4">
        <f>AW97/(2*$CH$3)</f>
        <v>1.0000000000000737</v>
      </c>
      <c r="AY97" s="9">
        <f t="shared" si="80"/>
        <v>4.821382249293249</v>
      </c>
      <c r="AZ97" s="9">
        <f>AY97-'Master Radiusverkleinerung'!G$5/100</f>
        <v>4.7673822492932487</v>
      </c>
      <c r="BA97" s="9">
        <f t="shared" si="27"/>
        <v>0.51808024103228467</v>
      </c>
      <c r="BB97" s="3">
        <f t="shared" si="58"/>
        <v>4.8818887838781109</v>
      </c>
      <c r="BC97" s="3">
        <f t="shared" si="59"/>
        <v>0.77315515333869822</v>
      </c>
      <c r="BD97" s="3">
        <f t="shared" si="60"/>
        <v>2.4201241123299719</v>
      </c>
      <c r="BE97" s="3">
        <f t="shared" si="61"/>
        <v>0.51441326013157329</v>
      </c>
      <c r="BF97" s="3">
        <f t="shared" si="62"/>
        <v>-8.3281118436333124E-2</v>
      </c>
      <c r="BG97" s="3">
        <f t="shared" si="63"/>
        <v>0.51134273384889672</v>
      </c>
      <c r="BH97" s="3">
        <f t="shared" si="64"/>
        <v>-4.8402482246599439</v>
      </c>
      <c r="BI97" s="3">
        <f t="shared" si="65"/>
        <v>-1.0288265202631466</v>
      </c>
      <c r="BJ97" s="3">
        <f t="shared" si="66"/>
        <v>0.51134273384889672</v>
      </c>
      <c r="BK97" s="3">
        <f t="shared" si="67"/>
        <v>8.3281118436333124E-2</v>
      </c>
      <c r="BL97" s="3">
        <f t="shared" si="68"/>
        <v>-1.0288265202631466</v>
      </c>
      <c r="BM97" s="3">
        <f t="shared" si="69"/>
        <v>4.8402482246599439</v>
      </c>
      <c r="BN97" s="3">
        <f t="shared" si="70"/>
        <v>0.51134273384889672</v>
      </c>
      <c r="BO97" s="3">
        <f t="shared" si="71"/>
        <v>8.3281118436333124E-2</v>
      </c>
      <c r="BP97" s="3">
        <f t="shared" si="72"/>
        <v>1.0288265202631466</v>
      </c>
      <c r="BQ97" s="3">
        <f t="shared" si="73"/>
        <v>-4.8402482246599439</v>
      </c>
      <c r="BR97" s="3">
        <f t="shared" si="74"/>
        <v>-2.4617646715481389</v>
      </c>
      <c r="BS97" s="3">
        <f t="shared" si="75"/>
        <v>-0.25874189320712493</v>
      </c>
      <c r="BT97" s="3">
        <f t="shared" si="76"/>
        <v>-4.7571822271112687</v>
      </c>
      <c r="BU97" s="3">
        <f t="shared" si="77"/>
        <v>2.4493382184496517</v>
      </c>
      <c r="BV97" s="3">
        <f t="shared" si="78"/>
        <v>0.37697169685942566</v>
      </c>
      <c r="BW97" s="9"/>
      <c r="BX97" s="9">
        <f>SQRT((AU97-$CH$11)^2+(AV97-$CI$11)^2)</f>
        <v>5.2025229274374842</v>
      </c>
      <c r="BY97" s="3">
        <f t="shared" si="50"/>
        <v>5.0749621237259683</v>
      </c>
      <c r="BZ97" s="3">
        <f t="shared" si="51"/>
        <v>1.0889997117364214</v>
      </c>
      <c r="CA97" s="3">
        <f t="shared" si="52"/>
        <v>5.1904875425546688</v>
      </c>
      <c r="CB97" s="3">
        <f t="shared" si="53"/>
        <v>2.3909100062102921</v>
      </c>
      <c r="CC97" s="3">
        <f t="shared" si="54"/>
        <v>0.65185482340372092</v>
      </c>
      <c r="CD97" s="3">
        <f t="shared" si="55"/>
        <v>2.4781778323177686</v>
      </c>
      <c r="CE97" s="4">
        <f t="shared" si="56"/>
        <v>0.99849927679155681</v>
      </c>
    </row>
    <row r="98" spans="1:83" x14ac:dyDescent="0.3">
      <c r="A98" s="4"/>
      <c r="C98" s="4"/>
      <c r="D98" s="6"/>
      <c r="E98" s="4"/>
      <c r="G98" s="4"/>
      <c r="H98" s="4"/>
      <c r="I98" s="6"/>
      <c r="J98" s="4"/>
      <c r="K98" s="4"/>
      <c r="L98" s="4"/>
      <c r="M98" s="4"/>
      <c r="N98" s="8"/>
      <c r="P98" s="4"/>
      <c r="Q98" s="4"/>
      <c r="R98" s="4"/>
      <c r="S98" s="6"/>
      <c r="T98" s="4"/>
      <c r="AH98" s="8"/>
      <c r="AM98" s="8"/>
      <c r="AR98" s="8"/>
      <c r="AW98" s="8"/>
      <c r="AX98" s="4"/>
      <c r="AY98" s="4"/>
      <c r="AZ98" s="4"/>
      <c r="BA98" s="9"/>
      <c r="BW98" s="9"/>
      <c r="BX98" s="9"/>
      <c r="CE98" s="4"/>
    </row>
    <row r="99" spans="1:83" hidden="1" x14ac:dyDescent="0.3">
      <c r="A99" s="4"/>
      <c r="C99" s="4"/>
      <c r="D99" s="6"/>
      <c r="E99" s="4"/>
      <c r="G99" s="4"/>
      <c r="H99" s="4"/>
      <c r="I99" s="6"/>
      <c r="J99" s="4"/>
      <c r="K99" s="4"/>
      <c r="L99" s="4"/>
      <c r="M99" s="4"/>
      <c r="N99" s="8"/>
      <c r="P99" s="4"/>
      <c r="Q99" s="4"/>
      <c r="R99" s="4"/>
      <c r="S99" s="6"/>
      <c r="T99" s="4"/>
      <c r="AH99" s="8"/>
      <c r="AM99" s="8"/>
      <c r="AR99" s="8"/>
      <c r="AW99" s="8"/>
      <c r="AX99" s="4"/>
      <c r="AY99" s="4"/>
      <c r="AZ99" s="4"/>
      <c r="BA99" s="9" t="s">
        <v>91</v>
      </c>
      <c r="BW99" s="9">
        <f>MAX(BW19:BW96)</f>
        <v>5.2087263345662613</v>
      </c>
      <c r="BX99" s="9"/>
      <c r="CE99" s="4"/>
    </row>
    <row r="100" spans="1:83" hidden="1" x14ac:dyDescent="0.3">
      <c r="A100" s="4"/>
      <c r="C100" s="4"/>
      <c r="D100" s="6"/>
      <c r="E100" s="4"/>
      <c r="G100" s="4"/>
      <c r="H100" s="4"/>
      <c r="I100" s="6"/>
      <c r="J100" s="4"/>
      <c r="K100" s="4"/>
      <c r="L100" s="4"/>
      <c r="M100" s="4"/>
      <c r="N100" s="8"/>
      <c r="P100" s="4"/>
      <c r="Q100" s="4"/>
      <c r="R100" s="4"/>
      <c r="S100" s="6"/>
      <c r="T100" s="4"/>
      <c r="AH100" s="8"/>
      <c r="AM100" s="8"/>
      <c r="AR100" s="8"/>
      <c r="AW100" s="8"/>
      <c r="AX100" s="4"/>
      <c r="AY100" s="4"/>
      <c r="AZ100" s="4"/>
      <c r="BA100" s="9" t="s">
        <v>92</v>
      </c>
      <c r="BW100" s="9">
        <f>MIN(BW19:BW96)</f>
        <v>5.1901577026856414</v>
      </c>
      <c r="BX100" s="9"/>
      <c r="CE100" s="4"/>
    </row>
    <row r="101" spans="1:83" hidden="1" x14ac:dyDescent="0.3">
      <c r="A101" s="7" t="s">
        <v>93</v>
      </c>
      <c r="C101" s="4"/>
      <c r="D101" s="6"/>
      <c r="E101" s="4"/>
      <c r="G101" s="4"/>
      <c r="H101" s="4"/>
      <c r="I101" s="6"/>
      <c r="J101" s="4"/>
      <c r="K101" s="4"/>
      <c r="L101" s="4"/>
      <c r="M101" s="4"/>
      <c r="N101" s="8"/>
      <c r="P101" s="4"/>
      <c r="Q101" s="4"/>
      <c r="R101" s="4"/>
      <c r="S101" s="6"/>
      <c r="T101" s="4"/>
      <c r="AH101" s="8"/>
      <c r="AM101" s="8"/>
      <c r="AR101" s="8"/>
      <c r="AW101" s="8"/>
      <c r="AX101" s="4"/>
      <c r="AY101" s="4"/>
      <c r="AZ101" s="4"/>
      <c r="BA101" s="9"/>
      <c r="BW101" s="12">
        <f>(BW99+BW100)/2</f>
        <v>5.1994420186259518</v>
      </c>
      <c r="BX101" s="9"/>
      <c r="CE101" s="4"/>
    </row>
    <row r="102" spans="1:83" hidden="1" x14ac:dyDescent="0.3">
      <c r="A102" s="13" t="s">
        <v>94</v>
      </c>
      <c r="C102" s="4"/>
      <c r="D102" s="6"/>
      <c r="E102" s="4"/>
      <c r="G102" s="4"/>
      <c r="H102" s="4"/>
      <c r="I102" s="6"/>
      <c r="J102" s="4"/>
      <c r="K102" s="4"/>
      <c r="L102" s="4"/>
      <c r="M102" s="4"/>
      <c r="N102" s="8"/>
      <c r="P102" s="4"/>
      <c r="Q102" s="4"/>
      <c r="R102" s="4"/>
      <c r="S102" s="6"/>
      <c r="T102" s="4"/>
      <c r="AH102" s="8"/>
      <c r="AM102" s="8"/>
      <c r="AR102" s="8"/>
      <c r="AW102" s="8"/>
      <c r="AX102" s="4"/>
      <c r="AY102" s="4"/>
      <c r="AZ102" s="4"/>
      <c r="BA102" s="9"/>
      <c r="BW102" s="9">
        <f>BW99-BW101</f>
        <v>9.2843159403095399E-3</v>
      </c>
      <c r="BX102" s="9"/>
      <c r="CE102" s="4"/>
    </row>
    <row r="103" spans="1:83" x14ac:dyDescent="0.3">
      <c r="A103" s="4"/>
      <c r="C103" s="4"/>
      <c r="D103" s="6"/>
      <c r="E103" s="4"/>
      <c r="G103" s="4"/>
      <c r="H103" s="4"/>
      <c r="I103" s="6"/>
      <c r="J103" s="4"/>
      <c r="K103" s="4"/>
      <c r="L103" s="4"/>
      <c r="M103" s="4"/>
      <c r="N103" s="8"/>
      <c r="P103" s="4"/>
      <c r="Q103" s="4"/>
      <c r="R103" s="4"/>
      <c r="S103" s="6"/>
      <c r="T103" s="4"/>
      <c r="AH103" s="8"/>
      <c r="AM103" s="8"/>
      <c r="AR103" s="8"/>
      <c r="AW103" s="8"/>
      <c r="AX103" s="4"/>
      <c r="AY103" s="4"/>
      <c r="AZ103" s="4"/>
      <c r="BA103" s="9"/>
      <c r="BW103" s="9"/>
      <c r="BX103" s="9"/>
      <c r="CE103" s="4"/>
    </row>
    <row r="104" spans="1:83" x14ac:dyDescent="0.3">
      <c r="A104" s="4"/>
      <c r="C104" s="4"/>
      <c r="D104" s="6"/>
      <c r="E104" s="4"/>
      <c r="G104" s="4"/>
      <c r="H104" s="4"/>
      <c r="I104" s="6"/>
      <c r="J104" s="4"/>
      <c r="K104" s="4"/>
      <c r="L104" s="4"/>
      <c r="M104" s="4"/>
      <c r="N104" s="8"/>
      <c r="P104" s="4"/>
      <c r="Q104" s="4"/>
      <c r="R104" s="4"/>
      <c r="S104" s="6"/>
      <c r="T104" s="4"/>
      <c r="AH104" s="8"/>
      <c r="AM104" s="8"/>
      <c r="AR104" s="8"/>
      <c r="AW104" s="8"/>
      <c r="AX104" s="4"/>
      <c r="AY104" s="4"/>
      <c r="AZ104" s="4"/>
      <c r="BA104" s="9"/>
      <c r="BW104" s="9"/>
      <c r="BX104" s="9"/>
      <c r="CE104" s="4"/>
    </row>
    <row r="105" spans="1:83" x14ac:dyDescent="0.3">
      <c r="A105" s="4"/>
      <c r="C105" s="4"/>
      <c r="D105" s="6"/>
      <c r="E105" s="4"/>
      <c r="G105" s="4"/>
      <c r="H105" s="4"/>
      <c r="I105" s="6"/>
      <c r="J105" s="4"/>
      <c r="K105" s="4"/>
      <c r="L105" s="4"/>
      <c r="M105" s="4"/>
      <c r="N105" s="8"/>
      <c r="P105" s="4"/>
      <c r="Q105" s="4"/>
      <c r="R105" s="4"/>
      <c r="S105" s="6"/>
      <c r="T105" s="4"/>
      <c r="AH105" s="8"/>
      <c r="AM105" s="8"/>
      <c r="AR105" s="8"/>
      <c r="AW105" s="8"/>
      <c r="AX105" s="4"/>
      <c r="AY105" s="4"/>
      <c r="AZ105" s="4"/>
      <c r="BA105" s="9"/>
      <c r="BW105" s="9"/>
      <c r="BX105" s="9"/>
      <c r="CE105" s="4"/>
    </row>
    <row r="106" spans="1:83" x14ac:dyDescent="0.3">
      <c r="A106" s="4"/>
      <c r="C106" s="4"/>
      <c r="D106" s="6"/>
      <c r="E106" s="4"/>
      <c r="G106" s="4"/>
      <c r="H106" s="4"/>
      <c r="I106" s="6"/>
      <c r="J106" s="4"/>
      <c r="K106" s="4"/>
      <c r="L106" s="4"/>
      <c r="M106" s="4"/>
      <c r="N106" s="8"/>
      <c r="P106" s="4"/>
      <c r="Q106" s="4"/>
      <c r="R106" s="4"/>
      <c r="S106" s="6"/>
      <c r="T106" s="4"/>
      <c r="AH106" s="8"/>
      <c r="AM106" s="8"/>
      <c r="AR106" s="8"/>
      <c r="AW106" s="8"/>
      <c r="AX106" s="4"/>
      <c r="AY106" s="4"/>
      <c r="AZ106" s="4"/>
      <c r="BA106" s="9"/>
      <c r="BW106" s="9"/>
      <c r="BX106" s="9"/>
      <c r="CE106" s="4"/>
    </row>
    <row r="107" spans="1:83" x14ac:dyDescent="0.3">
      <c r="A107" s="4"/>
      <c r="C107" s="4"/>
      <c r="D107" s="6"/>
      <c r="E107" s="4"/>
      <c r="G107" s="4"/>
      <c r="H107" s="4"/>
      <c r="I107" s="6"/>
      <c r="J107" s="4"/>
      <c r="K107" s="4"/>
      <c r="L107" s="4"/>
      <c r="M107" s="4"/>
      <c r="N107" s="8"/>
      <c r="P107" s="4"/>
      <c r="Q107" s="4"/>
      <c r="R107" s="4"/>
      <c r="S107" s="6"/>
      <c r="T107" s="4"/>
      <c r="AH107" s="8"/>
      <c r="AM107" s="8"/>
      <c r="AR107" s="8"/>
      <c r="AW107" s="8"/>
      <c r="AX107" s="4"/>
      <c r="AY107" s="4"/>
      <c r="AZ107" s="4"/>
      <c r="BA107" s="9"/>
      <c r="BW107" s="9"/>
      <c r="BX107" s="9"/>
      <c r="CE107" s="4"/>
    </row>
    <row r="108" spans="1:83" x14ac:dyDescent="0.3">
      <c r="A108" s="4"/>
      <c r="C108" s="4"/>
      <c r="D108" s="6"/>
      <c r="E108" s="4"/>
      <c r="G108" s="4"/>
      <c r="H108" s="4"/>
      <c r="I108" s="6"/>
      <c r="J108" s="4"/>
      <c r="K108" s="4"/>
      <c r="L108" s="4"/>
      <c r="M108" s="4"/>
      <c r="N108" s="8"/>
      <c r="P108" s="4"/>
      <c r="Q108" s="4"/>
      <c r="R108" s="4"/>
      <c r="S108" s="6"/>
      <c r="T108" s="4"/>
      <c r="AH108" s="8"/>
      <c r="AM108" s="8"/>
      <c r="AR108" s="8"/>
      <c r="AW108" s="8"/>
      <c r="AX108" s="4"/>
      <c r="AY108" s="4"/>
      <c r="AZ108" s="4"/>
      <c r="BA108" s="9"/>
      <c r="BX108" s="9"/>
    </row>
    <row r="109" spans="1:83" x14ac:dyDescent="0.3">
      <c r="BW109" s="9"/>
      <c r="BX109" s="9"/>
    </row>
  </sheetData>
  <pageMargins left="0.51181102362204722" right="0.31496062992125984" top="0.39370078740157483" bottom="0.39370078740157483" header="0.31496062992125984" footer="0.31496062992125984"/>
  <pageSetup paperSize="9" scale="8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109"/>
  <sheetViews>
    <sheetView tabSelected="1" workbookViewId="0">
      <selection activeCell="CH35" sqref="CH35"/>
    </sheetView>
  </sheetViews>
  <sheetFormatPr baseColWidth="10" defaultColWidth="11.44140625" defaultRowHeight="14.4" x14ac:dyDescent="0.3"/>
  <cols>
    <col min="1" max="1" width="10.6640625" style="3" customWidth="1"/>
    <col min="2" max="5" width="10.6640625" style="3" hidden="1" customWidth="1"/>
    <col min="6" max="6" width="10.6640625" style="4" hidden="1" customWidth="1"/>
    <col min="7" max="13" width="10.6640625" style="3" hidden="1" customWidth="1"/>
    <col min="14" max="46" width="11.44140625" style="3" hidden="1" customWidth="1"/>
    <col min="47" max="51" width="0" style="3" hidden="1" customWidth="1"/>
    <col min="52" max="52" width="11.44140625" style="3"/>
    <col min="53" max="53" width="8.5546875" style="3" customWidth="1"/>
    <col min="54" max="74" width="11.44140625" style="3" hidden="1" customWidth="1"/>
    <col min="75" max="75" width="12.109375" style="3" hidden="1" customWidth="1"/>
    <col min="76" max="84" width="0" style="3" hidden="1" customWidth="1"/>
    <col min="85" max="16384" width="11.44140625" style="3"/>
  </cols>
  <sheetData>
    <row r="1" spans="1:87" x14ac:dyDescent="0.3">
      <c r="A1" s="1" t="s">
        <v>43</v>
      </c>
    </row>
    <row r="3" spans="1:87" x14ac:dyDescent="0.3">
      <c r="A3" s="3" t="s">
        <v>1</v>
      </c>
      <c r="CH3" s="18">
        <v>9.5320593000000002</v>
      </c>
      <c r="CI3" s="7" t="s">
        <v>9</v>
      </c>
    </row>
    <row r="4" spans="1:87" x14ac:dyDescent="0.3">
      <c r="A4" s="3" t="s">
        <v>2</v>
      </c>
      <c r="CH4" s="2">
        <v>5.520369E-2</v>
      </c>
      <c r="CI4" s="4"/>
    </row>
    <row r="5" spans="1:87" x14ac:dyDescent="0.3">
      <c r="A5" s="3" t="s">
        <v>3</v>
      </c>
      <c r="CH5" s="18">
        <f>CH4*CH3*2</f>
        <v>1.0524096933176341</v>
      </c>
      <c r="CI5" s="4"/>
    </row>
    <row r="6" spans="1:87" x14ac:dyDescent="0.3">
      <c r="A6" s="3" t="s">
        <v>11</v>
      </c>
      <c r="CH6" s="19">
        <v>91.966239999999999</v>
      </c>
      <c r="CI6" s="7" t="s">
        <v>10</v>
      </c>
    </row>
    <row r="7" spans="1:87" x14ac:dyDescent="0.3">
      <c r="CH7" s="4"/>
      <c r="CI7" s="4"/>
    </row>
    <row r="8" spans="1:87" x14ac:dyDescent="0.3">
      <c r="G8" s="4"/>
      <c r="CH8" s="4" t="s">
        <v>4</v>
      </c>
      <c r="CI8" s="4" t="s">
        <v>5</v>
      </c>
    </row>
    <row r="9" spans="1:87" x14ac:dyDescent="0.3">
      <c r="A9" s="3" t="s">
        <v>7</v>
      </c>
      <c r="G9" s="4"/>
      <c r="BX9" s="4" t="s">
        <v>76</v>
      </c>
      <c r="CH9" s="4">
        <v>0</v>
      </c>
      <c r="CI9" s="4">
        <v>0</v>
      </c>
    </row>
    <row r="10" spans="1:87" ht="15.6" x14ac:dyDescent="0.35">
      <c r="A10" s="3" t="s">
        <v>8</v>
      </c>
      <c r="G10" s="5"/>
      <c r="BB10" s="3" t="s">
        <v>46</v>
      </c>
      <c r="BX10" s="4" t="s">
        <v>77</v>
      </c>
      <c r="CH10" s="6">
        <f>CH5*COS((CH6+180)/180*PI())</f>
        <v>3.6108835872046337E-2</v>
      </c>
      <c r="CI10" s="6">
        <f>CH5*SIN((CH6+180)/180*PI())</f>
        <v>-1.0517900525109003</v>
      </c>
    </row>
    <row r="11" spans="1:87" ht="15.6" x14ac:dyDescent="0.35">
      <c r="A11" s="3" t="s">
        <v>74</v>
      </c>
      <c r="G11" s="5"/>
      <c r="BX11" s="4" t="s">
        <v>78</v>
      </c>
      <c r="CH11" s="6">
        <f>0.5*(CH9+CH10)</f>
        <v>1.8054417936023168E-2</v>
      </c>
      <c r="CI11" s="6">
        <f>0.5*(CI9+CI10)</f>
        <v>-0.52589502625545015</v>
      </c>
    </row>
    <row r="12" spans="1:87" x14ac:dyDescent="0.3">
      <c r="BX12" s="4" t="s">
        <v>79</v>
      </c>
      <c r="BY12" s="3" t="s">
        <v>83</v>
      </c>
    </row>
    <row r="13" spans="1:87" ht="15" customHeight="1" x14ac:dyDescent="0.3">
      <c r="A13" s="3" t="s">
        <v>109</v>
      </c>
      <c r="G13" s="5"/>
      <c r="BA13" s="3">
        <f>'Master Radiusverkleinerung'!G5</f>
        <v>5.4</v>
      </c>
      <c r="BW13" s="3" t="s">
        <v>81</v>
      </c>
      <c r="BX13" s="4"/>
      <c r="CG13" s="17" t="s">
        <v>107</v>
      </c>
      <c r="CH13" s="17" t="s">
        <v>110</v>
      </c>
    </row>
    <row r="14" spans="1:87" x14ac:dyDescent="0.3">
      <c r="BW14" s="4" t="s">
        <v>80</v>
      </c>
      <c r="BX14" s="4"/>
      <c r="CF14" s="3" t="s">
        <v>75</v>
      </c>
    </row>
    <row r="15" spans="1:87" ht="15.6" x14ac:dyDescent="0.35">
      <c r="A15" s="4" t="s">
        <v>13</v>
      </c>
      <c r="B15" s="4" t="s">
        <v>14</v>
      </c>
      <c r="C15" s="4" t="s">
        <v>15</v>
      </c>
      <c r="D15" s="4" t="s">
        <v>16</v>
      </c>
      <c r="E15" s="4" t="s">
        <v>17</v>
      </c>
      <c r="F15" s="4" t="s">
        <v>18</v>
      </c>
      <c r="G15" s="4" t="s">
        <v>19</v>
      </c>
      <c r="H15" s="4" t="s">
        <v>20</v>
      </c>
      <c r="I15" s="4" t="s">
        <v>16</v>
      </c>
      <c r="J15" s="4" t="s">
        <v>17</v>
      </c>
      <c r="K15" s="4" t="s">
        <v>18</v>
      </c>
      <c r="L15" s="4" t="s">
        <v>21</v>
      </c>
      <c r="M15" s="4" t="s">
        <v>22</v>
      </c>
      <c r="N15" s="4" t="s">
        <v>16</v>
      </c>
      <c r="O15" s="4" t="s">
        <v>17</v>
      </c>
      <c r="P15" s="4" t="s">
        <v>18</v>
      </c>
      <c r="Q15" s="4" t="s">
        <v>23</v>
      </c>
      <c r="R15" s="4" t="s">
        <v>24</v>
      </c>
      <c r="S15" s="4" t="s">
        <v>16</v>
      </c>
      <c r="T15" s="4" t="s">
        <v>17</v>
      </c>
      <c r="U15" s="4" t="s">
        <v>18</v>
      </c>
      <c r="V15" s="4" t="s">
        <v>25</v>
      </c>
      <c r="W15" s="4" t="s">
        <v>26</v>
      </c>
      <c r="X15" s="4" t="s">
        <v>16</v>
      </c>
      <c r="Y15" s="4" t="s">
        <v>17</v>
      </c>
      <c r="Z15" s="4" t="s">
        <v>18</v>
      </c>
      <c r="AA15" s="4" t="s">
        <v>27</v>
      </c>
      <c r="AB15" s="4" t="s">
        <v>28</v>
      </c>
      <c r="AC15" s="4" t="s">
        <v>16</v>
      </c>
      <c r="AD15" s="4" t="s">
        <v>17</v>
      </c>
      <c r="AE15" s="4" t="s">
        <v>18</v>
      </c>
      <c r="AF15" s="4" t="s">
        <v>29</v>
      </c>
      <c r="AG15" s="4" t="s">
        <v>30</v>
      </c>
      <c r="AH15" s="4" t="s">
        <v>16</v>
      </c>
      <c r="AI15" s="4" t="s">
        <v>17</v>
      </c>
      <c r="AJ15" s="4" t="s">
        <v>18</v>
      </c>
      <c r="AK15" s="4" t="s">
        <v>31</v>
      </c>
      <c r="AL15" s="4" t="s">
        <v>32</v>
      </c>
      <c r="AM15" s="4" t="s">
        <v>16</v>
      </c>
      <c r="AN15" s="4" t="s">
        <v>17</v>
      </c>
      <c r="AO15" s="4" t="s">
        <v>18</v>
      </c>
      <c r="AP15" s="4" t="s">
        <v>33</v>
      </c>
      <c r="AQ15" s="4" t="s">
        <v>34</v>
      </c>
      <c r="AR15" s="4" t="s">
        <v>16</v>
      </c>
      <c r="AS15" s="4" t="s">
        <v>17</v>
      </c>
      <c r="AT15" s="4" t="s">
        <v>18</v>
      </c>
      <c r="AU15" s="4" t="s">
        <v>35</v>
      </c>
      <c r="AV15" s="4" t="s">
        <v>36</v>
      </c>
      <c r="AW15" s="4" t="s">
        <v>16</v>
      </c>
      <c r="AX15" s="4" t="s">
        <v>17</v>
      </c>
      <c r="AY15" s="4" t="s">
        <v>101</v>
      </c>
      <c r="AZ15" s="4" t="s">
        <v>103</v>
      </c>
      <c r="BA15" s="4" t="s">
        <v>37</v>
      </c>
      <c r="BB15" s="4" t="s">
        <v>49</v>
      </c>
      <c r="BC15" s="4" t="s">
        <v>50</v>
      </c>
      <c r="BD15" s="4" t="s">
        <v>51</v>
      </c>
      <c r="BE15" s="4" t="s">
        <v>52</v>
      </c>
      <c r="BF15" s="4" t="s">
        <v>47</v>
      </c>
      <c r="BG15" s="4" t="s">
        <v>48</v>
      </c>
      <c r="BH15" s="4" t="s">
        <v>55</v>
      </c>
      <c r="BI15" s="4" t="s">
        <v>56</v>
      </c>
      <c r="BJ15" s="4" t="s">
        <v>58</v>
      </c>
      <c r="BK15" s="4" t="s">
        <v>59</v>
      </c>
      <c r="BL15" s="4" t="s">
        <v>60</v>
      </c>
      <c r="BM15" s="4" t="s">
        <v>61</v>
      </c>
      <c r="BN15" s="4" t="s">
        <v>64</v>
      </c>
      <c r="BO15" s="4" t="s">
        <v>65</v>
      </c>
      <c r="BP15" s="4" t="s">
        <v>66</v>
      </c>
      <c r="BQ15" s="4" t="s">
        <v>67</v>
      </c>
      <c r="BR15" s="4" t="s">
        <v>68</v>
      </c>
      <c r="BS15" s="4" t="s">
        <v>69</v>
      </c>
      <c r="BT15" s="4" t="s">
        <v>70</v>
      </c>
      <c r="BU15" s="4" t="s">
        <v>71</v>
      </c>
      <c r="BV15" s="4" t="s">
        <v>72</v>
      </c>
      <c r="BW15" s="4" t="s">
        <v>73</v>
      </c>
      <c r="BX15" s="4" t="s">
        <v>82</v>
      </c>
      <c r="BY15" s="4" t="s">
        <v>84</v>
      </c>
      <c r="BZ15" s="4" t="s">
        <v>85</v>
      </c>
      <c r="CA15" s="4" t="s">
        <v>86</v>
      </c>
      <c r="CB15" s="4" t="s">
        <v>87</v>
      </c>
      <c r="CC15" s="4" t="s">
        <v>88</v>
      </c>
      <c r="CD15" s="4" t="s">
        <v>89</v>
      </c>
      <c r="CE15" s="4" t="s">
        <v>90</v>
      </c>
      <c r="CF15" s="10" t="s">
        <v>65</v>
      </c>
      <c r="CH15" s="7" t="s">
        <v>102</v>
      </c>
    </row>
    <row r="16" spans="1:87" x14ac:dyDescent="0.3">
      <c r="A16" s="4" t="s">
        <v>12</v>
      </c>
      <c r="AT16" s="4" t="s">
        <v>38</v>
      </c>
      <c r="AY16" s="4" t="s">
        <v>38</v>
      </c>
      <c r="AZ16" s="4" t="s">
        <v>38</v>
      </c>
      <c r="BA16" s="4" t="s">
        <v>38</v>
      </c>
      <c r="BB16" s="3" t="s">
        <v>53</v>
      </c>
      <c r="BD16" s="3" t="s">
        <v>54</v>
      </c>
      <c r="BJ16" s="3" t="s">
        <v>57</v>
      </c>
      <c r="BL16" s="3" t="s">
        <v>62</v>
      </c>
      <c r="BN16" s="3" t="s">
        <v>63</v>
      </c>
      <c r="BW16" s="4" t="s">
        <v>38</v>
      </c>
      <c r="BX16" s="4" t="s">
        <v>38</v>
      </c>
      <c r="CF16" s="4" t="s">
        <v>12</v>
      </c>
      <c r="CH16" s="3" t="s">
        <v>113</v>
      </c>
    </row>
    <row r="17" spans="1:92" x14ac:dyDescent="0.3">
      <c r="A17" s="4"/>
      <c r="AT17" s="4"/>
      <c r="BA17" s="4"/>
      <c r="BW17" s="4"/>
      <c r="BX17" s="4"/>
      <c r="CF17" s="4"/>
      <c r="CH17" s="3" t="s">
        <v>112</v>
      </c>
    </row>
    <row r="18" spans="1:92" x14ac:dyDescent="0.3">
      <c r="A18" s="4">
        <v>0</v>
      </c>
      <c r="B18" s="3">
        <f>CH$3*COS(A18/180*PI())</f>
        <v>9.5320593000000002</v>
      </c>
      <c r="C18" s="4">
        <f>CH$3*SIN(A18/180*PI())</f>
        <v>0</v>
      </c>
      <c r="D18" s="6">
        <f>SQRT(B18^2+C18^2)+SQRT((B18-$CH$10)^2+(C18-$CI$10)^2)</f>
        <v>19.086081360458767</v>
      </c>
      <c r="E18" s="4">
        <f>D18/(2*$CH$3)</f>
        <v>1.0011520469904529</v>
      </c>
      <c r="F18" s="4">
        <f>$CH$3/E18</f>
        <v>9.5210905562788088</v>
      </c>
      <c r="G18" s="4">
        <f>F18*COS(A18/180*PI())</f>
        <v>9.5210905562788088</v>
      </c>
      <c r="H18" s="4">
        <f>F18*SIN(A18/180*PI())</f>
        <v>0</v>
      </c>
      <c r="I18" s="6">
        <f>SQRT(G18^2+H18^2)+SQRT((G18-$CH$10)^2+(H18-$CI$10)^2)</f>
        <v>19.064210620021658</v>
      </c>
      <c r="J18" s="4">
        <f>I18/(2*$CH$3)</f>
        <v>1.0000048268699744</v>
      </c>
      <c r="K18" s="4">
        <f>F18/J18</f>
        <v>9.5210445994345072</v>
      </c>
      <c r="L18" s="4">
        <f>K18*COS(A18/180*PI())</f>
        <v>9.5210445994345072</v>
      </c>
      <c r="M18" s="4">
        <f>K18*SIN(A18/180*PI())</f>
        <v>0</v>
      </c>
      <c r="N18" s="8">
        <f>SQRT(L18^2+M18^2)+SQRT((L18-$CH$10)^2+(M18-$CI$10)^2)</f>
        <v>19.06411898631147</v>
      </c>
      <c r="O18" s="3">
        <f>N18/(2*$CH$3)</f>
        <v>1.0000000202637991</v>
      </c>
      <c r="P18" s="4">
        <f>K18/O18</f>
        <v>9.5210444065019768</v>
      </c>
      <c r="Q18" s="4">
        <f>P18*COS(A18/180*PI())</f>
        <v>9.5210444065019768</v>
      </c>
      <c r="R18" s="4">
        <f>P18*SIN(A18/180*PI())</f>
        <v>0</v>
      </c>
      <c r="S18" s="6">
        <f>SQRT(Q18^2+R18^2)+SQRT((Q18-$CH$10)^2+(R18-$CI$10)^2)</f>
        <v>19.0641186016218</v>
      </c>
      <c r="T18" s="4">
        <f>S18/(2*$CH$3)</f>
        <v>1.0000000000850708</v>
      </c>
      <c r="U18" s="3">
        <f>P18/T18</f>
        <v>9.5210444056920132</v>
      </c>
      <c r="V18" s="3">
        <f>U18*COS(A18/180*PI())</f>
        <v>9.5210444056920132</v>
      </c>
      <c r="W18" s="3">
        <f>U18*SIN(A18/180*PI())</f>
        <v>0</v>
      </c>
      <c r="X18" s="3">
        <f>SQRT(V18^2+W18^2)+SQRT((V18-$CH$10)^2+(W18-$CI$10)^2)</f>
        <v>19.064118600006807</v>
      </c>
      <c r="Y18" s="3">
        <f>X18/(2*$CH$3)</f>
        <v>1.000000000000357</v>
      </c>
      <c r="Z18" s="3">
        <f>U18/Y18</f>
        <v>9.5210444056886132</v>
      </c>
      <c r="AA18" s="3">
        <f>Z18*COS(A18/180*PI())</f>
        <v>9.5210444056886132</v>
      </c>
      <c r="AB18" s="3">
        <f>Z18*SIN(A18/180*PI())</f>
        <v>0</v>
      </c>
      <c r="AC18" s="3">
        <f>SQRT(AA18^2+AB18^2)+SQRT((AA18-$CH$10)^2+(AB18-$CI$10)^2)</f>
        <v>19.064118600000025</v>
      </c>
      <c r="AD18" s="3">
        <f>AC18/(2*$CH$3)</f>
        <v>1.0000000000000013</v>
      </c>
      <c r="AE18" s="3">
        <f>Z18/AD18</f>
        <v>9.5210444056886008</v>
      </c>
      <c r="AF18" s="3">
        <f>AE18*COS(A18/180*PI())</f>
        <v>9.5210444056886008</v>
      </c>
      <c r="AG18" s="3">
        <f>AE18*SIN(A18/180*PI())</f>
        <v>0</v>
      </c>
      <c r="AH18" s="8">
        <f>SQRT(AF18^2+AG18^2)+SQRT((AF18-$CH$10)^2+(AG18-$CI$10)^2)</f>
        <v>19.0641186</v>
      </c>
      <c r="AI18" s="3">
        <f>AH18/(2*$CH$3)</f>
        <v>1</v>
      </c>
      <c r="AJ18" s="3">
        <f>AE18/AI18</f>
        <v>9.5210444056886008</v>
      </c>
      <c r="AK18" s="3">
        <f>AJ18*COS(A18/180*PI())</f>
        <v>9.5210444056886008</v>
      </c>
      <c r="AL18" s="3">
        <f>AJ18*SIN(A18/180*PI())</f>
        <v>0</v>
      </c>
      <c r="AM18" s="8">
        <f>SQRT(AK18^2+AL18^2)+SQRT((AK18-$CH$10)^2+(AL18-$CI$10)^2)</f>
        <v>19.0641186</v>
      </c>
      <c r="AN18" s="3">
        <f>AM18/(2*$CH$3)</f>
        <v>1</v>
      </c>
      <c r="AO18" s="3">
        <f>AJ18/AN18</f>
        <v>9.5210444056886008</v>
      </c>
      <c r="AP18" s="3">
        <f>AO18*COS(A18/180*PI())</f>
        <v>9.5210444056886008</v>
      </c>
      <c r="AQ18" s="3">
        <f>AO18*SIN(A18/180*PI())</f>
        <v>0</v>
      </c>
      <c r="AR18" s="8">
        <f>SQRT(AP18^2+AQ18^2)+SQRT((AP18-$CH$10)^2+(AQ18-$CI$10)^2)</f>
        <v>19.0641186</v>
      </c>
      <c r="AS18" s="3">
        <f>AR18/(2*$CH$3)</f>
        <v>1</v>
      </c>
      <c r="AT18" s="9">
        <f>AO18/AS18</f>
        <v>9.5210444056886008</v>
      </c>
      <c r="AU18" s="3">
        <f>AT18*COS(A18/180*PI())</f>
        <v>9.5210444056886008</v>
      </c>
      <c r="AV18" s="3">
        <f>AT18*SIN(A18/180*PI())</f>
        <v>0</v>
      </c>
      <c r="AW18" s="8">
        <f>SQRT(AU18^2+AV18^2)+SQRT((AU18-$CH$10)^2+(AV18-$CI$10)^2)</f>
        <v>19.0641186</v>
      </c>
      <c r="AX18" s="4">
        <f>AW18/(2*$CH$3)</f>
        <v>1</v>
      </c>
      <c r="AY18" s="9">
        <f>AT18-0.127</f>
        <v>9.3940444056886001</v>
      </c>
      <c r="AZ18" s="9">
        <f>AY18-'Master Radiusverkleinerung'!G$5/100</f>
        <v>9.3400444056885998</v>
      </c>
      <c r="BA18" s="9"/>
      <c r="CF18" s="4"/>
    </row>
    <row r="19" spans="1:92" x14ac:dyDescent="0.3">
      <c r="A19" s="4">
        <v>6</v>
      </c>
      <c r="B19" s="3">
        <f>CH$3*COS(A19/180*PI())</f>
        <v>9.4798416817987761</v>
      </c>
      <c r="C19" s="4">
        <f>CH$3*SIN(A19/180*PI())</f>
        <v>0.9963715104051446</v>
      </c>
      <c r="D19" s="6">
        <f>SQRT(B19^2+C19^2)+SQRT((B19-$CH$10)^2+(C19-$CI$10)^2)</f>
        <v>19.195343206263029</v>
      </c>
      <c r="E19" s="4">
        <f>D19/(2*$CH$3)</f>
        <v>1.0068833293065553</v>
      </c>
      <c r="F19" s="4">
        <f>$CH$3/E19</f>
        <v>9.4668955404840887</v>
      </c>
      <c r="G19" s="4">
        <f t="shared" ref="G19:G97" si="0">F19*COS(A19/180*PI())</f>
        <v>9.4150348961756904</v>
      </c>
      <c r="H19" s="4">
        <f t="shared" ref="H19:H97" si="1">F19*SIN(A19/180*PI())</f>
        <v>0.98956004276220333</v>
      </c>
      <c r="I19" s="6">
        <f>SQRT(G19^2+H19^2)+SQRT((G19-$CH$10)^2+(H19-$CI$10)^2)</f>
        <v>19.06540397961745</v>
      </c>
      <c r="J19" s="4">
        <f>I19/(2*$CH$3)</f>
        <v>1.0000674240254386</v>
      </c>
      <c r="K19" s="4">
        <f t="shared" ref="K19:K97" si="2">F19/J19</f>
        <v>9.4662572873119402</v>
      </c>
      <c r="L19" s="4">
        <f t="shared" ref="L19:L97" si="3">K19*COS(A19/180*PI())</f>
        <v>9.4144001394212005</v>
      </c>
      <c r="M19" s="4">
        <f t="shared" ref="M19:M97" si="4">K19*SIN(A19/180*PI())</f>
        <v>0.989493327138943</v>
      </c>
      <c r="N19" s="8">
        <f>SQRT(L19^2+M19^2)+SQRT((L19-$CH$10)^2+(M19-$CI$10)^2)</f>
        <v>19.064131302439478</v>
      </c>
      <c r="O19" s="3">
        <f>N19/(2*$CH$3)</f>
        <v>1.0000006663009051</v>
      </c>
      <c r="P19" s="4">
        <f t="shared" ref="P19:P97" si="5">K19/O19</f>
        <v>9.4662509799403445</v>
      </c>
      <c r="Q19" s="4">
        <f t="shared" ref="Q19:Q97" si="6">P19*COS(A19/180*PI())</f>
        <v>9.4143938666020457</v>
      </c>
      <c r="R19" s="4">
        <f t="shared" ref="R19:R97" si="7">P19*SIN(A19/180*PI())</f>
        <v>0.98949266783908285</v>
      </c>
      <c r="S19" s="6">
        <f>SQRT(Q19^2+R19^2)+SQRT((Q19-$CH$10)^2+(R19-$CI$10)^2)</f>
        <v>19.064118725539565</v>
      </c>
      <c r="T19" s="4">
        <f>S19/(2*$CH$3)</f>
        <v>1.0000000065851229</v>
      </c>
      <c r="U19" s="3">
        <f t="shared" ref="U19:U97" si="8">P19/T19</f>
        <v>9.4662509176039187</v>
      </c>
      <c r="V19" s="3">
        <f t="shared" ref="V19:V97" si="9">U19*COS(A19/180*PI())</f>
        <v>9.414393804607105</v>
      </c>
      <c r="W19" s="3">
        <f t="shared" ref="W19:W97" si="10">U19*SIN(A19/180*PI())</f>
        <v>0.98949266132315206</v>
      </c>
      <c r="X19" s="3">
        <f>SQRT(V19^2+W19^2)+SQRT((V19-$CH$10)^2+(W19-$CI$10)^2)</f>
        <v>19.064118601240722</v>
      </c>
      <c r="Y19" s="3">
        <f>X19/(2*$CH$3)</f>
        <v>1.0000000000650815</v>
      </c>
      <c r="Z19" s="3">
        <f t="shared" ref="Z19:Z97" si="11">U19/Y19</f>
        <v>9.4662509169878408</v>
      </c>
      <c r="AA19" s="3">
        <f t="shared" ref="AA19:AA97" si="12">Z19*COS(A19/180*PI())</f>
        <v>9.4143938039944022</v>
      </c>
      <c r="AB19" s="3">
        <f t="shared" ref="AB19:AB97" si="13">Z19*SIN(A19/180*PI())</f>
        <v>0.98949266125875435</v>
      </c>
      <c r="AC19" s="3">
        <f>SQRT(AA19^2+AB19^2)+SQRT((AA19-$CH$10)^2+(AB19-$CI$10)^2)</f>
        <v>19.064118600012257</v>
      </c>
      <c r="AD19" s="3">
        <f>AC19/(2*$CH$3)</f>
        <v>1.0000000000006428</v>
      </c>
      <c r="AE19" s="3">
        <f t="shared" ref="AE19:AE97" si="14">Z19/AD19</f>
        <v>9.466250916981755</v>
      </c>
      <c r="AF19" s="3">
        <f t="shared" ref="AF19:AF97" si="15">AE19*COS(A19/180*PI())</f>
        <v>9.4143938039883501</v>
      </c>
      <c r="AG19" s="3">
        <f t="shared" ref="AG19:AG97" si="16">AE19*SIN(A19/180*PI())</f>
        <v>0.98949266125811819</v>
      </c>
      <c r="AH19" s="8">
        <f>SQRT(AF19^2+AG19^2)+SQRT((AF19-$CH$10)^2+(AG19-$CI$10)^2)</f>
        <v>19.064118600000128</v>
      </c>
      <c r="AI19" s="3">
        <f>AH19/(2*$CH$3)</f>
        <v>1.0000000000000067</v>
      </c>
      <c r="AJ19" s="3">
        <f t="shared" ref="AJ19:AJ97" si="17">AE19/AI19</f>
        <v>9.4662509169816929</v>
      </c>
      <c r="AK19" s="3">
        <f t="shared" ref="AK19:AK97" si="18">AJ19*COS(A19/180*PI())</f>
        <v>9.414393803988288</v>
      </c>
      <c r="AL19" s="3">
        <f t="shared" ref="AL19:AL97" si="19">AJ19*SIN(A19/180*PI())</f>
        <v>0.98949266125811175</v>
      </c>
      <c r="AM19" s="8">
        <f>SQRT(AK19^2+AL19^2)+SQRT((AK19-$CH$10)^2+(AL19-$CI$10)^2)</f>
        <v>19.0641186</v>
      </c>
      <c r="AN19" s="3">
        <f>AM19/(2*$CH$3)</f>
        <v>1</v>
      </c>
      <c r="AO19" s="3">
        <f t="shared" ref="AO19:AO97" si="20">AJ19/AN19</f>
        <v>9.4662509169816929</v>
      </c>
      <c r="AP19" s="3">
        <f t="shared" ref="AP19:AP97" si="21">AO19*COS(A19/180*PI())</f>
        <v>9.414393803988288</v>
      </c>
      <c r="AQ19" s="3">
        <f t="shared" ref="AQ19:AQ97" si="22">AO19*SIN(A19/180*PI())</f>
        <v>0.98949266125811175</v>
      </c>
      <c r="AR19" s="8">
        <f>SQRT(AP19^2+AQ19^2)+SQRT((AP19-$CH$10)^2+(AQ19-$CI$10)^2)</f>
        <v>19.0641186</v>
      </c>
      <c r="AS19" s="3">
        <f>AR19/(2*$CH$3)</f>
        <v>1</v>
      </c>
      <c r="AT19" s="9">
        <f t="shared" ref="AT19:AT97" si="23">AO19/AS19</f>
        <v>9.4662509169816929</v>
      </c>
      <c r="AU19" s="3">
        <f t="shared" ref="AU19:AU97" si="24">AT19*COS(A19/180*PI())</f>
        <v>9.414393803988288</v>
      </c>
      <c r="AV19" s="3">
        <f t="shared" ref="AV19:AV97" si="25">AT19*SIN(A19/180*PI())</f>
        <v>0.98949266125811175</v>
      </c>
      <c r="AW19" s="8">
        <f>SQRT(AU19^2+AV19^2)+SQRT((AU19-$CH$10)^2+(AV19-$CI$10)^2)</f>
        <v>19.0641186</v>
      </c>
      <c r="AX19" s="4">
        <f>AW19/(2*$CH$3)</f>
        <v>1</v>
      </c>
      <c r="AY19" s="9">
        <f t="shared" ref="AY19:AY81" si="26">AT19-0.127</f>
        <v>9.3392509169816922</v>
      </c>
      <c r="AZ19" s="9">
        <f>AY19-'Master Radiusverkleinerung'!G$5/100</f>
        <v>9.2852509169816919</v>
      </c>
      <c r="BA19" s="9">
        <f>SQRT((AU19-AU18)^2+(AV19-AV18)^2)</f>
        <v>0.99522363191731888</v>
      </c>
      <c r="BB19" s="3">
        <f t="shared" ref="BB19:BC22" si="27">0.5*(AU18+AU19)</f>
        <v>9.4677191048384444</v>
      </c>
      <c r="BC19" s="3">
        <f t="shared" si="27"/>
        <v>0.49474633062905587</v>
      </c>
      <c r="BD19" s="3">
        <f t="shared" ref="BD19:BE21" si="28">0.5*(AU19+AU20)</f>
        <v>9.3105948148946673</v>
      </c>
      <c r="BE19" s="3">
        <f t="shared" si="28"/>
        <v>1.4732287629941467</v>
      </c>
      <c r="BF19" s="3">
        <f t="shared" ref="BF19:BG22" si="29">AU19-AU18</f>
        <v>-0.10665060170031282</v>
      </c>
      <c r="BG19" s="3">
        <f t="shared" si="29"/>
        <v>0.98949266125811175</v>
      </c>
      <c r="BH19" s="3">
        <f t="shared" ref="BH19:BI21" si="30">AU20-AU19</f>
        <v>-0.20759797818724302</v>
      </c>
      <c r="BI19" s="3">
        <f t="shared" si="30"/>
        <v>0.96747220347207008</v>
      </c>
      <c r="BJ19" s="3">
        <f>BG19</f>
        <v>0.98949266125811175</v>
      </c>
      <c r="BK19" s="3">
        <f>-BF19</f>
        <v>0.10665060170031282</v>
      </c>
      <c r="BL19" s="3">
        <f>BI19</f>
        <v>0.96747220347207008</v>
      </c>
      <c r="BM19" s="3">
        <f>-BH19</f>
        <v>0.20759797818724302</v>
      </c>
      <c r="BN19" s="3">
        <f>BJ19</f>
        <v>0.98949266125811175</v>
      </c>
      <c r="BO19" s="3">
        <f>BK19</f>
        <v>0.10665060170031282</v>
      </c>
      <c r="BP19" s="3">
        <f>-BL19</f>
        <v>-0.96747220347207008</v>
      </c>
      <c r="BQ19" s="3">
        <f>-BM19</f>
        <v>-0.20759797818724302</v>
      </c>
      <c r="BR19" s="3">
        <f>BD19-BB19</f>
        <v>-0.15712428994377703</v>
      </c>
      <c r="BS19" s="3">
        <f>BE19-BC19</f>
        <v>0.97848243236509092</v>
      </c>
      <c r="BT19" s="3">
        <f>(BR19*BQ19-BS19*BP19)/(BN19*BQ19-BO19*BP19)</f>
        <v>-9.5786324081456176</v>
      </c>
      <c r="BU19" s="3">
        <f>BB19+BT19*BJ19</f>
        <v>-1.0267367910758551E-2</v>
      </c>
      <c r="BV19" s="3">
        <f>BC19+BT19*BK19</f>
        <v>-0.52682057916579073</v>
      </c>
      <c r="BW19" s="9">
        <f>SQRT((BU19-AU19)^2+(BV19-AV19)^2)</f>
        <v>9.5458600475905957</v>
      </c>
      <c r="BX19" s="9">
        <f>SQRT((AU19-$CH$11)^2+(AV19-$CI$11)^2)</f>
        <v>9.5177515044964665</v>
      </c>
      <c r="CF19" s="4"/>
    </row>
    <row r="20" spans="1:92" x14ac:dyDescent="0.3">
      <c r="A20" s="4">
        <v>12</v>
      </c>
      <c r="B20" s="3">
        <f>CH$3*COS(A20/180*PI())</f>
        <v>9.3237609343473604</v>
      </c>
      <c r="C20" s="4">
        <f>CH$3*SIN(A20/180*PI())</f>
        <v>1.9818265660381473</v>
      </c>
      <c r="D20" s="6">
        <f>SQRT(B20^2+C20^2)+SQRT((B20-$CH$10)^2+(C20-$CI$10)^2)</f>
        <v>19.302592104849992</v>
      </c>
      <c r="E20" s="4">
        <f>D20/(2*$CH$3)</f>
        <v>1.0125090233571035</v>
      </c>
      <c r="F20" s="4">
        <f>$CH$3/E20</f>
        <v>9.4142956557515269</v>
      </c>
      <c r="G20" s="4">
        <f t="shared" si="0"/>
        <v>9.2085707082720454</v>
      </c>
      <c r="H20" s="4">
        <f t="shared" si="1"/>
        <v>1.9573421276455862</v>
      </c>
      <c r="I20" s="6">
        <f>SQRT(G20^2+H20^2)+SQRT((G20-$CH$10)^2+(H20-$CI$10)^2)</f>
        <v>19.067737180839096</v>
      </c>
      <c r="J20" s="4">
        <f>I20/(2*$CH$3)</f>
        <v>1.0001898110746696</v>
      </c>
      <c r="K20" s="4">
        <f t="shared" si="2"/>
        <v>9.4125090572920254</v>
      </c>
      <c r="L20" s="4">
        <f t="shared" si="3"/>
        <v>9.20682315127541</v>
      </c>
      <c r="M20" s="4">
        <f t="shared" si="4"/>
        <v>1.9569706729390588</v>
      </c>
      <c r="N20" s="8">
        <f>SQRT(L20^2+M20^2)+SQRT((L20-$CH$10)^2+(M20-$CI$10)^2)</f>
        <v>19.06417431038459</v>
      </c>
      <c r="O20" s="3">
        <f>N20/(2*$CH$3)</f>
        <v>1.0000029222638487</v>
      </c>
      <c r="P20" s="4">
        <f t="shared" si="5"/>
        <v>9.4124815515374607</v>
      </c>
      <c r="Q20" s="4">
        <f t="shared" si="6"/>
        <v>9.2067962465875759</v>
      </c>
      <c r="R20" s="4">
        <f t="shared" si="7"/>
        <v>1.95696495417112</v>
      </c>
      <c r="S20" s="6">
        <f>SQRT(Q20^2+R20^2)+SQRT((Q20-$CH$10)^2+(R20-$CI$10)^2)</f>
        <v>19.064119457887369</v>
      </c>
      <c r="T20" s="4">
        <f>S20/(2*$CH$3)</f>
        <v>1.0000000450001065</v>
      </c>
      <c r="U20" s="3">
        <f t="shared" si="8"/>
        <v>9.4124811279748073</v>
      </c>
      <c r="V20" s="3">
        <f t="shared" si="9"/>
        <v>9.2067958322807826</v>
      </c>
      <c r="W20" s="3">
        <f t="shared" si="10"/>
        <v>1.9569648661074925</v>
      </c>
      <c r="X20" s="3">
        <f>SQRT(V20^2+W20^2)+SQRT((V20-$CH$10)^2+(W20-$CI$10)^2)</f>
        <v>19.064118613210702</v>
      </c>
      <c r="Y20" s="3">
        <f>X20/(2*$CH$3)</f>
        <v>1.0000000006929617</v>
      </c>
      <c r="Z20" s="3">
        <f t="shared" si="11"/>
        <v>9.4124811214523181</v>
      </c>
      <c r="AA20" s="3">
        <f t="shared" si="12"/>
        <v>9.2067958259008265</v>
      </c>
      <c r="AB20" s="3">
        <f t="shared" si="13"/>
        <v>1.9569648647513909</v>
      </c>
      <c r="AC20" s="3">
        <f>SQRT(AA20^2+AB20^2)+SQRT((AA20-$CH$10)^2+(AB20-$CI$10)^2)</f>
        <v>19.064118600203436</v>
      </c>
      <c r="AD20" s="3">
        <f>AC20/(2*$CH$3)</f>
        <v>1.000000000010671</v>
      </c>
      <c r="AE20" s="3">
        <f t="shared" si="14"/>
        <v>9.4124811213518775</v>
      </c>
      <c r="AF20" s="3">
        <f t="shared" si="15"/>
        <v>9.2067958258025797</v>
      </c>
      <c r="AG20" s="3">
        <f t="shared" si="16"/>
        <v>1.956964864730508</v>
      </c>
      <c r="AH20" s="8">
        <f>SQRT(AF20^2+AG20^2)+SQRT((AF20-$CH$10)^2+(AG20-$CI$10)^2)</f>
        <v>19.06411860000313</v>
      </c>
      <c r="AI20" s="3">
        <f>AH20/(2*$CH$3)</f>
        <v>1.0000000000001641</v>
      </c>
      <c r="AJ20" s="3">
        <f t="shared" si="17"/>
        <v>9.4124811213503339</v>
      </c>
      <c r="AK20" s="3">
        <f t="shared" si="18"/>
        <v>9.2067958258010698</v>
      </c>
      <c r="AL20" s="3">
        <f t="shared" si="19"/>
        <v>1.9569648647301872</v>
      </c>
      <c r="AM20" s="8">
        <f>SQRT(AK20^2+AL20^2)+SQRT((AK20-$CH$10)^2+(AL20-$CI$10)^2)</f>
        <v>19.06411860000005</v>
      </c>
      <c r="AN20" s="3">
        <f>AM20/(2*$CH$3)</f>
        <v>1.0000000000000027</v>
      </c>
      <c r="AO20" s="3">
        <f t="shared" si="20"/>
        <v>9.412481121350309</v>
      </c>
      <c r="AP20" s="3">
        <f t="shared" si="21"/>
        <v>9.2067958258010449</v>
      </c>
      <c r="AQ20" s="3">
        <f t="shared" si="22"/>
        <v>1.9569648647301818</v>
      </c>
      <c r="AR20" s="8">
        <f>SQRT(AP20^2+AQ20^2)+SQRT((AP20-$CH$10)^2+(AQ20-$CI$10)^2)</f>
        <v>19.0641186</v>
      </c>
      <c r="AS20" s="3">
        <f>AR20/(2*$CH$3)</f>
        <v>1</v>
      </c>
      <c r="AT20" s="9">
        <f t="shared" si="23"/>
        <v>9.412481121350309</v>
      </c>
      <c r="AU20" s="3">
        <f t="shared" si="24"/>
        <v>9.2067958258010449</v>
      </c>
      <c r="AV20" s="3">
        <f t="shared" si="25"/>
        <v>1.9569648647301818</v>
      </c>
      <c r="AW20" s="8">
        <f>SQRT(AU20^2+AV20^2)+SQRT((AU20-$CH$10)^2+(AV20-$CI$10)^2)</f>
        <v>19.0641186</v>
      </c>
      <c r="AX20" s="4">
        <f>AW20/(2*$CH$3)</f>
        <v>1</v>
      </c>
      <c r="AY20" s="9">
        <f t="shared" si="26"/>
        <v>9.2854811213503083</v>
      </c>
      <c r="AZ20" s="9">
        <f>AY20-'Master Radiusverkleinerung'!G$5/100</f>
        <v>9.2314811213503081</v>
      </c>
      <c r="BA20" s="9">
        <f t="shared" ref="BA20:BA97" si="31">SQRT((AU20-AU19)^2+(AV20-AV19)^2)</f>
        <v>0.98949450985770182</v>
      </c>
      <c r="BB20" s="3">
        <f t="shared" si="27"/>
        <v>9.3105948148946673</v>
      </c>
      <c r="BC20" s="3">
        <f t="shared" si="27"/>
        <v>1.4732287629941467</v>
      </c>
      <c r="BD20" s="3">
        <f t="shared" si="28"/>
        <v>9.0544803912319303</v>
      </c>
      <c r="BE20" s="3">
        <f t="shared" si="28"/>
        <v>2.4247267991321442</v>
      </c>
      <c r="BF20" s="3">
        <f t="shared" si="29"/>
        <v>-0.20759797818724302</v>
      </c>
      <c r="BG20" s="3">
        <f t="shared" si="29"/>
        <v>0.96747220347207008</v>
      </c>
      <c r="BH20" s="3">
        <f t="shared" si="30"/>
        <v>-0.30463086913822757</v>
      </c>
      <c r="BI20" s="3">
        <f t="shared" si="30"/>
        <v>0.93552386880392424</v>
      </c>
      <c r="BJ20" s="3">
        <f t="shared" ref="BJ20:BJ97" si="32">BG20</f>
        <v>0.96747220347207008</v>
      </c>
      <c r="BK20" s="3">
        <f t="shared" ref="BK20:BK97" si="33">-BF20</f>
        <v>0.20759797818724302</v>
      </c>
      <c r="BL20" s="3">
        <f t="shared" ref="BL20:BL97" si="34">BI20</f>
        <v>0.93552386880392424</v>
      </c>
      <c r="BM20" s="3">
        <f t="shared" ref="BM20:BM97" si="35">-BH20</f>
        <v>0.30463086913822757</v>
      </c>
      <c r="BN20" s="3">
        <f t="shared" ref="BN20:BO42" si="36">BJ20</f>
        <v>0.96747220347207008</v>
      </c>
      <c r="BO20" s="3">
        <f t="shared" si="36"/>
        <v>0.20759797818724302</v>
      </c>
      <c r="BP20" s="3">
        <f t="shared" ref="BP20:BQ42" si="37">-BL20</f>
        <v>-0.93552386880392424</v>
      </c>
      <c r="BQ20" s="3">
        <f t="shared" si="37"/>
        <v>-0.30463086913822757</v>
      </c>
      <c r="BR20" s="3">
        <f t="shared" ref="BR20:BS42" si="38">BD20-BB20</f>
        <v>-0.25611442366273707</v>
      </c>
      <c r="BS20" s="3">
        <f t="shared" si="38"/>
        <v>0.95149803613799744</v>
      </c>
      <c r="BT20" s="3">
        <f t="shared" ref="BT20:BT97" si="39">(BR20*BQ20-BS20*BP20)/(BN20*BQ20-BO20*BP20)</f>
        <v>-9.6326612648447547</v>
      </c>
      <c r="BU20" s="3">
        <f t="shared" ref="BU20:BU97" si="40">BB20+BT20*BJ20</f>
        <v>-8.7372043047455605E-3</v>
      </c>
      <c r="BV20" s="3">
        <f t="shared" ref="BV20:BV97" si="41">BC20+BT20*BK20</f>
        <v>-0.52649224015019547</v>
      </c>
      <c r="BW20" s="9">
        <f t="shared" ref="BW20:BW96" si="42">SQRT((BU20-AU20)^2+(BV20-AV20)^2)</f>
        <v>9.5442971569807931</v>
      </c>
      <c r="BX20" s="9">
        <f>SQRT((AU20-$CH$11)^2+(AV20-$CI$11)^2)</f>
        <v>9.5182751535600421</v>
      </c>
      <c r="BY20" s="3">
        <f t="shared" ref="BY20:BZ22" si="43">AU20-BU19</f>
        <v>9.2170631937118035</v>
      </c>
      <c r="BZ20" s="3">
        <f t="shared" si="43"/>
        <v>2.4837854438959726</v>
      </c>
      <c r="CA20" s="3">
        <f>SQRT(BY20^2+BZ20^2)</f>
        <v>9.5458600475905957</v>
      </c>
      <c r="CB20" s="3">
        <f t="shared" ref="CB20:CC22" si="44">AU20-BU20</f>
        <v>9.2155330301057905</v>
      </c>
      <c r="CC20" s="3">
        <f t="shared" si="44"/>
        <v>2.4834571048803773</v>
      </c>
      <c r="CD20" s="3">
        <f>SQRT(CB20^2+CC20^2)</f>
        <v>9.5442971569807931</v>
      </c>
      <c r="CE20" s="4">
        <f>(BY20*CB20+BZ20*CC20)/(CA20*CD20)</f>
        <v>0.99999999996388844</v>
      </c>
      <c r="CF20" s="12">
        <f>ACOS(CE20)*180/PI()</f>
        <v>4.8692351047606577E-4</v>
      </c>
    </row>
    <row r="21" spans="1:92" x14ac:dyDescent="0.3">
      <c r="A21" s="4">
        <v>18</v>
      </c>
      <c r="B21" s="3">
        <f>CH$3*COS(A21/180*PI())</f>
        <v>9.0655271109768201</v>
      </c>
      <c r="C21" s="4">
        <f>CH$3*SIN(A21/180*PI())</f>
        <v>2.9455683150897651</v>
      </c>
      <c r="D21" s="6">
        <f>SQRT(B21^2+C21^2)+SQRT((B21-$CH$10)^2+(C21-$CI$10)^2)</f>
        <v>19.406737436821629</v>
      </c>
      <c r="E21" s="4">
        <f>D21/(2*$CH$3)</f>
        <v>1.0179719211787546</v>
      </c>
      <c r="F21" s="4">
        <f>$CH$3/E21</f>
        <v>9.3637742865858318</v>
      </c>
      <c r="G21" s="4">
        <f t="shared" si="0"/>
        <v>8.9054785523744577</v>
      </c>
      <c r="H21" s="4">
        <f t="shared" si="1"/>
        <v>2.8935653860461712</v>
      </c>
      <c r="I21" s="6">
        <f>SQRT(G21^2+H21^2)+SQRT((G21-$CH$10)^2+(H21-$CI$10)^2)</f>
        <v>19.071067869483279</v>
      </c>
      <c r="J21" s="4">
        <f>I21/(2*$CH$3)</f>
        <v>1.0003645208902172</v>
      </c>
      <c r="K21" s="4">
        <f t="shared" si="2"/>
        <v>9.3603622390097119</v>
      </c>
      <c r="L21" s="4">
        <f t="shared" si="3"/>
        <v>8.9022335022932797</v>
      </c>
      <c r="M21" s="4">
        <f t="shared" si="4"/>
        <v>2.892511005359534</v>
      </c>
      <c r="N21" s="8">
        <f>SQRT(L21^2+M21^2)+SQRT((L21-$CH$10)^2+(M21-$CI$10)^2)</f>
        <v>19.064262353687361</v>
      </c>
      <c r="O21" s="3">
        <f>N21/(2*$CH$3)</f>
        <v>1.0000075405367737</v>
      </c>
      <c r="P21" s="4">
        <f t="shared" si="5"/>
        <v>9.3602916573862576</v>
      </c>
      <c r="Q21" s="4">
        <f t="shared" si="6"/>
        <v>8.9021663751803626</v>
      </c>
      <c r="R21" s="4">
        <f t="shared" si="7"/>
        <v>2.8924891944383964</v>
      </c>
      <c r="S21" s="6">
        <f>SQRT(Q21^2+R21^2)+SQRT((Q21-$CH$10)^2+(R21-$CI$10)^2)</f>
        <v>19.064121574910612</v>
      </c>
      <c r="T21" s="4">
        <f>S21/(2*$CH$3)</f>
        <v>1.0000001560476346</v>
      </c>
      <c r="U21" s="3">
        <f t="shared" si="8"/>
        <v>9.3602901967351126</v>
      </c>
      <c r="V21" s="3">
        <f t="shared" si="9"/>
        <v>8.9021649860185743</v>
      </c>
      <c r="W21" s="3">
        <f t="shared" si="10"/>
        <v>2.8924887430723696</v>
      </c>
      <c r="X21" s="3">
        <f>SQRT(V21^2+W21^2)+SQRT((V21-$CH$10)^2+(W21-$CI$10)^2)</f>
        <v>19.064118661564798</v>
      </c>
      <c r="Y21" s="3">
        <f>X21/(2*$CH$3)</f>
        <v>1.0000000032293546</v>
      </c>
      <c r="Z21" s="3">
        <f t="shared" si="11"/>
        <v>9.3602901665074167</v>
      </c>
      <c r="AA21" s="3">
        <f t="shared" si="12"/>
        <v>8.9021649572703261</v>
      </c>
      <c r="AB21" s="3">
        <f t="shared" si="13"/>
        <v>2.892488733731498</v>
      </c>
      <c r="AC21" s="3">
        <f>SQRT(AA21^2+AB21^2)+SQRT((AA21-$CH$10)^2+(AB21-$CI$10)^2)</f>
        <v>19.06411860127406</v>
      </c>
      <c r="AD21" s="3">
        <f>AC21/(2*$CH$3)</f>
        <v>1.0000000000668303</v>
      </c>
      <c r="AE21" s="3">
        <f t="shared" si="14"/>
        <v>9.3602901658818656</v>
      </c>
      <c r="AF21" s="3">
        <f t="shared" si="15"/>
        <v>8.9021649566753922</v>
      </c>
      <c r="AG21" s="3">
        <f t="shared" si="16"/>
        <v>2.8924887335381917</v>
      </c>
      <c r="AH21" s="8">
        <f>SQRT(AF21^2+AG21^2)+SQRT((AF21-$CH$10)^2+(AG21-$CI$10)^2)</f>
        <v>19.064118600026369</v>
      </c>
      <c r="AI21" s="3">
        <f>AH21/(2*$CH$3)</f>
        <v>1.0000000000013831</v>
      </c>
      <c r="AJ21" s="3">
        <f t="shared" si="17"/>
        <v>9.3602901658689195</v>
      </c>
      <c r="AK21" s="3">
        <f t="shared" si="18"/>
        <v>8.9021649566630785</v>
      </c>
      <c r="AL21" s="3">
        <f t="shared" si="19"/>
        <v>2.8924887335341913</v>
      </c>
      <c r="AM21" s="8">
        <f>SQRT(AK21^2+AL21^2)+SQRT((AK21-$CH$10)^2+(AL21-$CI$10)^2)</f>
        <v>19.064118600000548</v>
      </c>
      <c r="AN21" s="3">
        <f>AM21/(2*$CH$3)</f>
        <v>1.0000000000000286</v>
      </c>
      <c r="AO21" s="3">
        <f t="shared" si="20"/>
        <v>9.3602901658686513</v>
      </c>
      <c r="AP21" s="3">
        <f t="shared" si="21"/>
        <v>8.9021649566628245</v>
      </c>
      <c r="AQ21" s="3">
        <f t="shared" si="22"/>
        <v>2.8924887335341083</v>
      </c>
      <c r="AR21" s="8">
        <f>SQRT(AP21^2+AQ21^2)+SQRT((AP21-$CH$10)^2+(AQ21-$CI$10)^2)</f>
        <v>19.064118600000015</v>
      </c>
      <c r="AS21" s="3">
        <f>AR21/(2*$CH$3)</f>
        <v>1.0000000000000007</v>
      </c>
      <c r="AT21" s="9">
        <f t="shared" si="23"/>
        <v>9.3602901658686442</v>
      </c>
      <c r="AU21" s="3">
        <f>AT21*COS(A21/180*PI())</f>
        <v>8.9021649566628174</v>
      </c>
      <c r="AV21" s="3">
        <f t="shared" si="25"/>
        <v>2.8924887335341061</v>
      </c>
      <c r="AW21" s="8">
        <f>SQRT(AU21^2+AV21^2)+SQRT((AU21-$CH$10)^2+(AV21-$CI$10)^2)</f>
        <v>19.064118599999997</v>
      </c>
      <c r="AX21" s="4">
        <f>AW21/(2*$CH$3)</f>
        <v>0.99999999999999978</v>
      </c>
      <c r="AY21" s="9">
        <f t="shared" si="26"/>
        <v>9.2332901658686435</v>
      </c>
      <c r="AZ21" s="9">
        <f>AY21-'Master Radiusverkleinerung'!G$5/100</f>
        <v>9.1792901658686432</v>
      </c>
      <c r="BA21" s="9">
        <f t="shared" si="31"/>
        <v>0.98387238782972963</v>
      </c>
      <c r="BB21" s="3">
        <f t="shared" si="27"/>
        <v>9.0544803912319303</v>
      </c>
      <c r="BC21" s="3">
        <f t="shared" si="27"/>
        <v>2.4247267991321442</v>
      </c>
      <c r="BD21" s="3">
        <f t="shared" si="28"/>
        <v>8.7037271645405827</v>
      </c>
      <c r="BE21" s="3">
        <f t="shared" si="28"/>
        <v>3.3396437694922954</v>
      </c>
      <c r="BF21" s="3">
        <f t="shared" si="29"/>
        <v>-0.30463086913822757</v>
      </c>
      <c r="BG21" s="3">
        <f t="shared" si="29"/>
        <v>0.93552386880392424</v>
      </c>
      <c r="BH21" s="3">
        <f t="shared" si="30"/>
        <v>-0.39687558424446934</v>
      </c>
      <c r="BI21" s="3">
        <f t="shared" si="30"/>
        <v>0.89431007191637901</v>
      </c>
      <c r="BJ21" s="3">
        <f t="shared" si="32"/>
        <v>0.93552386880392424</v>
      </c>
      <c r="BK21" s="3">
        <f t="shared" si="33"/>
        <v>0.30463086913822757</v>
      </c>
      <c r="BL21" s="3">
        <f t="shared" si="34"/>
        <v>0.89431007191637901</v>
      </c>
      <c r="BM21" s="3">
        <f t="shared" si="35"/>
        <v>0.39687558424446934</v>
      </c>
      <c r="BN21" s="3">
        <f t="shared" si="36"/>
        <v>0.93552386880392424</v>
      </c>
      <c r="BO21" s="3">
        <f t="shared" si="36"/>
        <v>0.30463086913822757</v>
      </c>
      <c r="BP21" s="3">
        <f t="shared" si="37"/>
        <v>-0.89431007191637901</v>
      </c>
      <c r="BQ21" s="3">
        <f t="shared" si="37"/>
        <v>-0.39687558424446934</v>
      </c>
      <c r="BR21" s="3">
        <f t="shared" si="38"/>
        <v>-0.35075322669134756</v>
      </c>
      <c r="BS21" s="3">
        <f t="shared" si="38"/>
        <v>0.91491697036015118</v>
      </c>
      <c r="BT21" s="3">
        <f t="shared" si="39"/>
        <v>-9.6854248599015165</v>
      </c>
      <c r="BU21" s="3">
        <f t="shared" si="40"/>
        <v>-6.4657447128428913E-3</v>
      </c>
      <c r="BV21" s="3">
        <f t="shared" si="41"/>
        <v>-0.52575259391265083</v>
      </c>
      <c r="BW21" s="9">
        <f t="shared" si="42"/>
        <v>9.5419114828297342</v>
      </c>
      <c r="BX21" s="9">
        <f>SQRT((AU21-$CH$11)^2+(AV21-$CI$11)^2)</f>
        <v>9.5190738831836725</v>
      </c>
      <c r="BY21" s="3">
        <f t="shared" si="43"/>
        <v>8.9109021609675629</v>
      </c>
      <c r="BZ21" s="3">
        <f t="shared" si="43"/>
        <v>3.4189809736843015</v>
      </c>
      <c r="CA21" s="3">
        <f t="shared" ref="CA21:CA97" si="45">SQRT(BY21^2+BZ21^2)</f>
        <v>9.5442971569807931</v>
      </c>
      <c r="CB21" s="3">
        <f t="shared" si="44"/>
        <v>8.9086307013756603</v>
      </c>
      <c r="CC21" s="3">
        <f t="shared" si="44"/>
        <v>3.4182413274467569</v>
      </c>
      <c r="CD21" s="3">
        <f t="shared" ref="CD21:CD97" si="46">SQRT(CB21^2+CC21^2)</f>
        <v>9.5419114828297342</v>
      </c>
      <c r="CE21" s="4">
        <f t="shared" ref="CE21:CE97" si="47">(BY21*CB21+BZ21*CC21)/(CA21*CD21)</f>
        <v>0.99999999991674582</v>
      </c>
      <c r="CF21" s="12">
        <f t="shared" ref="CF21:CF96" si="48">ACOS(CE21)*180/PI()</f>
        <v>7.3933396394972809E-4</v>
      </c>
    </row>
    <row r="22" spans="1:92" x14ac:dyDescent="0.3">
      <c r="A22" s="4">
        <v>24</v>
      </c>
      <c r="B22" s="3">
        <f>CH$3*COS(A22/180*PI())</f>
        <v>8.7079694754949095</v>
      </c>
      <c r="C22" s="4">
        <f>CH$3*SIN(A22/180*PI())</f>
        <v>3.8770378012814617</v>
      </c>
      <c r="D22" s="6">
        <f>SQRT(B22^2+C22^2)+SQRT((B22-$CH$10)^2+(C22-$CI$10)^2)</f>
        <v>19.506752827390187</v>
      </c>
      <c r="E22" s="4">
        <f>D22/(2*$CH$3)</f>
        <v>1.0232181847310888</v>
      </c>
      <c r="F22" s="4">
        <f>$CH$3/E22</f>
        <v>9.3157641666670656</v>
      </c>
      <c r="G22" s="4">
        <f t="shared" si="0"/>
        <v>8.5103740389284059</v>
      </c>
      <c r="H22" s="4">
        <f t="shared" si="1"/>
        <v>3.7890626448359912</v>
      </c>
      <c r="I22" s="6">
        <f>SQRT(G22^2+H22^2)+SQRT((G22-$CH$10)^2+(H22-$CI$10)^2)</f>
        <v>19.075222428739941</v>
      </c>
      <c r="J22" s="4">
        <f>I22/(2*$CH$3)</f>
        <v>1.0005824464782727</v>
      </c>
      <c r="K22" s="4">
        <f t="shared" si="2"/>
        <v>9.3103413911122956</v>
      </c>
      <c r="L22" s="4">
        <f t="shared" si="3"/>
        <v>8.5054200869525314</v>
      </c>
      <c r="M22" s="4">
        <f t="shared" si="4"/>
        <v>3.7868570033106903</v>
      </c>
      <c r="N22" s="8">
        <f>SQRT(L22^2+M22^2)+SQRT((L22-$CH$10)^2+(M22-$CI$10)^2)</f>
        <v>19.064404052305807</v>
      </c>
      <c r="O22" s="3">
        <f>N22/(2*$CH$3)</f>
        <v>1.0000149732758066</v>
      </c>
      <c r="P22" s="4">
        <f t="shared" si="5"/>
        <v>9.3102019868901316</v>
      </c>
      <c r="Q22" s="4">
        <f t="shared" si="6"/>
        <v>8.5052927348585978</v>
      </c>
      <c r="R22" s="4">
        <f t="shared" si="7"/>
        <v>3.7868003025053367</v>
      </c>
      <c r="S22" s="6">
        <f>SQRT(Q22^2+R22^2)+SQRT((Q22-$CH$10)^2+(R22-$CI$10)^2)</f>
        <v>19.064125942842896</v>
      </c>
      <c r="T22" s="4">
        <f>S22/(2*$CH$3)</f>
        <v>1.0000003851656114</v>
      </c>
      <c r="U22" s="3">
        <f t="shared" si="8"/>
        <v>9.3101984009218715</v>
      </c>
      <c r="V22" s="3">
        <f t="shared" si="9"/>
        <v>8.5052894589135821</v>
      </c>
      <c r="W22" s="3">
        <f t="shared" si="10"/>
        <v>3.7867988439606446</v>
      </c>
      <c r="X22" s="3">
        <f>SQRT(V22^2+W22^2)+SQRT((V22-$CH$10)^2+(W22-$CI$10)^2)</f>
        <v>19.064118788886905</v>
      </c>
      <c r="Y22" s="3">
        <f>X22/(2*$CH$3)</f>
        <v>1.00000000990798</v>
      </c>
      <c r="Z22" s="3">
        <f t="shared" si="11"/>
        <v>9.3101983086766129</v>
      </c>
      <c r="AA22" s="3">
        <f t="shared" si="12"/>
        <v>8.5052893746433451</v>
      </c>
      <c r="AB22" s="3">
        <f t="shared" si="13"/>
        <v>3.7867988064411175</v>
      </c>
      <c r="AC22" s="3">
        <f>SQRT(AA22^2+AB22^2)+SQRT((AA22-$CH$10)^2+(AB22-$CI$10)^2)</f>
        <v>19.064118604858919</v>
      </c>
      <c r="AD22" s="3">
        <f>AC22/(2*$CH$3)</f>
        <v>1.0000000002548723</v>
      </c>
      <c r="AE22" s="3">
        <f t="shared" si="14"/>
        <v>9.3101983063037004</v>
      </c>
      <c r="AF22" s="3">
        <f t="shared" si="15"/>
        <v>8.5052893724755823</v>
      </c>
      <c r="AG22" s="3">
        <f t="shared" si="16"/>
        <v>3.7867988054759674</v>
      </c>
      <c r="AH22" s="8">
        <f>SQRT(AF22^2+AG22^2)+SQRT((AF22-$CH$10)^2+(AG22-$CI$10)^2)</f>
        <v>19.064118600124992</v>
      </c>
      <c r="AI22" s="3">
        <f>AH22/(2*$CH$3)</f>
        <v>1.0000000000065563</v>
      </c>
      <c r="AJ22" s="3">
        <f t="shared" si="17"/>
        <v>9.3101983062426594</v>
      </c>
      <c r="AK22" s="3">
        <f t="shared" si="18"/>
        <v>8.5052893724198171</v>
      </c>
      <c r="AL22" s="3">
        <f t="shared" si="19"/>
        <v>3.7867988054511397</v>
      </c>
      <c r="AM22" s="8">
        <f>SQRT(AK22^2+AL22^2)+SQRT((AK22-$CH$10)^2+(AL22-$CI$10)^2)</f>
        <v>19.064118600003212</v>
      </c>
      <c r="AN22" s="3">
        <f>AM22/(2*$CH$3)</f>
        <v>1.0000000000001685</v>
      </c>
      <c r="AO22" s="3">
        <f t="shared" si="20"/>
        <v>9.3101983062410909</v>
      </c>
      <c r="AP22" s="3">
        <f t="shared" si="21"/>
        <v>8.5052893724183853</v>
      </c>
      <c r="AQ22" s="3">
        <f t="shared" si="22"/>
        <v>3.7867988054505015</v>
      </c>
      <c r="AR22" s="8">
        <f>SQRT(AP22^2+AQ22^2)+SQRT((AP22-$CH$10)^2+(AQ22-$CI$10)^2)</f>
        <v>19.064118600000086</v>
      </c>
      <c r="AS22" s="3">
        <f>AR22/(2*$CH$3)</f>
        <v>1.0000000000000044</v>
      </c>
      <c r="AT22" s="9">
        <f t="shared" si="23"/>
        <v>9.31019830624105</v>
      </c>
      <c r="AU22" s="3">
        <f t="shared" si="24"/>
        <v>8.505289372418348</v>
      </c>
      <c r="AV22" s="3">
        <f t="shared" si="25"/>
        <v>3.7867988054504851</v>
      </c>
      <c r="AW22" s="8">
        <f>SQRT(AU22^2+AV22^2)+SQRT((AU22-$CH$10)^2+(AV22-$CI$10)^2)</f>
        <v>19.064118600000008</v>
      </c>
      <c r="AX22" s="4">
        <f>AW22/(2*$CH$3)</f>
        <v>1.0000000000000004</v>
      </c>
      <c r="AY22" s="9">
        <f t="shared" si="26"/>
        <v>9.1831983062410494</v>
      </c>
      <c r="AZ22" s="9">
        <f>AY22-'Master Radiusverkleinerung'!G$5/100</f>
        <v>9.1291983062410491</v>
      </c>
      <c r="BA22" s="9">
        <f t="shared" si="31"/>
        <v>0.97841746412278841</v>
      </c>
      <c r="BB22" s="3">
        <f t="shared" si="27"/>
        <v>8.7037271645405827</v>
      </c>
      <c r="BC22" s="3">
        <f t="shared" si="27"/>
        <v>3.3396437694922954</v>
      </c>
      <c r="BD22" s="3">
        <f>0.5*(AU22+AU24)</f>
        <v>8.2635061744405025</v>
      </c>
      <c r="BE22" s="3">
        <f>0.5*(AV22+AV24)</f>
        <v>4.2090713626379026</v>
      </c>
      <c r="BF22" s="3">
        <f t="shared" si="29"/>
        <v>-0.39687558424446934</v>
      </c>
      <c r="BG22" s="3">
        <f t="shared" si="29"/>
        <v>0.89431007191637901</v>
      </c>
      <c r="BH22" s="3">
        <f>AU24-AU22</f>
        <v>-0.48356639595569106</v>
      </c>
      <c r="BI22" s="3">
        <f>AV24-AV22</f>
        <v>0.84454511437483504</v>
      </c>
      <c r="BJ22" s="3">
        <f t="shared" si="32"/>
        <v>0.89431007191637901</v>
      </c>
      <c r="BK22" s="3">
        <f t="shared" si="33"/>
        <v>0.39687558424446934</v>
      </c>
      <c r="BL22" s="3">
        <f t="shared" si="34"/>
        <v>0.84454511437483504</v>
      </c>
      <c r="BM22" s="3">
        <f t="shared" si="35"/>
        <v>0.48356639595569106</v>
      </c>
      <c r="BN22" s="3">
        <f t="shared" si="36"/>
        <v>0.89431007191637901</v>
      </c>
      <c r="BO22" s="3">
        <f t="shared" si="36"/>
        <v>0.39687558424446934</v>
      </c>
      <c r="BP22" s="3">
        <f t="shared" si="37"/>
        <v>-0.84454511437483504</v>
      </c>
      <c r="BQ22" s="3">
        <f t="shared" si="37"/>
        <v>-0.48356639595569106</v>
      </c>
      <c r="BR22" s="3">
        <f t="shared" si="38"/>
        <v>-0.4402209901000802</v>
      </c>
      <c r="BS22" s="3">
        <f t="shared" si="38"/>
        <v>0.86942759314560725</v>
      </c>
      <c r="BT22" s="3">
        <f t="shared" si="39"/>
        <v>-9.7364001203230366</v>
      </c>
      <c r="BU22" s="3">
        <f t="shared" si="40"/>
        <v>-3.6335272721537137E-3</v>
      </c>
      <c r="BV22" s="3">
        <f t="shared" si="41"/>
        <v>-0.52449571669883133</v>
      </c>
      <c r="BW22" s="9">
        <f t="shared" si="42"/>
        <v>9.5388169795626183</v>
      </c>
      <c r="BX22" s="9">
        <f>SQRT((AU22-$CH$11)^2+(AV22-$CI$11)^2)</f>
        <v>9.5201095192555965</v>
      </c>
      <c r="BY22" s="3">
        <f t="shared" si="43"/>
        <v>8.5117551171311909</v>
      </c>
      <c r="BZ22" s="3">
        <f t="shared" si="43"/>
        <v>4.3125513993631355</v>
      </c>
      <c r="CA22" s="3">
        <f t="shared" si="45"/>
        <v>9.5419114828297342</v>
      </c>
      <c r="CB22" s="3">
        <f t="shared" si="44"/>
        <v>8.5089228996905018</v>
      </c>
      <c r="CC22" s="3">
        <f t="shared" si="44"/>
        <v>4.311294522149316</v>
      </c>
      <c r="CD22" s="3">
        <f t="shared" si="46"/>
        <v>9.5388169795626183</v>
      </c>
      <c r="CE22" s="4">
        <f t="shared" si="47"/>
        <v>0.99999999986131693</v>
      </c>
      <c r="CF22" s="12">
        <f t="shared" si="48"/>
        <v>9.5422182592243504E-4</v>
      </c>
    </row>
    <row r="23" spans="1:92" x14ac:dyDescent="0.3">
      <c r="A23" s="4"/>
      <c r="C23" s="4"/>
      <c r="D23" s="6"/>
      <c r="E23" s="4"/>
      <c r="G23" s="4"/>
      <c r="H23" s="4"/>
      <c r="I23" s="6"/>
      <c r="J23" s="4"/>
      <c r="K23" s="4"/>
      <c r="L23" s="4"/>
      <c r="M23" s="4"/>
      <c r="N23" s="8"/>
      <c r="P23" s="4"/>
      <c r="Q23" s="4"/>
      <c r="R23" s="4"/>
      <c r="S23" s="6"/>
      <c r="T23" s="4"/>
      <c r="AH23" s="8"/>
      <c r="AM23" s="8"/>
      <c r="AR23" s="8"/>
      <c r="AT23" s="9"/>
      <c r="AW23" s="8"/>
      <c r="AX23" s="4"/>
      <c r="AY23" s="9"/>
      <c r="AZ23" s="9"/>
      <c r="BA23" s="9"/>
      <c r="BW23" s="9"/>
      <c r="BX23" s="9"/>
      <c r="CE23" s="4"/>
      <c r="CF23" s="12"/>
    </row>
    <row r="24" spans="1:92" x14ac:dyDescent="0.3">
      <c r="A24" s="4">
        <v>30</v>
      </c>
      <c r="B24" s="3">
        <f>CH$3*COS(A24/180*PI())</f>
        <v>8.2550055041797137</v>
      </c>
      <c r="C24" s="4">
        <f>CH$3*SIN(A24/180*PI())</f>
        <v>4.7660296499999992</v>
      </c>
      <c r="D24" s="6">
        <f>SQRT(B24^2+C24^2)+SQRT((B24-$CH$10)^2+(C24-$CI$10)^2)</f>
        <v>19.601681365164261</v>
      </c>
      <c r="E24" s="4">
        <f>D24/(2*$CH$3)</f>
        <v>1.0281976196457496</v>
      </c>
      <c r="F24" s="4">
        <f>$CH$3/E24</f>
        <v>9.2706490638289267</v>
      </c>
      <c r="G24" s="4">
        <f t="shared" si="0"/>
        <v>8.0286175988462745</v>
      </c>
      <c r="H24" s="4">
        <f t="shared" si="1"/>
        <v>4.6353245319144625</v>
      </c>
      <c r="I24" s="6">
        <f>SQRT(G24^2+H24^2)+SQRT((G24-$CH$10)^2+(H24-$CI$10)^2)</f>
        <v>19.080005241611619</v>
      </c>
      <c r="J24" s="4">
        <f>I24/(2*$CH$3)</f>
        <v>1.0008333268348226</v>
      </c>
      <c r="K24" s="4">
        <f t="shared" si="2"/>
        <v>9.2629300156777781</v>
      </c>
      <c r="L24" s="4">
        <f t="shared" si="3"/>
        <v>8.0219327070543454</v>
      </c>
      <c r="M24" s="4">
        <f t="shared" si="4"/>
        <v>4.6314650078388881</v>
      </c>
      <c r="N24" s="8">
        <f>SQRT(L24^2+M24^2)+SQRT((L24-$CH$10)^2+(M24-$CI$10)^2)</f>
        <v>19.064601861977089</v>
      </c>
      <c r="O24" s="3">
        <f>N24/(2*$CH$3)</f>
        <v>1.0000253492955655</v>
      </c>
      <c r="P24" s="4">
        <f t="shared" si="5"/>
        <v>9.2626952128790929</v>
      </c>
      <c r="Q24" s="4">
        <f t="shared" si="6"/>
        <v>8.0217293618658037</v>
      </c>
      <c r="R24" s="4">
        <f t="shared" si="7"/>
        <v>4.6313476064395456</v>
      </c>
      <c r="S24" s="6">
        <f>SQRT(Q24^2+R24^2)+SQRT((Q24-$CH$10)^2+(R24-$CI$10)^2)</f>
        <v>19.064133313267909</v>
      </c>
      <c r="T24" s="4">
        <f>S24/(2*$CH$3)</f>
        <v>1.0000007717780306</v>
      </c>
      <c r="U24" s="3">
        <f t="shared" si="8"/>
        <v>9.2626880641399403</v>
      </c>
      <c r="V24" s="3">
        <f t="shared" si="9"/>
        <v>8.0217231708760934</v>
      </c>
      <c r="W24" s="3">
        <f t="shared" si="10"/>
        <v>4.6313440320699693</v>
      </c>
      <c r="X24" s="3">
        <f>SQRT(V24^2+W24^2)+SQRT((V24-$CH$10)^2+(W24-$CI$10)^2)</f>
        <v>19.064119047968116</v>
      </c>
      <c r="Y24" s="3">
        <f>X24/(2*$CH$3)</f>
        <v>1.0000000234979716</v>
      </c>
      <c r="Z24" s="3">
        <f t="shared" si="11"/>
        <v>9.262687846485564</v>
      </c>
      <c r="AA24" s="3">
        <f t="shared" si="12"/>
        <v>8.0217229823818741</v>
      </c>
      <c r="AB24" s="3">
        <f t="shared" si="13"/>
        <v>4.6313439232427811</v>
      </c>
      <c r="AC24" s="3">
        <f>SQRT(AA24^2+AB24^2)+SQRT((AA24-$CH$10)^2+(AB24-$CI$10)^2)</f>
        <v>19.064118613639089</v>
      </c>
      <c r="AD24" s="3">
        <f>AC24/(2*$CH$3)</f>
        <v>1.0000000007154324</v>
      </c>
      <c r="AE24" s="3">
        <f t="shared" si="14"/>
        <v>9.2626878398587369</v>
      </c>
      <c r="AF24" s="3">
        <f t="shared" si="15"/>
        <v>8.0217229766428737</v>
      </c>
      <c r="AG24" s="3">
        <f t="shared" si="16"/>
        <v>4.6313439199293676</v>
      </c>
      <c r="AH24" s="8">
        <f>SQRT(AF24^2+AG24^2)+SQRT((AF24-$CH$10)^2+(AG24-$CI$10)^2)</f>
        <v>19.064118600415263</v>
      </c>
      <c r="AI24" s="3">
        <f>AH24/(2*$CH$3)</f>
        <v>1.0000000000217824</v>
      </c>
      <c r="AJ24" s="3">
        <f t="shared" si="17"/>
        <v>9.262687839656973</v>
      </c>
      <c r="AK24" s="3">
        <f t="shared" si="18"/>
        <v>8.0217229764681406</v>
      </c>
      <c r="AL24" s="3">
        <f t="shared" si="19"/>
        <v>4.6313439198284856</v>
      </c>
      <c r="AM24" s="8">
        <f>SQRT(AK24^2+AL24^2)+SQRT((AK24-$CH$10)^2+(AL24-$CI$10)^2)</f>
        <v>19.064118600012641</v>
      </c>
      <c r="AN24" s="3">
        <f>AM24/(2*$CH$3)</f>
        <v>1.000000000000663</v>
      </c>
      <c r="AO24" s="3">
        <f t="shared" si="20"/>
        <v>9.2626878396508321</v>
      </c>
      <c r="AP24" s="3">
        <f t="shared" si="21"/>
        <v>8.0217229764628222</v>
      </c>
      <c r="AQ24" s="3">
        <f t="shared" si="22"/>
        <v>4.6313439198254152</v>
      </c>
      <c r="AR24" s="8">
        <f>SQRT(AP24^2+AQ24^2)+SQRT((AP24-$CH$10)^2+(AQ24-$CI$10)^2)</f>
        <v>19.064118600000391</v>
      </c>
      <c r="AS24" s="3">
        <f>AR24/(2*$CH$3)</f>
        <v>1.0000000000000204</v>
      </c>
      <c r="AT24" s="9">
        <f t="shared" si="23"/>
        <v>9.262687839650642</v>
      </c>
      <c r="AU24" s="3">
        <f t="shared" si="24"/>
        <v>8.021722976462657</v>
      </c>
      <c r="AV24" s="3">
        <f t="shared" si="25"/>
        <v>4.6313439198253201</v>
      </c>
      <c r="AW24" s="8">
        <f>SQRT(AU24^2+AV24^2)+SQRT((AU24-$CH$10)^2+(AV24-$CI$10)^2)</f>
        <v>19.064118600000008</v>
      </c>
      <c r="AX24" s="4">
        <f>AW24/(2*$CH$3)</f>
        <v>1.0000000000000004</v>
      </c>
      <c r="AY24" s="9">
        <f t="shared" si="26"/>
        <v>9.1356878396506414</v>
      </c>
      <c r="AZ24" s="9">
        <f>AY24-'Master Radiusverkleinerung'!G$5/100</f>
        <v>9.0816878396506411</v>
      </c>
      <c r="BA24" s="9">
        <f>SQRT((AU24-AU22)^2+(AV24-AV22)^2)</f>
        <v>0.97318698589324515</v>
      </c>
      <c r="BB24" s="3">
        <f>0.5*(AU22+AU24)</f>
        <v>8.2635061744405025</v>
      </c>
      <c r="BC24" s="3">
        <f>0.5*(AV22+AV24)</f>
        <v>4.2090713626379026</v>
      </c>
      <c r="BD24" s="3">
        <f t="shared" ref="BD24:BE27" si="49">0.5*(AU24+AU25)</f>
        <v>7.7397021040157643</v>
      </c>
      <c r="BE24" s="3">
        <f t="shared" si="49"/>
        <v>5.0248332474337509</v>
      </c>
      <c r="BF24" s="3">
        <f>AU24-AU22</f>
        <v>-0.48356639595569106</v>
      </c>
      <c r="BG24" s="3">
        <f>AV24-AV22</f>
        <v>0.84454511437483504</v>
      </c>
      <c r="BH24" s="3">
        <f t="shared" ref="BH24:BI27" si="50">AU25-AU24</f>
        <v>-0.56404174489378445</v>
      </c>
      <c r="BI24" s="3">
        <f t="shared" si="50"/>
        <v>0.78697865521686161</v>
      </c>
      <c r="BJ24" s="3">
        <f t="shared" si="32"/>
        <v>0.84454511437483504</v>
      </c>
      <c r="BK24" s="3">
        <f t="shared" si="33"/>
        <v>0.48356639595569106</v>
      </c>
      <c r="BL24" s="3">
        <f t="shared" si="34"/>
        <v>0.78697865521686161</v>
      </c>
      <c r="BM24" s="3">
        <f t="shared" si="35"/>
        <v>0.56404174489378445</v>
      </c>
      <c r="BN24" s="3">
        <f t="shared" si="36"/>
        <v>0.84454511437483504</v>
      </c>
      <c r="BO24" s="3">
        <f t="shared" si="36"/>
        <v>0.48356639595569106</v>
      </c>
      <c r="BP24" s="3">
        <f t="shared" si="37"/>
        <v>-0.78697865521686161</v>
      </c>
      <c r="BQ24" s="3">
        <f t="shared" si="37"/>
        <v>-0.56404174489378445</v>
      </c>
      <c r="BR24" s="3">
        <f t="shared" si="38"/>
        <v>-0.5238040704247382</v>
      </c>
      <c r="BS24" s="3">
        <f t="shared" si="38"/>
        <v>0.81576188479584832</v>
      </c>
      <c r="BT24" s="3">
        <f t="shared" si="39"/>
        <v>-9.7850977115380324</v>
      </c>
      <c r="BU24" s="3">
        <f t="shared" si="40"/>
        <v>-4.5029151932141076E-4</v>
      </c>
      <c r="BV24" s="3">
        <f t="shared" si="41"/>
        <v>-0.52267307180482447</v>
      </c>
      <c r="BW24" s="9">
        <f t="shared" si="42"/>
        <v>9.5351536480298478</v>
      </c>
      <c r="BX24" s="9">
        <f>SQRT((AU24-$CH$11)^2+(AV24-$CI$11)^2)</f>
        <v>9.5213351974247864</v>
      </c>
      <c r="BY24" s="3">
        <f>AU24-BU22</f>
        <v>8.0253565037348107</v>
      </c>
      <c r="BZ24" s="3">
        <f>AV24-BV22</f>
        <v>5.155839636524151</v>
      </c>
      <c r="CA24" s="3">
        <f t="shared" si="45"/>
        <v>9.5388169795626183</v>
      </c>
      <c r="CB24" s="3">
        <f t="shared" ref="CB24:CC28" si="51">AU24-BU24</f>
        <v>8.0221732679819784</v>
      </c>
      <c r="CC24" s="3">
        <f t="shared" si="51"/>
        <v>5.1540169916301446</v>
      </c>
      <c r="CD24" s="3">
        <f t="shared" si="46"/>
        <v>9.5351536480298478</v>
      </c>
      <c r="CE24" s="4">
        <f t="shared" si="47"/>
        <v>0.99999999980745025</v>
      </c>
      <c r="CF24" s="12">
        <f t="shared" si="48"/>
        <v>1.1243696499597124E-3</v>
      </c>
    </row>
    <row r="25" spans="1:92" x14ac:dyDescent="0.3">
      <c r="A25" s="4">
        <v>36</v>
      </c>
      <c r="B25" s="3">
        <f>CH$3*COS(A25/180*PI())</f>
        <v>7.7115979650897657</v>
      </c>
      <c r="C25" s="4">
        <f>CH$3*SIN(A25/180*PI())</f>
        <v>5.6028038805173148</v>
      </c>
      <c r="D25" s="6">
        <f>SQRT(B25^2+C25^2)+SQRT((B25-$CH$10)^2+(C25-$CI$10)^2)</f>
        <v>19.690639603676068</v>
      </c>
      <c r="E25" s="4">
        <f>D25/(2*$CH$3)</f>
        <v>1.0328638851248055</v>
      </c>
      <c r="F25" s="4">
        <f>$CH$3/E25</f>
        <v>9.2287661881489829</v>
      </c>
      <c r="G25" s="4">
        <f t="shared" si="0"/>
        <v>7.466228683325431</v>
      </c>
      <c r="H25" s="4">
        <f t="shared" si="1"/>
        <v>5.4245326622493959</v>
      </c>
      <c r="I25" s="6">
        <f>SQRT(G25^2+H25^2)+SQRT((G25-$CH$10)^2+(H25-$CI$10)^2)</f>
        <v>19.085207577070285</v>
      </c>
      <c r="J25" s="4">
        <f>I25/(2*$CH$3)</f>
        <v>1.0011062130651183</v>
      </c>
      <c r="K25" s="4">
        <f t="shared" si="2"/>
        <v>9.2185684872467029</v>
      </c>
      <c r="L25" s="4">
        <f t="shared" si="3"/>
        <v>7.4579785699919334</v>
      </c>
      <c r="M25" s="4">
        <f t="shared" si="4"/>
        <v>5.4185386040517454</v>
      </c>
      <c r="N25" s="8">
        <f>SQRT(L25^2+M25^2)+SQRT((L25-$CH$10)^2+(M25-$CI$10)^2)</f>
        <v>19.06485221635895</v>
      </c>
      <c r="O25" s="3">
        <f>N25/(2*$CH$3)</f>
        <v>1.000038481525128</v>
      </c>
      <c r="P25" s="4">
        <f t="shared" si="5"/>
        <v>9.2182137563224043</v>
      </c>
      <c r="Q25" s="4">
        <f t="shared" si="6"/>
        <v>7.4576915866457458</v>
      </c>
      <c r="R25" s="4">
        <f t="shared" si="7"/>
        <v>5.4183300984459111</v>
      </c>
      <c r="S25" s="6">
        <f>SQRT(Q25^2+R25^2)+SQRT((Q25-$CH$10)^2+(R25-$CI$10)^2)</f>
        <v>19.064144148844946</v>
      </c>
      <c r="T25" s="4">
        <f>S25/(2*$CH$3)</f>
        <v>1.0000013401534831</v>
      </c>
      <c r="U25" s="3">
        <f t="shared" si="8"/>
        <v>9.2182014025176873</v>
      </c>
      <c r="V25" s="3">
        <f t="shared" si="9"/>
        <v>7.4576815922077841</v>
      </c>
      <c r="W25" s="3">
        <f t="shared" si="10"/>
        <v>5.4183228370616883</v>
      </c>
      <c r="X25" s="3">
        <f>SQRT(V25^2+W25^2)+SQRT((V25-$CH$10)^2+(W25-$CI$10)^2)</f>
        <v>19.064119489796198</v>
      </c>
      <c r="Y25" s="3">
        <f>X25/(2*$CH$3)</f>
        <v>1.0000000466738703</v>
      </c>
      <c r="Z25" s="3">
        <f t="shared" si="11"/>
        <v>9.2182009722685709</v>
      </c>
      <c r="AA25" s="3">
        <f t="shared" si="12"/>
        <v>7.4576812441289375</v>
      </c>
      <c r="AB25" s="3">
        <f t="shared" si="13"/>
        <v>5.418322584167603</v>
      </c>
      <c r="AC25" s="3">
        <f>SQRT(AA25^2+AB25^2)+SQRT((AA25-$CH$10)^2+(AB25-$CI$10)^2)</f>
        <v>19.064118630989206</v>
      </c>
      <c r="AD25" s="3">
        <f>AC25/(2*$CH$3)</f>
        <v>1.0000000016255253</v>
      </c>
      <c r="AE25" s="3">
        <f t="shared" si="14"/>
        <v>9.2182009572841519</v>
      </c>
      <c r="AF25" s="3">
        <f t="shared" si="15"/>
        <v>7.457681232006288</v>
      </c>
      <c r="AG25" s="3">
        <f t="shared" si="16"/>
        <v>5.4183225753599826</v>
      </c>
      <c r="AH25" s="8">
        <f>SQRT(AF25^2+AG25^2)+SQRT((AF25-$CH$10)^2+(AG25-$CI$10)^2)</f>
        <v>19.064118601079272</v>
      </c>
      <c r="AI25" s="3">
        <f>AH25/(2*$CH$3)</f>
        <v>1.0000000000566127</v>
      </c>
      <c r="AJ25" s="3">
        <f t="shared" si="17"/>
        <v>9.2182009567622849</v>
      </c>
      <c r="AK25" s="3">
        <f t="shared" si="18"/>
        <v>7.4576812315840888</v>
      </c>
      <c r="AL25" s="3">
        <f t="shared" si="19"/>
        <v>5.4183225750532369</v>
      </c>
      <c r="AM25" s="8">
        <f>SQRT(AK25^2+AL25^2)+SQRT((AK25-$CH$10)^2+(AL25-$CI$10)^2)</f>
        <v>19.064118600037588</v>
      </c>
      <c r="AN25" s="3">
        <f>AM25/(2*$CH$3)</f>
        <v>1.0000000000019718</v>
      </c>
      <c r="AO25" s="3">
        <f t="shared" si="20"/>
        <v>9.2182009567441092</v>
      </c>
      <c r="AP25" s="3">
        <f t="shared" si="21"/>
        <v>7.4576812315693841</v>
      </c>
      <c r="AQ25" s="3">
        <f t="shared" si="22"/>
        <v>5.4183225750425539</v>
      </c>
      <c r="AR25" s="8">
        <f>SQRT(AP25^2+AQ25^2)+SQRT((AP25-$CH$10)^2+(AQ25-$CI$10)^2)</f>
        <v>19.064118600001308</v>
      </c>
      <c r="AS25" s="3">
        <f>AR25/(2*$CH$3)</f>
        <v>1.0000000000000686</v>
      </c>
      <c r="AT25" s="9">
        <f t="shared" si="23"/>
        <v>9.2182009567434768</v>
      </c>
      <c r="AU25" s="3">
        <f t="shared" si="24"/>
        <v>7.4576812315688725</v>
      </c>
      <c r="AV25" s="3">
        <f t="shared" si="25"/>
        <v>5.4183225750421817</v>
      </c>
      <c r="AW25" s="8">
        <f>SQRT(AU25^2+AV25^2)+SQRT((AU25-$CH$10)^2+(AV25-$CI$10)^2)</f>
        <v>19.064118600000043</v>
      </c>
      <c r="AX25" s="4">
        <f>AW25/(2*$CH$3)</f>
        <v>1.0000000000000022</v>
      </c>
      <c r="AY25" s="9">
        <f t="shared" si="26"/>
        <v>9.0912009567434762</v>
      </c>
      <c r="AZ25" s="9">
        <f>AY25-'Master Radiusverkleinerung'!G$5/100</f>
        <v>9.0372009567434759</v>
      </c>
      <c r="BA25" s="9">
        <f t="shared" si="31"/>
        <v>0.96823473070829524</v>
      </c>
      <c r="BB25" s="3">
        <f t="shared" ref="BB25:BC28" si="52">0.5*(AU24+AU25)</f>
        <v>7.7397021040157643</v>
      </c>
      <c r="BC25" s="3">
        <f t="shared" si="52"/>
        <v>5.0248332474337509</v>
      </c>
      <c r="BD25" s="3">
        <f t="shared" si="49"/>
        <v>7.1388120669922213</v>
      </c>
      <c r="BE25" s="3">
        <f t="shared" si="49"/>
        <v>5.7795133731287542</v>
      </c>
      <c r="BF25" s="3">
        <f t="shared" ref="BF25:BG28" si="53">AU25-AU24</f>
        <v>-0.56404174489378445</v>
      </c>
      <c r="BG25" s="3">
        <f t="shared" si="53"/>
        <v>0.78697865521686161</v>
      </c>
      <c r="BH25" s="3">
        <f t="shared" si="50"/>
        <v>-0.63773832915330342</v>
      </c>
      <c r="BI25" s="3">
        <f t="shared" si="50"/>
        <v>0.72238159617314501</v>
      </c>
      <c r="BJ25" s="3">
        <f t="shared" si="32"/>
        <v>0.78697865521686161</v>
      </c>
      <c r="BK25" s="3">
        <f t="shared" si="33"/>
        <v>0.56404174489378445</v>
      </c>
      <c r="BL25" s="3">
        <f t="shared" si="34"/>
        <v>0.72238159617314501</v>
      </c>
      <c r="BM25" s="3">
        <f t="shared" si="35"/>
        <v>0.63773832915330342</v>
      </c>
      <c r="BN25" s="3">
        <f t="shared" si="36"/>
        <v>0.78697865521686161</v>
      </c>
      <c r="BO25" s="3">
        <f t="shared" si="36"/>
        <v>0.56404174489378445</v>
      </c>
      <c r="BP25" s="3">
        <f t="shared" si="37"/>
        <v>-0.72238159617314501</v>
      </c>
      <c r="BQ25" s="3">
        <f t="shared" si="37"/>
        <v>-0.63773832915330342</v>
      </c>
      <c r="BR25" s="3">
        <f t="shared" si="38"/>
        <v>-0.60089003702354304</v>
      </c>
      <c r="BS25" s="3">
        <f t="shared" si="38"/>
        <v>0.75468012569500331</v>
      </c>
      <c r="BT25" s="3">
        <f t="shared" si="39"/>
        <v>-9.8310642279939238</v>
      </c>
      <c r="BU25" s="3">
        <f t="shared" si="40"/>
        <v>2.8643985185121679E-3</v>
      </c>
      <c r="BV25" s="3">
        <f t="shared" si="41"/>
        <v>-0.52029737388680797</v>
      </c>
      <c r="BW25" s="9">
        <f t="shared" si="42"/>
        <v>9.5310807840532092</v>
      </c>
      <c r="BX25" s="9">
        <f>SQRT((AU25-$CH$11)^2+(AV25-$CI$11)^2)</f>
        <v>9.5226976229270992</v>
      </c>
      <c r="BY25" s="3">
        <f t="shared" ref="BY25:BZ28" si="54">AU25-BU24</f>
        <v>7.4581315230881939</v>
      </c>
      <c r="BZ25" s="3">
        <f t="shared" si="54"/>
        <v>5.9409956468470062</v>
      </c>
      <c r="CA25" s="3">
        <f t="shared" si="45"/>
        <v>9.5351536480298478</v>
      </c>
      <c r="CB25" s="3">
        <f t="shared" si="51"/>
        <v>7.4548168330503604</v>
      </c>
      <c r="CC25" s="3">
        <f t="shared" si="51"/>
        <v>5.9386199489289897</v>
      </c>
      <c r="CD25" s="3">
        <f t="shared" si="46"/>
        <v>9.5310807840532092</v>
      </c>
      <c r="CE25" s="4">
        <f t="shared" si="47"/>
        <v>0.9999999997640322</v>
      </c>
      <c r="CF25" s="12">
        <f t="shared" si="48"/>
        <v>1.2446980317130569E-3</v>
      </c>
    </row>
    <row r="26" spans="1:92" x14ac:dyDescent="0.3">
      <c r="A26" s="4">
        <v>42</v>
      </c>
      <c r="B26" s="3">
        <f>CH$3*COS(A26/180*PI())</f>
        <v>7.0837005449386732</v>
      </c>
      <c r="C26" s="4">
        <f>CH$3*SIN(A26/180*PI())</f>
        <v>6.378192619257594</v>
      </c>
      <c r="D26" s="6">
        <f>SQRT(B26^2+C26^2)+SQRT((B26-$CH$10)^2+(C26-$CI$10)^2)</f>
        <v>19.772820570554291</v>
      </c>
      <c r="E26" s="4">
        <f>D26/(2*$CH$3)</f>
        <v>1.0371746517855953</v>
      </c>
      <c r="F26" s="4">
        <f>$CH$3/E26</f>
        <v>9.1904090440213224</v>
      </c>
      <c r="G26" s="4">
        <f t="shared" si="0"/>
        <v>6.8298049250850914</v>
      </c>
      <c r="H26" s="4">
        <f t="shared" si="1"/>
        <v>6.1495839763119218</v>
      </c>
      <c r="I26" s="6">
        <f>SQRT(G26^2+H26^2)+SQRT((G26-$CH$10)^2+(H26-$CI$10)^2)</f>
        <v>19.090615832548139</v>
      </c>
      <c r="J26" s="4">
        <f>I26/(2*$CH$3)</f>
        <v>1.0013899007399241</v>
      </c>
      <c r="K26" s="4">
        <f t="shared" si="2"/>
        <v>9.1776530173018092</v>
      </c>
      <c r="L26" s="4">
        <f t="shared" si="3"/>
        <v>6.8203253498348335</v>
      </c>
      <c r="M26" s="4">
        <f t="shared" si="4"/>
        <v>6.1410485284183647</v>
      </c>
      <c r="N26" s="8">
        <f>SQRT(L26^2+M26^2)+SQRT((L26-$CH$10)^2+(M26-$CI$10)^2)</f>
        <v>19.065146155586653</v>
      </c>
      <c r="O26" s="3">
        <f>N26/(2*$CH$3)</f>
        <v>1.0000538999787094</v>
      </c>
      <c r="P26" s="4">
        <f t="shared" si="5"/>
        <v>9.1771583686611251</v>
      </c>
      <c r="Q26" s="4">
        <f t="shared" si="6"/>
        <v>6.8199577542570795</v>
      </c>
      <c r="R26" s="4">
        <f t="shared" si="7"/>
        <v>6.1407175438734889</v>
      </c>
      <c r="S26" s="6">
        <f>SQRT(Q26^2+R26^2)+SQRT((Q26-$CH$10)^2+(R26-$CI$10)^2)</f>
        <v>19.064158503763831</v>
      </c>
      <c r="T26" s="4">
        <f>S26/(2*$CH$3)</f>
        <v>1.0000020931344726</v>
      </c>
      <c r="U26" s="3">
        <f t="shared" si="8"/>
        <v>9.1771391596747893</v>
      </c>
      <c r="V26" s="3">
        <f t="shared" si="9"/>
        <v>6.8199434791982814</v>
      </c>
      <c r="W26" s="3">
        <f t="shared" si="10"/>
        <v>6.1407046905528144</v>
      </c>
      <c r="X26" s="3">
        <f>SQRT(V26^2+W26^2)+SQRT((V26-$CH$10)^2+(W26-$CI$10)^2)</f>
        <v>19.064120149693551</v>
      </c>
      <c r="Y26" s="3">
        <f>X26/(2*$CH$3)</f>
        <v>1.000000081288497</v>
      </c>
      <c r="Z26" s="3">
        <f t="shared" si="11"/>
        <v>9.1771384136789997</v>
      </c>
      <c r="AA26" s="3">
        <f t="shared" si="12"/>
        <v>6.8199429248153711</v>
      </c>
      <c r="AB26" s="3">
        <f t="shared" si="13"/>
        <v>6.1407041913841995</v>
      </c>
      <c r="AC26" s="3">
        <f>SQRT(AA26^2+AB26^2)+SQRT((AA26-$CH$10)^2+(AB26-$CI$10)^2)</f>
        <v>19.064118660183674</v>
      </c>
      <c r="AD26" s="3">
        <f>AC26/(2*$CH$3)</f>
        <v>1.0000000031569083</v>
      </c>
      <c r="AE26" s="3">
        <f t="shared" si="14"/>
        <v>9.1771383847076162</v>
      </c>
      <c r="AF26" s="3">
        <f t="shared" si="15"/>
        <v>6.8199429032854368</v>
      </c>
      <c r="AG26" s="3">
        <f t="shared" si="16"/>
        <v>6.1407041719985598</v>
      </c>
      <c r="AH26" s="8">
        <f>SQRT(AF26^2+AG26^2)+SQRT((AF26-$CH$10)^2+(AG26-$CI$10)^2)</f>
        <v>19.064118602337288</v>
      </c>
      <c r="AI26" s="3">
        <f>AH26/(2*$CH$3)</f>
        <v>1.0000000001226015</v>
      </c>
      <c r="AJ26" s="3">
        <f t="shared" si="17"/>
        <v>9.177138383582486</v>
      </c>
      <c r="AK26" s="3">
        <f t="shared" si="18"/>
        <v>6.8199429024493021</v>
      </c>
      <c r="AL26" s="3">
        <f t="shared" si="19"/>
        <v>6.1407041712457007</v>
      </c>
      <c r="AM26" s="8">
        <f>SQRT(AK26^2+AL26^2)+SQRT((AK26-$CH$10)^2+(AL26-$CI$10)^2)</f>
        <v>19.064118600090769</v>
      </c>
      <c r="AN26" s="3">
        <f>AM26/(2*$CH$3)</f>
        <v>1.0000000000047613</v>
      </c>
      <c r="AO26" s="3">
        <f t="shared" si="20"/>
        <v>9.1771383835387912</v>
      </c>
      <c r="AP26" s="3">
        <f t="shared" si="21"/>
        <v>6.8199429024168312</v>
      </c>
      <c r="AQ26" s="3">
        <f t="shared" si="22"/>
        <v>6.1407041712164636</v>
      </c>
      <c r="AR26" s="8">
        <f>SQRT(AP26^2+AQ26^2)+SQRT((AP26-$CH$10)^2+(AQ26-$CI$10)^2)</f>
        <v>19.064118600003525</v>
      </c>
      <c r="AS26" s="3">
        <f>AR26/(2*$CH$3)</f>
        <v>1.000000000000185</v>
      </c>
      <c r="AT26" s="9">
        <f t="shared" si="23"/>
        <v>9.177138383537093</v>
      </c>
      <c r="AU26" s="3">
        <f t="shared" si="24"/>
        <v>6.8199429024155691</v>
      </c>
      <c r="AV26" s="3">
        <f t="shared" si="25"/>
        <v>6.1407041712153267</v>
      </c>
      <c r="AW26" s="8">
        <f>SQRT(AU26^2+AV26^2)+SQRT((AU26-$CH$10)^2+(AV26-$CI$10)^2)</f>
        <v>19.064118600000135</v>
      </c>
      <c r="AX26" s="4">
        <f>AW26/(2*$CH$3)</f>
        <v>1.0000000000000071</v>
      </c>
      <c r="AY26" s="9">
        <f t="shared" si="26"/>
        <v>9.0501383835370923</v>
      </c>
      <c r="AZ26" s="9">
        <f>AY26-'Master Radiusverkleinerung'!G$5/100</f>
        <v>8.9961383835370921</v>
      </c>
      <c r="BA26" s="9">
        <f t="shared" si="31"/>
        <v>0.96361057848121823</v>
      </c>
      <c r="BB26" s="3">
        <f t="shared" si="52"/>
        <v>7.1388120669922213</v>
      </c>
      <c r="BC26" s="3">
        <f t="shared" si="52"/>
        <v>5.7795133731287542</v>
      </c>
      <c r="BD26" s="3">
        <f t="shared" si="49"/>
        <v>6.4678510400836338</v>
      </c>
      <c r="BE26" s="3">
        <f t="shared" si="49"/>
        <v>6.4664714258539275</v>
      </c>
      <c r="BF26" s="3">
        <f t="shared" si="53"/>
        <v>-0.63773832915330342</v>
      </c>
      <c r="BG26" s="3">
        <f t="shared" si="53"/>
        <v>0.72238159617314501</v>
      </c>
      <c r="BH26" s="3">
        <f t="shared" si="50"/>
        <v>-0.70418372466387158</v>
      </c>
      <c r="BI26" s="3">
        <f t="shared" si="50"/>
        <v>0.65153450927720158</v>
      </c>
      <c r="BJ26" s="3">
        <f t="shared" si="32"/>
        <v>0.72238159617314501</v>
      </c>
      <c r="BK26" s="3">
        <f t="shared" si="33"/>
        <v>0.63773832915330342</v>
      </c>
      <c r="BL26" s="3">
        <f t="shared" si="34"/>
        <v>0.65153450927720158</v>
      </c>
      <c r="BM26" s="3">
        <f t="shared" si="35"/>
        <v>0.70418372466387158</v>
      </c>
      <c r="BN26" s="3">
        <f t="shared" si="36"/>
        <v>0.72238159617314501</v>
      </c>
      <c r="BO26" s="3">
        <f t="shared" si="36"/>
        <v>0.63773832915330342</v>
      </c>
      <c r="BP26" s="3">
        <f t="shared" si="37"/>
        <v>-0.65153450927720158</v>
      </c>
      <c r="BQ26" s="3">
        <f t="shared" si="37"/>
        <v>-0.70418372466387158</v>
      </c>
      <c r="BR26" s="3">
        <f t="shared" si="38"/>
        <v>-0.6709610269085875</v>
      </c>
      <c r="BS26" s="3">
        <f t="shared" si="38"/>
        <v>0.6869580527251733</v>
      </c>
      <c r="BT26" s="3">
        <f t="shared" si="39"/>
        <v>-9.8738836773363321</v>
      </c>
      <c r="BU26" s="3">
        <f t="shared" si="40"/>
        <v>6.1002157300391602E-3</v>
      </c>
      <c r="BV26" s="3">
        <f t="shared" si="41"/>
        <v>-0.51744070550979337</v>
      </c>
      <c r="BW26" s="9">
        <f t="shared" si="42"/>
        <v>9.5267699331073832</v>
      </c>
      <c r="BX26" s="9">
        <f>SQRT((AU26-$CH$11)^2+(AV26-$CI$11)^2)</f>
        <v>9.5241394264790902</v>
      </c>
      <c r="BY26" s="3">
        <f t="shared" si="54"/>
        <v>6.8170785038970569</v>
      </c>
      <c r="BZ26" s="3">
        <f t="shared" si="54"/>
        <v>6.6610015451021347</v>
      </c>
      <c r="CA26" s="3">
        <f t="shared" si="45"/>
        <v>9.531080784053211</v>
      </c>
      <c r="CB26" s="3">
        <f t="shared" si="51"/>
        <v>6.8138426866855299</v>
      </c>
      <c r="CC26" s="3">
        <f t="shared" si="51"/>
        <v>6.6581448767251201</v>
      </c>
      <c r="CD26" s="3">
        <f t="shared" si="46"/>
        <v>9.5267699331073832</v>
      </c>
      <c r="CE26" s="4">
        <f t="shared" si="47"/>
        <v>0.9999999997377137</v>
      </c>
      <c r="CF26" s="12">
        <f t="shared" si="48"/>
        <v>1.3122767571075945E-3</v>
      </c>
    </row>
    <row r="27" spans="1:92" x14ac:dyDescent="0.3">
      <c r="A27" s="4">
        <v>48</v>
      </c>
      <c r="B27" s="3">
        <f>CH$3*COS(A27/180*PI())</f>
        <v>6.378192619257594</v>
      </c>
      <c r="C27" s="4">
        <f>CH$3*SIN(A27/180*PI())</f>
        <v>7.0837005449386723</v>
      </c>
      <c r="D27" s="6">
        <f>SQRT(B27^2+C27^2)+SQRT((B27-$CH$10)^2+(C27-$CI$10)^2)</f>
        <v>19.847495983760524</v>
      </c>
      <c r="E27" s="4">
        <f>D27/(2*$CH$3)</f>
        <v>1.0410917179124413</v>
      </c>
      <c r="F27" s="4">
        <f>$CH$3/E27</f>
        <v>9.1558304960040733</v>
      </c>
      <c r="G27" s="4">
        <f t="shared" si="0"/>
        <v>6.1264464115101314</v>
      </c>
      <c r="H27" s="4">
        <f t="shared" si="1"/>
        <v>6.8041080560535496</v>
      </c>
      <c r="I27" s="6">
        <f>SQRT(G27^2+H27^2)+SQRT((G27-$CH$10)^2+(H27-$CI$10)^2)</f>
        <v>19.096018968934338</v>
      </c>
      <c r="J27" s="4">
        <f>I27/(2*$CH$3)</f>
        <v>1.0016733198950167</v>
      </c>
      <c r="K27" s="4">
        <f t="shared" si="2"/>
        <v>9.1405354561741508</v>
      </c>
      <c r="L27" s="4">
        <f t="shared" si="3"/>
        <v>6.1162120322344524</v>
      </c>
      <c r="M27" s="4">
        <f t="shared" si="4"/>
        <v>6.7927416263484721</v>
      </c>
      <c r="N27" s="8">
        <f>SQRT(L27^2+M27^2)+SQRT((L27-$CH$10)^2+(M27-$CI$10)^2)</f>
        <v>19.065470324426162</v>
      </c>
      <c r="O27" s="3">
        <f>N27/(2*$CH$3)</f>
        <v>1.0000709041133515</v>
      </c>
      <c r="P27" s="4">
        <f t="shared" si="5"/>
        <v>9.1398874005618804</v>
      </c>
      <c r="Q27" s="4">
        <f t="shared" si="6"/>
        <v>6.1157783983896596</v>
      </c>
      <c r="R27" s="4">
        <f t="shared" si="7"/>
        <v>6.792260027173592</v>
      </c>
      <c r="S27" s="6">
        <f>SQRT(Q27^2+R27^2)+SQRT((Q27-$CH$10)^2+(R27-$CI$10)^2)</f>
        <v>19.06417597163847</v>
      </c>
      <c r="T27" s="4">
        <f>S27/(2*$CH$3)</f>
        <v>1.0000030094041941</v>
      </c>
      <c r="U27" s="3">
        <f t="shared" si="8"/>
        <v>9.1398598950291792</v>
      </c>
      <c r="V27" s="3">
        <f t="shared" si="9"/>
        <v>6.1157599935958853</v>
      </c>
      <c r="W27" s="3">
        <f t="shared" si="10"/>
        <v>6.7922395865792931</v>
      </c>
      <c r="X27" s="3">
        <f>SQRT(V27^2+W27^2)+SQRT((V27-$CH$10)^2+(W27-$CI$10)^2)</f>
        <v>19.06412103521177</v>
      </c>
      <c r="Y27" s="3">
        <f>X27/(2*$CH$3)</f>
        <v>1.0000001277379678</v>
      </c>
      <c r="Z27" s="3">
        <f t="shared" si="11"/>
        <v>9.1398587275221992</v>
      </c>
      <c r="AA27" s="3">
        <f t="shared" si="12"/>
        <v>6.1157592123812314</v>
      </c>
      <c r="AB27" s="3">
        <f t="shared" si="13"/>
        <v>6.7922387189525226</v>
      </c>
      <c r="AC27" s="3">
        <f>SQRT(AA27^2+AB27^2)+SQRT((AA27-$CH$10)^2+(AB27-$CI$10)^2)</f>
        <v>19.064118703365953</v>
      </c>
      <c r="AD27" s="3">
        <f>AC27/(2*$CH$3)</f>
        <v>1.0000000054220157</v>
      </c>
      <c r="AE27" s="3">
        <f t="shared" si="14"/>
        <v>9.1398586779657425</v>
      </c>
      <c r="AF27" s="3">
        <f t="shared" si="15"/>
        <v>6.1157591792214898</v>
      </c>
      <c r="AG27" s="3">
        <f t="shared" si="16"/>
        <v>6.7922386821248981</v>
      </c>
      <c r="AH27" s="8">
        <f>SQRT(AF27^2+AG27^2)+SQRT((AF27-$CH$10)^2+(AG27-$CI$10)^2)</f>
        <v>19.064118604387517</v>
      </c>
      <c r="AI27" s="3">
        <f>AH27/(2*$CH$3)</f>
        <v>1.0000000002301452</v>
      </c>
      <c r="AJ27" s="3">
        <f t="shared" si="17"/>
        <v>9.1398586758622482</v>
      </c>
      <c r="AK27" s="3">
        <f t="shared" si="18"/>
        <v>6.1157591778139775</v>
      </c>
      <c r="AL27" s="3">
        <f t="shared" si="19"/>
        <v>6.792238680561697</v>
      </c>
      <c r="AM27" s="8">
        <f>SQRT(AK27^2+AL27^2)+SQRT((AK27-$CH$10)^2+(AL27-$CI$10)^2)</f>
        <v>19.064118600186234</v>
      </c>
      <c r="AN27" s="3">
        <f>AM27/(2*$CH$3)</f>
        <v>1.0000000000097689</v>
      </c>
      <c r="AO27" s="3">
        <f t="shared" si="20"/>
        <v>9.1398586757729614</v>
      </c>
      <c r="AP27" s="3">
        <f t="shared" si="21"/>
        <v>6.1157591777542324</v>
      </c>
      <c r="AQ27" s="3">
        <f t="shared" si="22"/>
        <v>6.7922386804953438</v>
      </c>
      <c r="AR27" s="8">
        <f>SQRT(AP27^2+AQ27^2)+SQRT((AP27-$CH$10)^2+(AQ27-$CI$10)^2)</f>
        <v>19.064118600007902</v>
      </c>
      <c r="AS27" s="3">
        <f>AR27/(2*$CH$3)</f>
        <v>1.0000000000004146</v>
      </c>
      <c r="AT27" s="9">
        <f t="shared" si="23"/>
        <v>9.1398586757691724</v>
      </c>
      <c r="AU27" s="3">
        <f t="shared" si="24"/>
        <v>6.1157591777516975</v>
      </c>
      <c r="AV27" s="3">
        <f t="shared" si="25"/>
        <v>6.7922386804925283</v>
      </c>
      <c r="AW27" s="8">
        <f>SQRT(AU27^2+AV27^2)+SQRT((AU27-$CH$10)^2+(AV27-$CI$10)^2)</f>
        <v>19.064118600000334</v>
      </c>
      <c r="AX27" s="4">
        <f>AW27/(2*$CH$3)</f>
        <v>1.0000000000000175</v>
      </c>
      <c r="AY27" s="9">
        <f t="shared" si="26"/>
        <v>9.0128586757691718</v>
      </c>
      <c r="AZ27" s="9">
        <f>AY27-'Master Radiusverkleinerung'!G$5/100</f>
        <v>8.9588586757691715</v>
      </c>
      <c r="BA27" s="9">
        <f t="shared" si="31"/>
        <v>0.9593601695195435</v>
      </c>
      <c r="BB27" s="3">
        <f t="shared" si="52"/>
        <v>6.4678510400836338</v>
      </c>
      <c r="BC27" s="3">
        <f t="shared" si="52"/>
        <v>6.4664714258539275</v>
      </c>
      <c r="BD27" s="3">
        <f t="shared" si="49"/>
        <v>5.7342651097366568</v>
      </c>
      <c r="BE27" s="3">
        <f t="shared" si="49"/>
        <v>7.0798479833699055</v>
      </c>
      <c r="BF27" s="3">
        <f t="shared" si="53"/>
        <v>-0.70418372466387158</v>
      </c>
      <c r="BG27" s="3">
        <f t="shared" si="53"/>
        <v>0.65153450927720158</v>
      </c>
      <c r="BH27" s="3">
        <f t="shared" si="50"/>
        <v>-0.76298813603008142</v>
      </c>
      <c r="BI27" s="3">
        <f t="shared" si="50"/>
        <v>0.57521860575475436</v>
      </c>
      <c r="BJ27" s="3">
        <f t="shared" si="32"/>
        <v>0.65153450927720158</v>
      </c>
      <c r="BK27" s="3">
        <f t="shared" si="33"/>
        <v>0.70418372466387158</v>
      </c>
      <c r="BL27" s="3">
        <f t="shared" si="34"/>
        <v>0.57521860575475436</v>
      </c>
      <c r="BM27" s="3">
        <f t="shared" si="35"/>
        <v>0.76298813603008142</v>
      </c>
      <c r="BN27" s="3">
        <f t="shared" si="36"/>
        <v>0.65153450927720158</v>
      </c>
      <c r="BO27" s="3">
        <f t="shared" si="36"/>
        <v>0.70418372466387158</v>
      </c>
      <c r="BP27" s="3">
        <f t="shared" si="37"/>
        <v>-0.57521860575475436</v>
      </c>
      <c r="BQ27" s="3">
        <f t="shared" si="37"/>
        <v>-0.76298813603008142</v>
      </c>
      <c r="BR27" s="3">
        <f t="shared" si="38"/>
        <v>-0.73358593034697694</v>
      </c>
      <c r="BS27" s="3">
        <f t="shared" si="38"/>
        <v>0.61337655751597797</v>
      </c>
      <c r="BT27" s="3">
        <f t="shared" si="39"/>
        <v>-9.9131783869859653</v>
      </c>
      <c r="BU27" s="3">
        <f t="shared" si="40"/>
        <v>9.0732243413720326E-3</v>
      </c>
      <c r="BV27" s="3">
        <f t="shared" si="41"/>
        <v>-0.51422745395124014</v>
      </c>
      <c r="BW27" s="9">
        <f t="shared" si="42"/>
        <v>9.5223978444167443</v>
      </c>
      <c r="BX27" s="9">
        <f>SQRT((AU27-$CH$11)^2+(AV27-$CI$11)^2)</f>
        <v>9.5256015184196983</v>
      </c>
      <c r="BY27" s="3">
        <f t="shared" si="54"/>
        <v>6.1096589620216584</v>
      </c>
      <c r="BZ27" s="3">
        <f t="shared" si="54"/>
        <v>7.3096793860023217</v>
      </c>
      <c r="CA27" s="3">
        <f t="shared" si="45"/>
        <v>9.5267699331073832</v>
      </c>
      <c r="CB27" s="3">
        <f t="shared" si="51"/>
        <v>6.1066859534103255</v>
      </c>
      <c r="CC27" s="3">
        <f t="shared" si="51"/>
        <v>7.3064661344437685</v>
      </c>
      <c r="CD27" s="3">
        <f t="shared" si="46"/>
        <v>9.5223978444167443</v>
      </c>
      <c r="CE27" s="4">
        <f t="shared" si="47"/>
        <v>0.99999999973210152</v>
      </c>
      <c r="CF27" s="12">
        <f t="shared" si="48"/>
        <v>1.3262419350890205E-3</v>
      </c>
    </row>
    <row r="28" spans="1:92" x14ac:dyDescent="0.3">
      <c r="A28" s="4">
        <v>54</v>
      </c>
      <c r="B28" s="3">
        <f>CH$3*COS(A28/180*PI())</f>
        <v>5.6028038805173148</v>
      </c>
      <c r="C28" s="4">
        <f>CH$3*SIN(A28/180*PI())</f>
        <v>7.7115979650897657</v>
      </c>
      <c r="D28" s="6">
        <f>SQRT(B28^2+C28^2)+SQRT((B28-$CH$10)^2+(C28-$CI$10)^2)</f>
        <v>19.914017846782258</v>
      </c>
      <c r="E28" s="4">
        <f>D28/(2*$CH$3)</f>
        <v>1.0445810931317987</v>
      </c>
      <c r="F28" s="4">
        <f>$CH$3/E28</f>
        <v>9.1252458642742305</v>
      </c>
      <c r="G28" s="4">
        <f t="shared" si="0"/>
        <v>5.3636849425632755</v>
      </c>
      <c r="H28" s="4">
        <f t="shared" si="1"/>
        <v>7.3824789820475578</v>
      </c>
      <c r="I28" s="6">
        <f>SQRT(G28^2+H28^2)+SQRT((G28-$CH$10)^2+(H28-$CI$10)^2)</f>
        <v>19.101215056282541</v>
      </c>
      <c r="J28" s="4">
        <f>I28/(2*$CH$3)</f>
        <v>1.0019458783834119</v>
      </c>
      <c r="K28" s="4">
        <f t="shared" si="2"/>
        <v>9.1075237307202119</v>
      </c>
      <c r="L28" s="4">
        <f t="shared" si="3"/>
        <v>5.3532681338210661</v>
      </c>
      <c r="M28" s="4">
        <f t="shared" si="4"/>
        <v>7.3681414748257739</v>
      </c>
      <c r="N28" s="8">
        <f>SQRT(L28^2+M28^2)+SQRT((L28-$CH$10)^2+(M28-$CI$10)^2)</f>
        <v>19.065808217759322</v>
      </c>
      <c r="O28" s="3">
        <f>N28/(2*$CH$3)</f>
        <v>1.0000886281603032</v>
      </c>
      <c r="P28" s="4">
        <f t="shared" si="5"/>
        <v>9.106716619179851</v>
      </c>
      <c r="Q28" s="4">
        <f t="shared" si="6"/>
        <v>5.3527937255606863</v>
      </c>
      <c r="R28" s="4">
        <f t="shared" si="7"/>
        <v>7.3674885078732659</v>
      </c>
      <c r="S28" s="6">
        <f>SQRT(Q28^2+R28^2)+SQRT((Q28-$CH$10)^2+(R28-$CI$10)^2)</f>
        <v>19.064195702441236</v>
      </c>
      <c r="T28" s="4">
        <f>S28/(2*$CH$3)</f>
        <v>1.0000040443748202</v>
      </c>
      <c r="U28" s="3">
        <f t="shared" si="8"/>
        <v>9.1066797883534196</v>
      </c>
      <c r="V28" s="3">
        <f t="shared" si="9"/>
        <v>5.3527720769440803</v>
      </c>
      <c r="W28" s="3">
        <f t="shared" si="10"/>
        <v>7.3674587111087657</v>
      </c>
      <c r="X28" s="3">
        <f>SQRT(V28^2+W28^2)+SQRT((V28-$CH$10)^2+(W28-$CI$10)^2)</f>
        <v>19.064122118725102</v>
      </c>
      <c r="Y28" s="3">
        <f>X28/(2*$CH$3)</f>
        <v>1.0000001845731856</v>
      </c>
      <c r="Z28" s="3">
        <f t="shared" si="11"/>
        <v>9.1066781075048304</v>
      </c>
      <c r="AA28" s="3">
        <f t="shared" si="12"/>
        <v>5.3527710889660689</v>
      </c>
      <c r="AB28" s="3">
        <f t="shared" si="13"/>
        <v>7.3674573512736927</v>
      </c>
      <c r="AC28" s="3">
        <f>SQRT(AA28^2+AB28^2)+SQRT((AA28-$CH$10)^2+(AB28-$CI$10)^2)</f>
        <v>19.064118760584741</v>
      </c>
      <c r="AD28" s="3">
        <f>AC28/(2*$CH$3)</f>
        <v>1.0000000084234022</v>
      </c>
      <c r="AE28" s="3">
        <f t="shared" si="14"/>
        <v>9.106678030795619</v>
      </c>
      <c r="AF28" s="3">
        <f t="shared" si="15"/>
        <v>5.3527710438775253</v>
      </c>
      <c r="AG28" s="3">
        <f t="shared" si="16"/>
        <v>7.3674572892146371</v>
      </c>
      <c r="AH28" s="8">
        <f>SQRT(AF28^2+AG28^2)+SQRT((AF28-$CH$10)^2+(AG28-$CI$10)^2)</f>
        <v>19.064118607328638</v>
      </c>
      <c r="AI28" s="3">
        <f>AH28/(2*$CH$3)</f>
        <v>1.0000000003844205</v>
      </c>
      <c r="AJ28" s="3">
        <f t="shared" si="17"/>
        <v>9.1066780272948247</v>
      </c>
      <c r="AK28" s="3">
        <f t="shared" si="18"/>
        <v>5.3527710418198104</v>
      </c>
      <c r="AL28" s="3">
        <f t="shared" si="19"/>
        <v>7.367457286382435</v>
      </c>
      <c r="AM28" s="8">
        <f>SQRT(AK28^2+AL28^2)+SQRT((AK28-$CH$10)^2+(AL28-$CI$10)^2)</f>
        <v>19.064118600334456</v>
      </c>
      <c r="AN28" s="3">
        <f>AM28/(2*$CH$3)</f>
        <v>1.0000000000175437</v>
      </c>
      <c r="AO28" s="3">
        <f t="shared" si="20"/>
        <v>9.1066780271350591</v>
      </c>
      <c r="AP28" s="3">
        <f t="shared" si="21"/>
        <v>5.3527710417259025</v>
      </c>
      <c r="AQ28" s="3">
        <f t="shared" si="22"/>
        <v>7.367457286253182</v>
      </c>
      <c r="AR28" s="8">
        <f>SQRT(AP28^2+AQ28^2)+SQRT((AP28-$CH$10)^2+(AQ28-$CI$10)^2)</f>
        <v>19.064118600015263</v>
      </c>
      <c r="AS28" s="3">
        <f>AR28/(2*$CH$3)</f>
        <v>1.0000000000008007</v>
      </c>
      <c r="AT28" s="9">
        <f t="shared" si="23"/>
        <v>9.1066780271277672</v>
      </c>
      <c r="AU28" s="3">
        <f t="shared" si="24"/>
        <v>5.3527710417216161</v>
      </c>
      <c r="AV28" s="3">
        <f t="shared" si="25"/>
        <v>7.3674572862472827</v>
      </c>
      <c r="AW28" s="8">
        <f>SQRT(AU28^2+AV28^2)+SQRT((AU28-$CH$10)^2+(AV28-$CI$10)^2)</f>
        <v>19.064118600000697</v>
      </c>
      <c r="AX28" s="4">
        <f>AW28/(2*$CH$3)</f>
        <v>1.0000000000000364</v>
      </c>
      <c r="AY28" s="9">
        <f t="shared" si="26"/>
        <v>8.9796780271277665</v>
      </c>
      <c r="AZ28" s="9">
        <f>AY28-'Master Radiusverkleinerung'!G$5/100</f>
        <v>8.9256780271277663</v>
      </c>
      <c r="BA28" s="9">
        <f t="shared" si="31"/>
        <v>0.95552464129874826</v>
      </c>
      <c r="BB28" s="3">
        <f t="shared" si="52"/>
        <v>5.7342651097366568</v>
      </c>
      <c r="BC28" s="3">
        <f t="shared" si="52"/>
        <v>7.0798479833699055</v>
      </c>
      <c r="BD28" s="3">
        <f>0.5*(AU28+AU30)</f>
        <v>4.9458531352424639</v>
      </c>
      <c r="BE28" s="3">
        <f>0.5*(AV28+AV30)</f>
        <v>7.6145618573647997</v>
      </c>
      <c r="BF28" s="3">
        <f t="shared" si="53"/>
        <v>-0.76298813603008142</v>
      </c>
      <c r="BG28" s="3">
        <f t="shared" si="53"/>
        <v>0.57521860575475436</v>
      </c>
      <c r="BH28" s="3">
        <f>AU30-AU28</f>
        <v>-0.8138358129583052</v>
      </c>
      <c r="BI28" s="3">
        <f>AV30-AV28</f>
        <v>0.49420914223503498</v>
      </c>
      <c r="BJ28" s="3">
        <f t="shared" si="32"/>
        <v>0.57521860575475436</v>
      </c>
      <c r="BK28" s="3">
        <f t="shared" si="33"/>
        <v>0.76298813603008142</v>
      </c>
      <c r="BL28" s="3">
        <f t="shared" si="34"/>
        <v>0.49420914223503498</v>
      </c>
      <c r="BM28" s="3">
        <f t="shared" si="35"/>
        <v>0.8138358129583052</v>
      </c>
      <c r="BN28" s="3">
        <f t="shared" si="36"/>
        <v>0.57521860575475436</v>
      </c>
      <c r="BO28" s="3">
        <f t="shared" si="36"/>
        <v>0.76298813603008142</v>
      </c>
      <c r="BP28" s="3">
        <f t="shared" si="37"/>
        <v>-0.49420914223503498</v>
      </c>
      <c r="BQ28" s="3">
        <f t="shared" si="37"/>
        <v>-0.8138358129583052</v>
      </c>
      <c r="BR28" s="3">
        <f t="shared" si="38"/>
        <v>-0.78841197449419287</v>
      </c>
      <c r="BS28" s="3">
        <f t="shared" si="38"/>
        <v>0.53471387399489423</v>
      </c>
      <c r="BT28" s="3">
        <f t="shared" si="39"/>
        <v>-9.9486094620089549</v>
      </c>
      <c r="BU28" s="3">
        <f t="shared" si="40"/>
        <v>1.1639845801308724E-2</v>
      </c>
      <c r="BV28" s="3">
        <f t="shared" si="41"/>
        <v>-0.51082300613953802</v>
      </c>
      <c r="BW28" s="9">
        <f t="shared" si="42"/>
        <v>9.5181396720915821</v>
      </c>
      <c r="BX28" s="9">
        <f>SQRT((AU28-$CH$11)^2+(AV28-$CI$11)^2)</f>
        <v>9.5270253587038702</v>
      </c>
      <c r="BY28" s="3">
        <f t="shared" si="54"/>
        <v>5.3436978173802441</v>
      </c>
      <c r="BZ28" s="3">
        <f t="shared" si="54"/>
        <v>7.8816847401985228</v>
      </c>
      <c r="CA28" s="3">
        <f t="shared" si="45"/>
        <v>9.5223978444167425</v>
      </c>
      <c r="CB28" s="3">
        <f t="shared" si="51"/>
        <v>5.3411311959203074</v>
      </c>
      <c r="CC28" s="3">
        <f t="shared" si="51"/>
        <v>7.8782802923868207</v>
      </c>
      <c r="CD28" s="3">
        <f t="shared" si="46"/>
        <v>9.5181396720915821</v>
      </c>
      <c r="CE28" s="4">
        <f t="shared" si="47"/>
        <v>0.99999999974745524</v>
      </c>
      <c r="CF28" s="12">
        <f t="shared" si="48"/>
        <v>1.2876766296507386E-3</v>
      </c>
    </row>
    <row r="29" spans="1:92" x14ac:dyDescent="0.3">
      <c r="A29" s="4"/>
      <c r="C29" s="4"/>
      <c r="D29" s="6"/>
      <c r="E29" s="4"/>
      <c r="G29" s="4"/>
      <c r="H29" s="4"/>
      <c r="I29" s="6"/>
      <c r="J29" s="4"/>
      <c r="K29" s="4"/>
      <c r="L29" s="4"/>
      <c r="M29" s="4"/>
      <c r="N29" s="8"/>
      <c r="P29" s="4"/>
      <c r="Q29" s="4"/>
      <c r="R29" s="4"/>
      <c r="S29" s="6"/>
      <c r="T29" s="4"/>
      <c r="AH29" s="8"/>
      <c r="AM29" s="8"/>
      <c r="AR29" s="8"/>
      <c r="AT29" s="9"/>
      <c r="AW29" s="8"/>
      <c r="AX29" s="4"/>
      <c r="AY29" s="9"/>
      <c r="AZ29" s="9"/>
      <c r="BA29" s="9"/>
      <c r="BW29" s="9"/>
      <c r="BX29" s="9"/>
      <c r="CE29" s="4"/>
      <c r="CF29" s="12"/>
    </row>
    <row r="30" spans="1:92" x14ac:dyDescent="0.3">
      <c r="A30" s="4">
        <v>60</v>
      </c>
      <c r="B30" s="3">
        <f>CH$3*COS(A30/180*PI())</f>
        <v>4.766029650000001</v>
      </c>
      <c r="C30" s="4">
        <f>CH$3*SIN(A30/180*PI())</f>
        <v>8.2550055041797137</v>
      </c>
      <c r="D30" s="6">
        <f>SQRT(B30^2+C30^2)+SQRT((B30-$CH$10)^2+(C30-$CI$10)^2)</f>
        <v>19.971819567456194</v>
      </c>
      <c r="E30" s="4">
        <f>D30/(2*$CH$3)</f>
        <v>1.0476130570996445</v>
      </c>
      <c r="F30" s="4">
        <f>$CH$3/E30</f>
        <v>9.0988359064460873</v>
      </c>
      <c r="G30" s="4">
        <f t="shared" si="0"/>
        <v>4.5494179532230445</v>
      </c>
      <c r="H30" s="4">
        <f t="shared" si="1"/>
        <v>7.8798230398483211</v>
      </c>
      <c r="I30" s="6">
        <f>SQRT(G30^2+H30^2)+SQRT((G30-$CH$10)^2+(H30-$CI$10)^2)</f>
        <v>19.106016909124428</v>
      </c>
      <c r="J30" s="4">
        <f>I30/(2*$CH$3)</f>
        <v>1.0021977574732686</v>
      </c>
      <c r="K30" s="4">
        <f t="shared" si="2"/>
        <v>9.0788827240902883</v>
      </c>
      <c r="L30" s="4">
        <f t="shared" si="3"/>
        <v>4.539441362045145</v>
      </c>
      <c r="M30" s="4">
        <f t="shared" si="4"/>
        <v>7.8625430770418561</v>
      </c>
      <c r="N30" s="8">
        <f>SQRT(L30^2+M30^2)+SQRT((L30-$CH$10)^2+(M30-$CI$10)^2)</f>
        <v>19.066141556519256</v>
      </c>
      <c r="O30" s="3">
        <f>N30/(2*$CH$3)</f>
        <v>1.0001061132991091</v>
      </c>
      <c r="P30" s="4">
        <f t="shared" si="5"/>
        <v>9.077919436109875</v>
      </c>
      <c r="Q30" s="4">
        <f t="shared" si="6"/>
        <v>4.5389597180549384</v>
      </c>
      <c r="R30" s="4">
        <f t="shared" si="7"/>
        <v>7.861708845179658</v>
      </c>
      <c r="S30" s="6">
        <f>SQRT(Q30^2+R30^2)+SQRT((Q30-$CH$10)^2+(R30-$CI$10)^2)</f>
        <v>19.06421648087607</v>
      </c>
      <c r="T30" s="4">
        <f>S30/(2*$CH$3)</f>
        <v>1.0000051342985281</v>
      </c>
      <c r="U30" s="3">
        <f t="shared" si="8"/>
        <v>9.0778728276007783</v>
      </c>
      <c r="V30" s="3">
        <f t="shared" si="9"/>
        <v>4.53893641380039</v>
      </c>
      <c r="W30" s="3">
        <f t="shared" si="10"/>
        <v>7.8616684810267472</v>
      </c>
      <c r="X30" s="3">
        <f>SQRT(V30^2+W30^2)+SQRT((V30-$CH$10)^2+(W30-$CI$10)^2)</f>
        <v>19.064123336457801</v>
      </c>
      <c r="Y30" s="3">
        <f>X30/(2*$CH$3)</f>
        <v>1.0000002484488215</v>
      </c>
      <c r="Z30" s="3">
        <f t="shared" si="11"/>
        <v>9.0778705722145325</v>
      </c>
      <c r="AA30" s="3">
        <f t="shared" si="12"/>
        <v>4.5389352861072672</v>
      </c>
      <c r="AB30" s="3">
        <f t="shared" si="13"/>
        <v>7.8616665278049629</v>
      </c>
      <c r="AC30" s="3">
        <f>SQRT(AA30^2+AB30^2)+SQRT((AA30-$CH$10)^2+(AB30-$CI$10)^2)</f>
        <v>19.064118829198435</v>
      </c>
      <c r="AD30" s="3">
        <f>AC30/(2*$CH$3)</f>
        <v>1.0000000120225037</v>
      </c>
      <c r="AE30" s="3">
        <f t="shared" si="14"/>
        <v>9.0778704630758025</v>
      </c>
      <c r="AF30" s="3">
        <f t="shared" si="15"/>
        <v>4.5389352315379021</v>
      </c>
      <c r="AG30" s="3">
        <f t="shared" si="16"/>
        <v>7.8616664332880504</v>
      </c>
      <c r="AH30" s="8">
        <f>SQRT(AF30^2+AG30^2)+SQRT((AF30-$CH$10)^2+(AG30-$CI$10)^2)</f>
        <v>19.064118611090979</v>
      </c>
      <c r="AI30" s="3">
        <f>AH30/(2*$CH$3)</f>
        <v>1.0000000005817724</v>
      </c>
      <c r="AJ30" s="3">
        <f t="shared" si="17"/>
        <v>9.0778704577945479</v>
      </c>
      <c r="AK30" s="3">
        <f t="shared" si="18"/>
        <v>4.5389352288972749</v>
      </c>
      <c r="AL30" s="3">
        <f t="shared" si="19"/>
        <v>7.8616664287143498</v>
      </c>
      <c r="AM30" s="8">
        <f>SQRT(AK30^2+AL30^2)+SQRT((AK30-$CH$10)^2+(AL30-$CI$10)^2)</f>
        <v>19.064118600536695</v>
      </c>
      <c r="AN30" s="3">
        <f>AM30/(2*$CH$3)</f>
        <v>1.0000000000281521</v>
      </c>
      <c r="AO30" s="3">
        <f t="shared" si="20"/>
        <v>9.077870457538987</v>
      </c>
      <c r="AP30" s="3">
        <f t="shared" si="21"/>
        <v>4.5389352287694944</v>
      </c>
      <c r="AQ30" s="3">
        <f t="shared" si="22"/>
        <v>7.8616664284930273</v>
      </c>
      <c r="AR30" s="8">
        <f>SQRT(AP30^2+AQ30^2)+SQRT((AP30-$CH$10)^2+(AQ30-$CI$10)^2)</f>
        <v>19.064118600025971</v>
      </c>
      <c r="AS30" s="3">
        <f>AR30/(2*$CH$3)</f>
        <v>1.0000000000013622</v>
      </c>
      <c r="AT30" s="9">
        <f t="shared" si="23"/>
        <v>9.07787045752662</v>
      </c>
      <c r="AU30" s="3">
        <f t="shared" si="24"/>
        <v>4.5389352287633109</v>
      </c>
      <c r="AV30" s="3">
        <f t="shared" si="25"/>
        <v>7.8616664284823177</v>
      </c>
      <c r="AW30" s="8">
        <f>SQRT(AU30^2+AV30^2)+SQRT((AU30-$CH$10)^2+(AV30-$CI$10)^2)</f>
        <v>19.064118600001258</v>
      </c>
      <c r="AX30" s="4">
        <f>AW30/(2*$CH$3)</f>
        <v>1.0000000000000659</v>
      </c>
      <c r="AY30" s="9">
        <f t="shared" si="26"/>
        <v>8.9508704575266194</v>
      </c>
      <c r="AZ30" s="9">
        <f>AY30-'Master Radiusverkleinerung'!G$5/100</f>
        <v>8.8968704575266191</v>
      </c>
      <c r="BA30" s="9">
        <f>SQRT((AU30-AU28)^2+(AV30-AV28)^2)</f>
        <v>0.95214043434894335</v>
      </c>
      <c r="BB30" s="3">
        <f>0.5*(AU28+AU30)</f>
        <v>4.9458531352424639</v>
      </c>
      <c r="BC30" s="3">
        <f>0.5*(AV28+AV30)</f>
        <v>7.6145618573647997</v>
      </c>
      <c r="BD30" s="3">
        <f t="shared" ref="BD30:BE33" si="55">0.5*(AU30+AU31)</f>
        <v>4.1106969315167321</v>
      </c>
      <c r="BE30" s="3">
        <f t="shared" si="55"/>
        <v>8.0663019697170881</v>
      </c>
      <c r="BF30" s="3">
        <f>AU30-AU28</f>
        <v>-0.8138358129583052</v>
      </c>
      <c r="BG30" s="3">
        <f>AV30-AV28</f>
        <v>0.49420914223503498</v>
      </c>
      <c r="BH30" s="3">
        <f t="shared" ref="BH30:BI33" si="56">AU31-AU30</f>
        <v>-0.85647659449315805</v>
      </c>
      <c r="BI30" s="3">
        <f t="shared" si="56"/>
        <v>0.40927108246953914</v>
      </c>
      <c r="BJ30" s="3">
        <f t="shared" si="32"/>
        <v>0.49420914223503498</v>
      </c>
      <c r="BK30" s="3">
        <f t="shared" si="33"/>
        <v>0.8138358129583052</v>
      </c>
      <c r="BL30" s="3">
        <f t="shared" si="34"/>
        <v>0.40927108246953914</v>
      </c>
      <c r="BM30" s="3">
        <f t="shared" si="35"/>
        <v>0.85647659449315805</v>
      </c>
      <c r="BN30" s="3">
        <f t="shared" si="36"/>
        <v>0.49420914223503498</v>
      </c>
      <c r="BO30" s="3">
        <f t="shared" si="36"/>
        <v>0.8138358129583052</v>
      </c>
      <c r="BP30" s="3">
        <f t="shared" si="37"/>
        <v>-0.40927108246953914</v>
      </c>
      <c r="BQ30" s="3">
        <f t="shared" si="37"/>
        <v>-0.85647659449315805</v>
      </c>
      <c r="BR30" s="3">
        <f t="shared" si="38"/>
        <v>-0.83515620372573185</v>
      </c>
      <c r="BS30" s="3">
        <f t="shared" si="38"/>
        <v>0.45174011235228839</v>
      </c>
      <c r="BT30" s="3">
        <f t="shared" si="39"/>
        <v>-9.9798769181128115</v>
      </c>
      <c r="BU30" s="3">
        <f t="shared" si="40"/>
        <v>1.3706723930706488E-2</v>
      </c>
      <c r="BV30" s="3">
        <f t="shared" si="41"/>
        <v>-0.50741938751136573</v>
      </c>
      <c r="BW30" s="9">
        <f t="shared" si="42"/>
        <v>9.5141626229750873</v>
      </c>
      <c r="BX30" s="9">
        <f>SQRT((AU30-$CH$11)^2+(AV30-$CI$11)^2)</f>
        <v>9.5283550764394338</v>
      </c>
      <c r="BY30" s="3">
        <f>AU30-BU28</f>
        <v>4.5272953829620022</v>
      </c>
      <c r="BZ30" s="3">
        <f>AV30-BV28</f>
        <v>8.3724894346218548</v>
      </c>
      <c r="CA30" s="3">
        <f t="shared" si="45"/>
        <v>9.5181396720915821</v>
      </c>
      <c r="CB30" s="3">
        <f t="shared" ref="CB30:CC34" si="57">AU30-BU30</f>
        <v>4.5252285048326044</v>
      </c>
      <c r="CC30" s="3">
        <f t="shared" si="57"/>
        <v>8.3690858159936834</v>
      </c>
      <c r="CD30" s="3">
        <f t="shared" si="46"/>
        <v>9.5141626229750873</v>
      </c>
      <c r="CE30" s="4">
        <f t="shared" si="47"/>
        <v>0.99999999978088239</v>
      </c>
      <c r="CF30" s="12">
        <f t="shared" si="48"/>
        <v>1.1994337757346395E-3</v>
      </c>
      <c r="CN30" s="20"/>
    </row>
    <row r="31" spans="1:92" x14ac:dyDescent="0.3">
      <c r="A31" s="4">
        <v>66</v>
      </c>
      <c r="B31" s="3">
        <f>CH$3*COS(A31/180*PI())</f>
        <v>3.8770378012814635</v>
      </c>
      <c r="C31" s="4">
        <f>CH$3*SIN(A31/180*PI())</f>
        <v>8.7079694754949095</v>
      </c>
      <c r="D31" s="6">
        <f>SQRT(B31^2+C31^2)+SQRT((B31-$CH$10)^2+(C31-$CI$10)^2)</f>
        <v>20.020416719625882</v>
      </c>
      <c r="E31" s="4">
        <f>D31/(2*$CH$3)</f>
        <v>1.0501621994538934</v>
      </c>
      <c r="F31" s="4">
        <f>$CH$3/E31</f>
        <v>9.0767495773099363</v>
      </c>
      <c r="G31" s="4">
        <f t="shared" si="0"/>
        <v>3.6918466531147334</v>
      </c>
      <c r="H31" s="4">
        <f t="shared" si="1"/>
        <v>8.2920233465108897</v>
      </c>
      <c r="I31" s="6">
        <f>SQRT(G31^2+H31^2)+SQRT((G31-$CH$10)^2+(H31-$CI$10)^2)</f>
        <v>19.110256831712928</v>
      </c>
      <c r="J31" s="4">
        <f>I31/(2*$CH$3)</f>
        <v>1.0024201607575463</v>
      </c>
      <c r="K31" s="4">
        <f t="shared" si="2"/>
        <v>9.0548354199605079</v>
      </c>
      <c r="L31" s="4">
        <f t="shared" si="3"/>
        <v>3.6829333623185923</v>
      </c>
      <c r="M31" s="4">
        <f t="shared" si="4"/>
        <v>8.2720037676062539</v>
      </c>
      <c r="N31" s="8">
        <f>SQRT(L31^2+M31^2)+SQRT((L31-$CH$10)^2+(M31-$CI$10)^2)</f>
        <v>19.066451689412055</v>
      </c>
      <c r="O31" s="3">
        <f>N31/(2*$CH$3)</f>
        <v>1.0001223811843079</v>
      </c>
      <c r="P31" s="4">
        <f t="shared" si="5"/>
        <v>9.0537274140771729</v>
      </c>
      <c r="Q31" s="4">
        <f t="shared" si="6"/>
        <v>3.682482695725096</v>
      </c>
      <c r="R31" s="4">
        <f t="shared" si="7"/>
        <v>8.2709915538644925</v>
      </c>
      <c r="S31" s="6">
        <f>SQRT(Q31^2+R31^2)+SQRT((Q31-$CH$10)^2+(R31-$CI$10)^2)</f>
        <v>19.064236851962491</v>
      </c>
      <c r="T31" s="4">
        <f>S31/(2*$CH$3)</f>
        <v>1.0000062028549535</v>
      </c>
      <c r="U31" s="3">
        <f t="shared" si="8"/>
        <v>9.0536712554675791</v>
      </c>
      <c r="V31" s="3">
        <f t="shared" si="9"/>
        <v>3.6824598539607503</v>
      </c>
      <c r="W31" s="3">
        <f t="shared" si="10"/>
        <v>8.2709402504217895</v>
      </c>
      <c r="X31" s="3">
        <f>SQRT(V31^2+W31^2)+SQRT((V31-$CH$10)^2+(W31-$CI$10)^2)</f>
        <v>19.064124594269771</v>
      </c>
      <c r="Y31" s="3">
        <f>X31/(2*$CH$3)</f>
        <v>1.0000003144267982</v>
      </c>
      <c r="Z31" s="3">
        <f t="shared" si="11"/>
        <v>9.0536684087516104</v>
      </c>
      <c r="AA31" s="3">
        <f t="shared" si="12"/>
        <v>3.6824586960970533</v>
      </c>
      <c r="AB31" s="3">
        <f t="shared" si="13"/>
        <v>8.2709376498173484</v>
      </c>
      <c r="AC31" s="3">
        <f>SQRT(AA31^2+AB31^2)+SQRT((AA31-$CH$10)^2+(AB31-$CI$10)^2)</f>
        <v>19.064118903855288</v>
      </c>
      <c r="AD31" s="3">
        <f>AC31/(2*$CH$3)</f>
        <v>1.0000000159385962</v>
      </c>
      <c r="AE31" s="3">
        <f t="shared" si="14"/>
        <v>9.0536682644488469</v>
      </c>
      <c r="AF31" s="3">
        <f t="shared" si="15"/>
        <v>3.6824586374038315</v>
      </c>
      <c r="AG31" s="3">
        <f t="shared" si="16"/>
        <v>8.2709375179902143</v>
      </c>
      <c r="AH31" s="8">
        <f>SQRT(AF31^2+AG31^2)+SQRT((AF31-$CH$10)^2+(AG31-$CI$10)^2)</f>
        <v>19.06411861540272</v>
      </c>
      <c r="AI31" s="3">
        <f>AH31/(2*$CH$3)</f>
        <v>1.0000000008079428</v>
      </c>
      <c r="AJ31" s="3">
        <f t="shared" si="17"/>
        <v>9.0536682571340013</v>
      </c>
      <c r="AK31" s="3">
        <f t="shared" si="18"/>
        <v>3.6824586344286159</v>
      </c>
      <c r="AL31" s="3">
        <f t="shared" si="19"/>
        <v>8.2709375113077694</v>
      </c>
      <c r="AM31" s="8">
        <f>SQRT(AK31^2+AL31^2)+SQRT((AK31-$CH$10)^2+(AL31-$CI$10)^2)</f>
        <v>19.06411860078078</v>
      </c>
      <c r="AN31" s="3">
        <f>AM31/(2*$CH$3)</f>
        <v>1.0000000000409555</v>
      </c>
      <c r="AO31" s="3">
        <f t="shared" si="20"/>
        <v>9.0536682567632045</v>
      </c>
      <c r="AP31" s="3">
        <f t="shared" si="21"/>
        <v>3.6824586342777992</v>
      </c>
      <c r="AQ31" s="3">
        <f t="shared" si="22"/>
        <v>8.2709375109690306</v>
      </c>
      <c r="AR31" s="8">
        <f>SQRT(AP31^2+AQ31^2)+SQRT((AP31-$CH$10)^2+(AQ31-$CI$10)^2)</f>
        <v>19.064118600039585</v>
      </c>
      <c r="AS31" s="3">
        <f>AR31/(2*$CH$3)</f>
        <v>1.0000000000020763</v>
      </c>
      <c r="AT31" s="9">
        <f t="shared" si="23"/>
        <v>9.0536682567444053</v>
      </c>
      <c r="AU31" s="3">
        <f t="shared" si="24"/>
        <v>3.6824586342701529</v>
      </c>
      <c r="AV31" s="3">
        <f t="shared" si="25"/>
        <v>8.2709375109518568</v>
      </c>
      <c r="AW31" s="8">
        <f>SQRT(AU31^2+AV31^2)+SQRT((AU31-$CH$10)^2+(AV31-$CI$10)^2)</f>
        <v>19.064118600002004</v>
      </c>
      <c r="AX31" s="4">
        <f>AW31/(2*$CH$3)</f>
        <v>1.000000000000105</v>
      </c>
      <c r="AY31" s="9">
        <f t="shared" si="26"/>
        <v>8.9266682567444047</v>
      </c>
      <c r="AZ31" s="9">
        <f>AY31-'Master Radiusverkleinerung'!G$5/100</f>
        <v>8.8726682567444044</v>
      </c>
      <c r="BA31" s="9">
        <f t="shared" si="31"/>
        <v>0.94923915630381883</v>
      </c>
      <c r="BB31" s="3">
        <f t="shared" ref="BB31:BC34" si="58">0.5*(AU30+AU31)</f>
        <v>4.1106969315167321</v>
      </c>
      <c r="BC31" s="3">
        <f t="shared" si="58"/>
        <v>8.0663019697170881</v>
      </c>
      <c r="BD31" s="3">
        <f t="shared" si="55"/>
        <v>3.2370996501939917</v>
      </c>
      <c r="BE31" s="3">
        <f t="shared" si="55"/>
        <v>8.4315158995626902</v>
      </c>
      <c r="BF31" s="3">
        <f t="shared" ref="BF31:BG34" si="59">AU31-AU30</f>
        <v>-0.85647659449315805</v>
      </c>
      <c r="BG31" s="3">
        <f t="shared" si="59"/>
        <v>0.40927108246953914</v>
      </c>
      <c r="BH31" s="3">
        <f t="shared" si="56"/>
        <v>-0.89071796815232185</v>
      </c>
      <c r="BI31" s="3">
        <f t="shared" si="56"/>
        <v>0.32115677722166502</v>
      </c>
      <c r="BJ31" s="3">
        <f t="shared" si="32"/>
        <v>0.40927108246953914</v>
      </c>
      <c r="BK31" s="3">
        <f t="shared" si="33"/>
        <v>0.85647659449315805</v>
      </c>
      <c r="BL31" s="3">
        <f t="shared" si="34"/>
        <v>0.32115677722166502</v>
      </c>
      <c r="BM31" s="3">
        <f t="shared" si="35"/>
        <v>0.89071796815232185</v>
      </c>
      <c r="BN31" s="3">
        <f t="shared" si="36"/>
        <v>0.40927108246953914</v>
      </c>
      <c r="BO31" s="3">
        <f t="shared" si="36"/>
        <v>0.85647659449315805</v>
      </c>
      <c r="BP31" s="3">
        <f t="shared" si="37"/>
        <v>-0.32115677722166502</v>
      </c>
      <c r="BQ31" s="3">
        <f t="shared" si="37"/>
        <v>-0.89071796815232185</v>
      </c>
      <c r="BR31" s="3">
        <f t="shared" si="38"/>
        <v>-0.87359728132274039</v>
      </c>
      <c r="BS31" s="3">
        <f t="shared" si="38"/>
        <v>0.36521392984560208</v>
      </c>
      <c r="BT31" s="3">
        <f t="shared" si="39"/>
        <v>-10.006719604842599</v>
      </c>
      <c r="BU31" s="3">
        <f t="shared" si="40"/>
        <v>1.5235966873642148E-2</v>
      </c>
      <c r="BV31" s="3">
        <f t="shared" si="41"/>
        <v>-0.50421915948642138</v>
      </c>
      <c r="BW31" s="9">
        <f t="shared" si="42"/>
        <v>9.510620204960567</v>
      </c>
      <c r="BX31" s="9">
        <f>SQRT((AU31-$CH$11)^2+(AV31-$CI$11)^2)</f>
        <v>9.5295393880479065</v>
      </c>
      <c r="BY31" s="3">
        <f t="shared" ref="BY31:BZ34" si="60">AU31-BU30</f>
        <v>3.6687519103394464</v>
      </c>
      <c r="BZ31" s="3">
        <f t="shared" si="60"/>
        <v>8.7783568984632225</v>
      </c>
      <c r="CA31" s="3">
        <f t="shared" si="45"/>
        <v>9.5141626229750873</v>
      </c>
      <c r="CB31" s="3">
        <f t="shared" si="57"/>
        <v>3.6672226673965107</v>
      </c>
      <c r="CC31" s="3">
        <f t="shared" si="57"/>
        <v>8.7751566704382782</v>
      </c>
      <c r="CD31" s="3">
        <f t="shared" si="46"/>
        <v>9.510620204960567</v>
      </c>
      <c r="CE31" s="4">
        <f t="shared" si="47"/>
        <v>0.99999999982694487</v>
      </c>
      <c r="CF31" s="12">
        <f t="shared" si="48"/>
        <v>1.0659328926791892E-3</v>
      </c>
    </row>
    <row r="32" spans="1:92" x14ac:dyDescent="0.3">
      <c r="A32" s="4">
        <v>72</v>
      </c>
      <c r="B32" s="3">
        <f>CH$3*COS(A32/180*PI())</f>
        <v>2.9455683150897656</v>
      </c>
      <c r="C32" s="4">
        <f>CH$3*SIN(A32/180*PI())</f>
        <v>9.0655271109768201</v>
      </c>
      <c r="D32" s="6">
        <f>SQRT(B32^2+C32^2)+SQRT((B32-$CH$10)^2+(C32-$CI$10)^2)</f>
        <v>20.059407543874762</v>
      </c>
      <c r="E32" s="4">
        <f>D32/(2*$CH$3)</f>
        <v>1.0522074460801332</v>
      </c>
      <c r="F32" s="4">
        <f>$CH$3/E32</f>
        <v>9.0591064865683002</v>
      </c>
      <c r="G32" s="4">
        <f t="shared" si="0"/>
        <v>2.7994178582019265</v>
      </c>
      <c r="H32" s="4">
        <f t="shared" si="1"/>
        <v>8.615722255862476</v>
      </c>
      <c r="I32" s="6">
        <f>SQRT(G32^2+H32^2)+SQRT((G32-$CH$10)^2+(H32-$CI$10)^2)</f>
        <v>19.113790518671969</v>
      </c>
      <c r="J32" s="4">
        <f>I32/(2*$CH$3)</f>
        <v>1.0026055187608813</v>
      </c>
      <c r="K32" s="4">
        <f t="shared" si="2"/>
        <v>9.0355641546482168</v>
      </c>
      <c r="L32" s="4">
        <f t="shared" si="3"/>
        <v>2.792142877551405</v>
      </c>
      <c r="M32" s="4">
        <f t="shared" si="4"/>
        <v>8.5933321676810976</v>
      </c>
      <c r="N32" s="8">
        <f>SQRT(L32^2+M32^2)+SQRT((L32-$CH$10)^2+(M32-$CI$10)^2)</f>
        <v>19.066720931477938</v>
      </c>
      <c r="O32" s="3">
        <f>N32/(2*$CH$3)</f>
        <v>1.0001365041590717</v>
      </c>
      <c r="P32" s="4">
        <f t="shared" si="5"/>
        <v>9.034330930901719</v>
      </c>
      <c r="Q32" s="4">
        <f t="shared" si="6"/>
        <v>2.7917617904558703</v>
      </c>
      <c r="R32" s="4">
        <f t="shared" si="7"/>
        <v>8.5921593022009404</v>
      </c>
      <c r="S32" s="6">
        <f>SQRT(Q32^2+R32^2)+SQRT((Q32-$CH$10)^2+(R32-$CI$10)^2)</f>
        <v>19.06425527569882</v>
      </c>
      <c r="T32" s="4">
        <f>S32/(2*$CH$3)</f>
        <v>1.0000071692639816</v>
      </c>
      <c r="U32" s="3">
        <f t="shared" si="8"/>
        <v>9.0342661618627247</v>
      </c>
      <c r="V32" s="3">
        <f t="shared" si="9"/>
        <v>2.7917417757221119</v>
      </c>
      <c r="W32" s="3">
        <f t="shared" si="10"/>
        <v>8.5920977031843506</v>
      </c>
      <c r="X32" s="3">
        <f>SQRT(V32^2+W32^2)+SQRT((V32-$CH$10)^2+(W32-$CI$10)^2)</f>
        <v>19.064125779207103</v>
      </c>
      <c r="Y32" s="3">
        <f>X32/(2*$CH$3)</f>
        <v>1.0000003765821674</v>
      </c>
      <c r="Z32" s="3">
        <f t="shared" si="11"/>
        <v>9.0342627597204732</v>
      </c>
      <c r="AA32" s="3">
        <f t="shared" si="12"/>
        <v>2.7917407244023389</v>
      </c>
      <c r="AB32" s="3">
        <f t="shared" si="13"/>
        <v>8.5920944675547926</v>
      </c>
      <c r="AC32" s="3">
        <f>SQRT(AA32^2+AB32^2)+SQRT((AA32-$CH$10)^2+(AB32-$CI$10)^2)</f>
        <v>19.064118977107029</v>
      </c>
      <c r="AD32" s="3">
        <f>AC32/(2*$CH$3)</f>
        <v>1.0000000197809842</v>
      </c>
      <c r="AE32" s="3">
        <f t="shared" si="14"/>
        <v>9.0342625810138681</v>
      </c>
      <c r="AF32" s="3">
        <f t="shared" si="15"/>
        <v>2.7917406691789606</v>
      </c>
      <c r="AG32" s="3">
        <f t="shared" si="16"/>
        <v>8.592094297594711</v>
      </c>
      <c r="AH32" s="8">
        <f>SQRT(AF32^2+AG32^2)+SQRT((AF32-$CH$10)^2+(AG32-$CI$10)^2)</f>
        <v>19.064118619808561</v>
      </c>
      <c r="AI32" s="3">
        <f>AH32/(2*$CH$3)</f>
        <v>1.0000000010390493</v>
      </c>
      <c r="AJ32" s="3">
        <f t="shared" si="17"/>
        <v>9.0342625716268241</v>
      </c>
      <c r="AK32" s="3">
        <f t="shared" si="18"/>
        <v>2.7917406662782045</v>
      </c>
      <c r="AL32" s="3">
        <f t="shared" si="19"/>
        <v>8.5920942886671021</v>
      </c>
      <c r="AM32" s="8">
        <f>SQRT(AK32^2+AL32^2)+SQRT((AK32-$CH$10)^2+(AL32-$CI$10)^2)</f>
        <v>19.064118601040498</v>
      </c>
      <c r="AN32" s="3">
        <f>AM32/(2*$CH$3)</f>
        <v>1.0000000000545788</v>
      </c>
      <c r="AO32" s="3">
        <f t="shared" si="20"/>
        <v>9.0342625711337448</v>
      </c>
      <c r="AP32" s="3">
        <f t="shared" si="21"/>
        <v>2.7917406661258348</v>
      </c>
      <c r="AQ32" s="3">
        <f t="shared" si="22"/>
        <v>8.5920942881981563</v>
      </c>
      <c r="AR32" s="8">
        <f>SQRT(AP32^2+AQ32^2)+SQRT((AP32-$CH$10)^2+(AQ32-$CI$10)^2)</f>
        <v>19.064118600054659</v>
      </c>
      <c r="AS32" s="3">
        <f>AR32/(2*$CH$3)</f>
        <v>1.000000000002867</v>
      </c>
      <c r="AT32" s="9">
        <f t="shared" si="23"/>
        <v>9.0342625711078437</v>
      </c>
      <c r="AU32" s="3">
        <f t="shared" si="24"/>
        <v>2.791740666117831</v>
      </c>
      <c r="AV32" s="3">
        <f t="shared" si="25"/>
        <v>8.5920942881735218</v>
      </c>
      <c r="AW32" s="8">
        <f>SQRT(AU32^2+AV32^2)+SQRT((AU32-$CH$10)^2+(AV32-$CI$10)^2)</f>
        <v>19.064118600002871</v>
      </c>
      <c r="AX32" s="4">
        <f>AW32/(2*$CH$3)</f>
        <v>1.0000000000001505</v>
      </c>
      <c r="AY32" s="9">
        <f t="shared" si="26"/>
        <v>8.907262571107843</v>
      </c>
      <c r="AZ32" s="9">
        <f>AY32-'Master Radiusverkleinerung'!G$5/100</f>
        <v>8.8532625711078428</v>
      </c>
      <c r="BA32" s="9">
        <f t="shared" si="31"/>
        <v>0.94684749265380996</v>
      </c>
      <c r="BB32" s="3">
        <f t="shared" si="58"/>
        <v>3.2370996501939917</v>
      </c>
      <c r="BC32" s="3">
        <f t="shared" si="58"/>
        <v>8.4315158995626902</v>
      </c>
      <c r="BD32" s="3">
        <f t="shared" si="55"/>
        <v>2.3335316869843297</v>
      </c>
      <c r="BE32" s="3">
        <f t="shared" si="55"/>
        <v>8.7073969822586008</v>
      </c>
      <c r="BF32" s="3">
        <f t="shared" si="59"/>
        <v>-0.89071796815232185</v>
      </c>
      <c r="BG32" s="3">
        <f t="shared" si="59"/>
        <v>0.32115677722166502</v>
      </c>
      <c r="BH32" s="3">
        <f t="shared" si="56"/>
        <v>-0.91641795826700245</v>
      </c>
      <c r="BI32" s="3">
        <f t="shared" si="56"/>
        <v>0.23060538817015797</v>
      </c>
      <c r="BJ32" s="3">
        <f t="shared" si="32"/>
        <v>0.32115677722166502</v>
      </c>
      <c r="BK32" s="3">
        <f t="shared" si="33"/>
        <v>0.89071796815232185</v>
      </c>
      <c r="BL32" s="3">
        <f t="shared" si="34"/>
        <v>0.23060538817015797</v>
      </c>
      <c r="BM32" s="3">
        <f t="shared" si="35"/>
        <v>0.91641795826700245</v>
      </c>
      <c r="BN32" s="3">
        <f t="shared" si="36"/>
        <v>0.32115677722166502</v>
      </c>
      <c r="BO32" s="3">
        <f t="shared" si="36"/>
        <v>0.89071796815232185</v>
      </c>
      <c r="BP32" s="3">
        <f t="shared" si="37"/>
        <v>-0.23060538817015797</v>
      </c>
      <c r="BQ32" s="3">
        <f t="shared" si="37"/>
        <v>-0.91641795826700245</v>
      </c>
      <c r="BR32" s="3">
        <f t="shared" si="38"/>
        <v>-0.90356796320966204</v>
      </c>
      <c r="BS32" s="3">
        <f t="shared" si="38"/>
        <v>0.27588108269591061</v>
      </c>
      <c r="BT32" s="3">
        <f t="shared" si="39"/>
        <v>-10.028915022434902</v>
      </c>
      <c r="BU32" s="3">
        <f t="shared" si="40"/>
        <v>1.6245622558856532E-2</v>
      </c>
      <c r="BV32" s="3">
        <f t="shared" si="41"/>
        <v>-0.50141891199282185</v>
      </c>
      <c r="BW32" s="9">
        <f t="shared" si="42"/>
        <v>9.5076471883647411</v>
      </c>
      <c r="BX32" s="9">
        <f>SQRT((AU32-$CH$11)^2+(AV32-$CI$11)^2)</f>
        <v>9.5305332768630411</v>
      </c>
      <c r="BY32" s="3">
        <f t="shared" si="60"/>
        <v>2.7765046992441889</v>
      </c>
      <c r="BZ32" s="3">
        <f t="shared" si="60"/>
        <v>9.0963134476599432</v>
      </c>
      <c r="CA32" s="3">
        <f t="shared" si="45"/>
        <v>9.510620204960567</v>
      </c>
      <c r="CB32" s="3">
        <f t="shared" si="57"/>
        <v>2.7754950435589745</v>
      </c>
      <c r="CC32" s="3">
        <f t="shared" si="57"/>
        <v>9.0935132001663437</v>
      </c>
      <c r="CD32" s="3">
        <f t="shared" si="46"/>
        <v>9.5076471883647411</v>
      </c>
      <c r="CE32" s="4">
        <f t="shared" si="47"/>
        <v>0.99999999987855537</v>
      </c>
      <c r="CF32" s="12">
        <f t="shared" si="48"/>
        <v>8.9294928135525353E-4</v>
      </c>
    </row>
    <row r="33" spans="1:84" x14ac:dyDescent="0.3">
      <c r="A33" s="4">
        <v>78</v>
      </c>
      <c r="B33" s="3">
        <f>CH$3*COS(A33/180*PI())</f>
        <v>1.9818265660381464</v>
      </c>
      <c r="C33" s="4">
        <f>CH$3*SIN(A33/180*PI())</f>
        <v>9.3237609343473604</v>
      </c>
      <c r="D33" s="6">
        <f>SQRT(B33^2+C33^2)+SQRT((B33-$CH$10)^2+(C33-$CI$10)^2)</f>
        <v>20.088473263386344</v>
      </c>
      <c r="E33" s="4">
        <f>D33/(2*$CH$3)</f>
        <v>1.0537320756799291</v>
      </c>
      <c r="F33" s="4">
        <f>$CH$3/E33</f>
        <v>9.045998997277712</v>
      </c>
      <c r="G33" s="4">
        <f t="shared" si="0"/>
        <v>1.8807689466597637</v>
      </c>
      <c r="H33" s="4">
        <f t="shared" si="1"/>
        <v>8.848322215427606</v>
      </c>
      <c r="I33" s="6">
        <f>SQRT(G33^2+H33^2)+SQRT((G33-$CH$10)^2+(H33-$CI$10)^2)</f>
        <v>19.116500168625535</v>
      </c>
      <c r="J33" s="4">
        <f>I33/(2*$CH$3)</f>
        <v>1.0027476522636369</v>
      </c>
      <c r="K33" s="4">
        <f t="shared" si="2"/>
        <v>9.0212118441334308</v>
      </c>
      <c r="L33" s="4">
        <f t="shared" si="3"/>
        <v>1.8756154077389775</v>
      </c>
      <c r="M33" s="4">
        <f t="shared" si="4"/>
        <v>8.8240767210505062</v>
      </c>
      <c r="N33" s="8">
        <f>SQRT(L33^2+M33^2)+SQRT((L33-$CH$10)^2+(M33-$CI$10)^2)</f>
        <v>19.066933767274435</v>
      </c>
      <c r="O33" s="3">
        <f>N33/(2*$CH$3)</f>
        <v>1.0001476683676545</v>
      </c>
      <c r="P33" s="4">
        <f t="shared" si="5"/>
        <v>9.0198798931931634</v>
      </c>
      <c r="Q33" s="4">
        <f t="shared" si="6"/>
        <v>1.8753384795669001</v>
      </c>
      <c r="R33" s="4">
        <f t="shared" si="7"/>
        <v>8.8227738764339882</v>
      </c>
      <c r="S33" s="6">
        <f>SQRT(Q33^2+R33^2)+SQRT((Q33-$CH$10)^2+(R33-$CI$10)^2)</f>
        <v>19.064270291274347</v>
      </c>
      <c r="T33" s="4">
        <f>S33/(2*$CH$3)</f>
        <v>1.000007956899426</v>
      </c>
      <c r="U33" s="3">
        <f t="shared" si="8"/>
        <v>9.0198081234870831</v>
      </c>
      <c r="V33" s="3">
        <f t="shared" si="9"/>
        <v>1.8753235578059595</v>
      </c>
      <c r="W33" s="3">
        <f t="shared" si="10"/>
        <v>8.8227036750681798</v>
      </c>
      <c r="X33" s="3">
        <f>SQRT(V33^2+W33^2)+SQRT((V33-$CH$10)^2+(W33-$CI$10)^2)</f>
        <v>19.064126774813168</v>
      </c>
      <c r="Y33" s="3">
        <f>X33/(2*$CH$3)</f>
        <v>1.0000004288062481</v>
      </c>
      <c r="Z33" s="3">
        <f t="shared" si="11"/>
        <v>9.0198042557386611</v>
      </c>
      <c r="AA33" s="3">
        <f t="shared" si="12"/>
        <v>1.8753227536558454</v>
      </c>
      <c r="AB33" s="3">
        <f t="shared" si="13"/>
        <v>8.822699891839342</v>
      </c>
      <c r="AC33" s="3">
        <f>SQRT(AA33^2+AB33^2)+SQRT((AA33-$CH$10)^2+(AB33-$CI$10)^2)</f>
        <v>19.064119040553187</v>
      </c>
      <c r="AD33" s="3">
        <f>AC33/(2*$CH$3)</f>
        <v>1.0000000231090247</v>
      </c>
      <c r="AE33" s="3">
        <f t="shared" si="14"/>
        <v>9.019804047299786</v>
      </c>
      <c r="AF33" s="3">
        <f t="shared" si="15"/>
        <v>1.8753227103189665</v>
      </c>
      <c r="AG33" s="3">
        <f t="shared" si="16"/>
        <v>8.822699687955355</v>
      </c>
      <c r="AH33" s="8">
        <f>SQRT(AF33^2+AG33^2)+SQRT((AF33-$CH$10)^2+(AG33-$CI$10)^2)</f>
        <v>19.064118623742093</v>
      </c>
      <c r="AI33" s="3">
        <f>AH33/(2*$CH$3)</f>
        <v>1.0000000012453811</v>
      </c>
      <c r="AJ33" s="3">
        <f t="shared" si="17"/>
        <v>9.0198040360666916</v>
      </c>
      <c r="AK33" s="3">
        <f t="shared" si="18"/>
        <v>1.8753227079834749</v>
      </c>
      <c r="AL33" s="3">
        <f t="shared" si="19"/>
        <v>8.8226996769677317</v>
      </c>
      <c r="AM33" s="8">
        <f>SQRT(AK33^2+AL33^2)+SQRT((AK33-$CH$10)^2+(AL33-$CI$10)^2)</f>
        <v>19.0641186012795</v>
      </c>
      <c r="AN33" s="3">
        <f>AM33/(2*$CH$3)</f>
        <v>1.0000000000671156</v>
      </c>
      <c r="AO33" s="3">
        <f t="shared" si="20"/>
        <v>9.0198040354613216</v>
      </c>
      <c r="AP33" s="3">
        <f t="shared" si="21"/>
        <v>1.8753227078576113</v>
      </c>
      <c r="AQ33" s="3">
        <f t="shared" si="22"/>
        <v>8.8226996763755903</v>
      </c>
      <c r="AR33" s="8">
        <f>SQRT(AP33^2+AQ33^2)+SQRT((AP33-$CH$10)^2+(AQ33-$CI$10)^2)</f>
        <v>19.064118600068952</v>
      </c>
      <c r="AS33" s="3">
        <f>AR33/(2*$CH$3)</f>
        <v>1.0000000000036169</v>
      </c>
      <c r="AT33" s="9">
        <f t="shared" si="23"/>
        <v>9.0198040354286988</v>
      </c>
      <c r="AU33" s="3">
        <f t="shared" si="24"/>
        <v>1.8753227078508286</v>
      </c>
      <c r="AV33" s="3">
        <f t="shared" si="25"/>
        <v>8.8226996763436798</v>
      </c>
      <c r="AW33" s="8">
        <f>SQRT(AU33^2+AV33^2)+SQRT((AU33-$CH$10)^2+(AV33-$CI$10)^2)</f>
        <v>19.064118600003717</v>
      </c>
      <c r="AX33" s="4">
        <f>AW33/(2*$CH$3)</f>
        <v>1.000000000000195</v>
      </c>
      <c r="AY33" s="9">
        <f t="shared" si="26"/>
        <v>8.8928040354286981</v>
      </c>
      <c r="AZ33" s="9">
        <f>AY33-'Master Radiusverkleinerung'!G$5/100</f>
        <v>8.8388040354286979</v>
      </c>
      <c r="BA33" s="9">
        <f t="shared" si="31"/>
        <v>0.94498715297477498</v>
      </c>
      <c r="BB33" s="3">
        <f t="shared" si="58"/>
        <v>2.3335316869843297</v>
      </c>
      <c r="BC33" s="3">
        <f t="shared" si="58"/>
        <v>8.7073969822586008</v>
      </c>
      <c r="BD33" s="3">
        <f t="shared" si="55"/>
        <v>1.4085831626796859</v>
      </c>
      <c r="BE33" s="3">
        <f t="shared" si="55"/>
        <v>8.8918715561016874</v>
      </c>
      <c r="BF33" s="3">
        <f t="shared" si="59"/>
        <v>-0.91641795826700245</v>
      </c>
      <c r="BG33" s="3">
        <f t="shared" si="59"/>
        <v>0.23060538817015797</v>
      </c>
      <c r="BH33" s="3">
        <f t="shared" si="56"/>
        <v>-0.9334790903422856</v>
      </c>
      <c r="BI33" s="3">
        <f t="shared" si="56"/>
        <v>0.13834375951601352</v>
      </c>
      <c r="BJ33" s="3">
        <f t="shared" si="32"/>
        <v>0.23060538817015797</v>
      </c>
      <c r="BK33" s="3">
        <f t="shared" si="33"/>
        <v>0.91641795826700245</v>
      </c>
      <c r="BL33" s="3">
        <f t="shared" si="34"/>
        <v>0.13834375951601352</v>
      </c>
      <c r="BM33" s="3">
        <f t="shared" si="35"/>
        <v>0.9334790903422856</v>
      </c>
      <c r="BN33" s="3">
        <f t="shared" si="36"/>
        <v>0.23060538817015797</v>
      </c>
      <c r="BO33" s="3">
        <f t="shared" si="36"/>
        <v>0.91641795826700245</v>
      </c>
      <c r="BP33" s="3">
        <f t="shared" si="37"/>
        <v>-0.13834375951601352</v>
      </c>
      <c r="BQ33" s="3">
        <f t="shared" si="37"/>
        <v>-0.9334790903422856</v>
      </c>
      <c r="BR33" s="3">
        <f t="shared" si="38"/>
        <v>-0.9249485243046438</v>
      </c>
      <c r="BS33" s="3">
        <f t="shared" si="38"/>
        <v>0.18447457384308663</v>
      </c>
      <c r="BT33" s="3">
        <f t="shared" si="39"/>
        <v>-10.04627912234303</v>
      </c>
      <c r="BU33" s="3">
        <f t="shared" si="40"/>
        <v>1.6805590310661422E-2</v>
      </c>
      <c r="BV33" s="3">
        <f t="shared" si="41"/>
        <v>-0.49919361921941174</v>
      </c>
      <c r="BW33" s="9">
        <f t="shared" si="42"/>
        <v>9.5053553584310535</v>
      </c>
      <c r="BX33" s="9">
        <f>SQRT((AU33-$CH$11)^2+(AV33-$CI$11)^2)</f>
        <v>9.5312994084850562</v>
      </c>
      <c r="BY33" s="3">
        <f t="shared" si="60"/>
        <v>1.859077085291972</v>
      </c>
      <c r="BZ33" s="3">
        <f t="shared" si="60"/>
        <v>9.3241185883365016</v>
      </c>
      <c r="CA33" s="3">
        <f t="shared" si="45"/>
        <v>9.5076471883647411</v>
      </c>
      <c r="CB33" s="3">
        <f t="shared" si="57"/>
        <v>1.8585171175401671</v>
      </c>
      <c r="CC33" s="3">
        <f t="shared" si="57"/>
        <v>9.3218932955630915</v>
      </c>
      <c r="CD33" s="3">
        <f t="shared" si="46"/>
        <v>9.5053553584310535</v>
      </c>
      <c r="CE33" s="4">
        <f t="shared" si="47"/>
        <v>0.99999999992803557</v>
      </c>
      <c r="CF33" s="12">
        <f t="shared" si="48"/>
        <v>6.8737952001198888E-4</v>
      </c>
    </row>
    <row r="34" spans="1:84" x14ac:dyDescent="0.3">
      <c r="A34" s="4">
        <v>84</v>
      </c>
      <c r="B34" s="3">
        <f>CH$3*COS(A34/180*PI())</f>
        <v>0.9963715104051446</v>
      </c>
      <c r="C34" s="4">
        <f>CH$3*SIN(A34/180*PI())</f>
        <v>9.4798416817987761</v>
      </c>
      <c r="D34" s="6">
        <f>SQRT(B34^2+C34^2)+SQRT((B34-$CH$10)^2+(C34-$CI$10)^2)</f>
        <v>20.107378273497684</v>
      </c>
      <c r="E34" s="4">
        <f>D34/(2*$CH$3)</f>
        <v>1.0547237297137715</v>
      </c>
      <c r="F34" s="4">
        <f>$CH$3/E34</f>
        <v>9.037493925150228</v>
      </c>
      <c r="G34" s="4">
        <f t="shared" si="0"/>
        <v>0.94467535178670692</v>
      </c>
      <c r="H34" s="4">
        <f t="shared" si="1"/>
        <v>8.9879855878196597</v>
      </c>
      <c r="I34" s="6">
        <f>SQRT(G34^2+H34^2)+SQRT((G34-$CH$10)^2+(H34-$CI$10)^2)</f>
        <v>19.118296870452561</v>
      </c>
      <c r="J34" s="4">
        <f>I34/(2*$CH$3)</f>
        <v>1.0028418974718589</v>
      </c>
      <c r="K34" s="4">
        <f t="shared" si="2"/>
        <v>9.0118830774158312</v>
      </c>
      <c r="L34" s="4">
        <f t="shared" si="3"/>
        <v>0.94199828923004847</v>
      </c>
      <c r="M34" s="4">
        <f t="shared" si="4"/>
        <v>8.9625150389888599</v>
      </c>
      <c r="N34" s="8">
        <f>SQRT(L34^2+M34^2)+SQRT((L34-$CH$10)^2+(M34-$CI$10)^2)</f>
        <v>19.067077862567601</v>
      </c>
      <c r="O34" s="3">
        <f>N34/(2*$CH$3)</f>
        <v>1.0001552268232112</v>
      </c>
      <c r="P34" s="4">
        <f t="shared" si="5"/>
        <v>9.0104844085454978</v>
      </c>
      <c r="Q34" s="4">
        <f t="shared" si="6"/>
        <v>0.9418520885224122</v>
      </c>
      <c r="R34" s="4">
        <f t="shared" si="7"/>
        <v>8.9611240321729433</v>
      </c>
      <c r="S34" s="6">
        <f>SQRT(Q34^2+R34^2)+SQRT((Q34-$CH$10)^2+(R34-$CI$10)^2)</f>
        <v>19.064280671996521</v>
      </c>
      <c r="T34" s="4">
        <f>S34/(2*$CH$3)</f>
        <v>1.0000085014156659</v>
      </c>
      <c r="U34" s="3">
        <f t="shared" si="8"/>
        <v>9.0104078073234088</v>
      </c>
      <c r="V34" s="3">
        <f t="shared" si="9"/>
        <v>0.94184408151438281</v>
      </c>
      <c r="W34" s="3">
        <f t="shared" si="10"/>
        <v>8.9610478505803641</v>
      </c>
      <c r="X34" s="3">
        <f>SQRT(V34^2+W34^2)+SQRT((V34-$CH$10)^2+(W34-$CI$10)^2)</f>
        <v>19.064127477613596</v>
      </c>
      <c r="Y34" s="3">
        <f>X34/(2*$CH$3)</f>
        <v>1.0000004656713368</v>
      </c>
      <c r="Z34" s="3">
        <f t="shared" si="11"/>
        <v>9.010403611436713</v>
      </c>
      <c r="AA34" s="3">
        <f t="shared" si="12"/>
        <v>0.9418436429247945</v>
      </c>
      <c r="AB34" s="3">
        <f t="shared" si="13"/>
        <v>8.9610436776791751</v>
      </c>
      <c r="AC34" s="3">
        <f>SQRT(AA34^2+AB34^2)+SQRT((AA34-$CH$10)^2+(AB34-$CI$10)^2)</f>
        <v>19.064119086281771</v>
      </c>
      <c r="AD34" s="3">
        <f>AC34/(2*$CH$3)</f>
        <v>1.0000000255076975</v>
      </c>
      <c r="AE34" s="3">
        <f t="shared" si="14"/>
        <v>9.0104033816020692</v>
      </c>
      <c r="AF34" s="3">
        <f t="shared" si="15"/>
        <v>0.94184361890053236</v>
      </c>
      <c r="AG34" s="3">
        <f t="shared" si="16"/>
        <v>8.9610434491035882</v>
      </c>
      <c r="AH34" s="8">
        <f>SQRT(AF34^2+AG34^2)+SQRT((AF34-$CH$10)^2+(AG34-$CI$10)^2)</f>
        <v>19.06411862663667</v>
      </c>
      <c r="AI34" s="3">
        <f>AH34/(2*$CH$3)</f>
        <v>1.0000000013972148</v>
      </c>
      <c r="AJ34" s="3">
        <f t="shared" si="17"/>
        <v>9.0104033690126002</v>
      </c>
      <c r="AK34" s="3">
        <f t="shared" si="18"/>
        <v>0.94184361758457458</v>
      </c>
      <c r="AL34" s="3">
        <f t="shared" si="19"/>
        <v>8.9610434365830862</v>
      </c>
      <c r="AM34" s="8">
        <f>SQRT(AK34^2+AL34^2)+SQRT((AK34-$CH$10)^2+(AL34-$CI$10)^2)</f>
        <v>19.064118601459057</v>
      </c>
      <c r="AN34" s="3">
        <f>AM34/(2*$CH$3)</f>
        <v>1.0000000000765341</v>
      </c>
      <c r="AO34" s="3">
        <f t="shared" si="20"/>
        <v>9.0104033683229972</v>
      </c>
      <c r="AP34" s="3">
        <f t="shared" si="21"/>
        <v>0.94184361751249135</v>
      </c>
      <c r="AQ34" s="3">
        <f t="shared" si="22"/>
        <v>8.9610434358972615</v>
      </c>
      <c r="AR34" s="8">
        <f>SQRT(AP34^2+AQ34^2)+SQRT((AP34-$CH$10)^2+(AQ34-$CI$10)^2)</f>
        <v>19.064118600079922</v>
      </c>
      <c r="AS34" s="3">
        <f>AR34/(2*$CH$3)</f>
        <v>1.0000000000041922</v>
      </c>
      <c r="AT34" s="9">
        <f t="shared" si="23"/>
        <v>9.0104033682852229</v>
      </c>
      <c r="AU34" s="3">
        <f t="shared" si="24"/>
        <v>0.94184361750854295</v>
      </c>
      <c r="AV34" s="3">
        <f t="shared" si="25"/>
        <v>8.9610434358596933</v>
      </c>
      <c r="AW34" s="8">
        <f>SQRT(AU34^2+AV34^2)+SQRT((AU34-$CH$10)^2+(AV34-$CI$10)^2)</f>
        <v>19.064118600004377</v>
      </c>
      <c r="AX34" s="4">
        <f>AW34/(2*$CH$3)</f>
        <v>1.0000000000002296</v>
      </c>
      <c r="AY34" s="9">
        <f t="shared" si="26"/>
        <v>8.8834033682852223</v>
      </c>
      <c r="AZ34" s="9">
        <f>AY34-'Master Radiusverkleinerung'!G$5/100</f>
        <v>8.829403368285222</v>
      </c>
      <c r="BA34" s="9">
        <f t="shared" si="31"/>
        <v>0.94367484225409215</v>
      </c>
      <c r="BB34" s="3">
        <f t="shared" si="58"/>
        <v>1.4085831626796859</v>
      </c>
      <c r="BC34" s="3">
        <f t="shared" si="58"/>
        <v>8.8918715561016874</v>
      </c>
      <c r="BD34" s="3">
        <f>0.5*(AU34+AU36)</f>
        <v>0.47092180875427175</v>
      </c>
      <c r="BE34" s="3">
        <f>0.5*(AV34+AV36)</f>
        <v>8.9835876506132415</v>
      </c>
      <c r="BF34" s="3">
        <f t="shared" si="59"/>
        <v>-0.9334790903422856</v>
      </c>
      <c r="BG34" s="3">
        <f t="shared" si="59"/>
        <v>0.13834375951601352</v>
      </c>
      <c r="BH34" s="3">
        <f>AU36-AU34</f>
        <v>-0.9418436175085424</v>
      </c>
      <c r="BI34" s="3">
        <f>AV36-AV34</f>
        <v>4.5088429507094574E-2</v>
      </c>
      <c r="BJ34" s="3">
        <f t="shared" si="32"/>
        <v>0.13834375951601352</v>
      </c>
      <c r="BK34" s="3">
        <f t="shared" si="33"/>
        <v>0.9334790903422856</v>
      </c>
      <c r="BL34" s="3">
        <f t="shared" si="34"/>
        <v>4.5088429507094574E-2</v>
      </c>
      <c r="BM34" s="3">
        <f t="shared" si="35"/>
        <v>0.9418436175085424</v>
      </c>
      <c r="BN34" s="3">
        <f t="shared" si="36"/>
        <v>0.13834375951601352</v>
      </c>
      <c r="BO34" s="3">
        <f t="shared" si="36"/>
        <v>0.9334790903422856</v>
      </c>
      <c r="BP34" s="3">
        <f t="shared" si="37"/>
        <v>-4.5088429507094574E-2</v>
      </c>
      <c r="BQ34" s="3">
        <f t="shared" si="37"/>
        <v>-0.9418436175085424</v>
      </c>
      <c r="BR34" s="3">
        <f t="shared" si="38"/>
        <v>-0.93766135392541416</v>
      </c>
      <c r="BS34" s="3">
        <f t="shared" si="38"/>
        <v>9.1716094511554047E-2</v>
      </c>
      <c r="BT34" s="3">
        <f t="shared" si="39"/>
        <v>-10.058666166634788</v>
      </c>
      <c r="BU34" s="3">
        <f t="shared" si="40"/>
        <v>1.7029469470901226E-2</v>
      </c>
      <c r="BV34" s="3">
        <f t="shared" si="41"/>
        <v>-0.49768298718528037</v>
      </c>
      <c r="BW34" s="9">
        <f t="shared" si="42"/>
        <v>9.5038301097199618</v>
      </c>
      <c r="BX34" s="9">
        <f>SQRT((AU34-$CH$11)^2+(AV34-$CI$11)^2)</f>
        <v>9.5318092652552835</v>
      </c>
      <c r="BY34" s="3">
        <f t="shared" si="60"/>
        <v>0.92503802719788153</v>
      </c>
      <c r="BZ34" s="3">
        <f t="shared" si="60"/>
        <v>9.4602370550791051</v>
      </c>
      <c r="CA34" s="3">
        <f t="shared" si="45"/>
        <v>9.5053553584310535</v>
      </c>
      <c r="CB34" s="3">
        <f t="shared" si="57"/>
        <v>0.92481414803764173</v>
      </c>
      <c r="CC34" s="3">
        <f t="shared" si="57"/>
        <v>9.4587264230449737</v>
      </c>
      <c r="CD34" s="3">
        <f t="shared" si="46"/>
        <v>9.5038301097199618</v>
      </c>
      <c r="CE34" s="4">
        <f t="shared" si="47"/>
        <v>0.99999999996818933</v>
      </c>
      <c r="CF34" s="12">
        <f t="shared" si="48"/>
        <v>4.5700821383377823E-4</v>
      </c>
    </row>
    <row r="35" spans="1:84" x14ac:dyDescent="0.3">
      <c r="A35" s="4"/>
      <c r="C35" s="4"/>
      <c r="D35" s="6"/>
      <c r="E35" s="4"/>
      <c r="G35" s="4"/>
      <c r="H35" s="4"/>
      <c r="I35" s="6"/>
      <c r="J35" s="4"/>
      <c r="K35" s="4"/>
      <c r="L35" s="4"/>
      <c r="M35" s="4"/>
      <c r="N35" s="8"/>
      <c r="P35" s="4"/>
      <c r="Q35" s="4"/>
      <c r="R35" s="4"/>
      <c r="S35" s="6"/>
      <c r="T35" s="4"/>
      <c r="AH35" s="8"/>
      <c r="AM35" s="8"/>
      <c r="AR35" s="8"/>
      <c r="AT35" s="9"/>
      <c r="AW35" s="8"/>
      <c r="AX35" s="4"/>
      <c r="AY35" s="9"/>
      <c r="AZ35" s="9"/>
      <c r="BA35" s="9"/>
      <c r="BW35" s="9"/>
      <c r="BX35" s="9"/>
      <c r="CE35" s="4"/>
      <c r="CF35" s="12"/>
    </row>
    <row r="36" spans="1:84" x14ac:dyDescent="0.3">
      <c r="A36" s="4">
        <v>90</v>
      </c>
      <c r="B36" s="3">
        <f>CH$3*COS(A36/180*PI())</f>
        <v>5.8390938617461711E-16</v>
      </c>
      <c r="C36" s="4">
        <f>CH$3*SIN(A36/180*PI())</f>
        <v>9.5320593000000002</v>
      </c>
      <c r="D36" s="6">
        <f>SQRT(B36^2+C36^2)+SQRT((B36-$CH$10)^2+(C36-$CI$10)^2)</f>
        <v>20.115970248447812</v>
      </c>
      <c r="E36" s="4">
        <f>D36/(2*$CH$3)</f>
        <v>1.055174418000516</v>
      </c>
      <c r="F36" s="4">
        <f>$CH$3/E36</f>
        <v>9.0336338119934769</v>
      </c>
      <c r="G36" s="4">
        <f t="shared" si="0"/>
        <v>5.5337712534870379E-16</v>
      </c>
      <c r="H36" s="4">
        <f t="shared" si="1"/>
        <v>9.0336338119934769</v>
      </c>
      <c r="I36" s="6">
        <f>SQRT(G36^2+H36^2)+SQRT((G36-$CH$10)^2+(H36-$CI$10)^2)</f>
        <v>19.119122316510371</v>
      </c>
      <c r="J36" s="4">
        <f>I36/(2*$CH$3)</f>
        <v>1.0028851958836624</v>
      </c>
      <c r="K36" s="4">
        <f t="shared" si="2"/>
        <v>9.0076449917418113</v>
      </c>
      <c r="L36" s="4">
        <f t="shared" si="3"/>
        <v>5.5178511719989249E-16</v>
      </c>
      <c r="M36" s="4">
        <f t="shared" si="4"/>
        <v>9.0076449917418113</v>
      </c>
      <c r="N36" s="8">
        <f>SQRT(L36^2+M36^2)+SQRT((L36-$CH$10)^2+(M36-$CI$10)^2)</f>
        <v>19.067144843005174</v>
      </c>
      <c r="O36" s="3">
        <f>N36/(2*$CH$3)</f>
        <v>1.0001587402527581</v>
      </c>
      <c r="P36" s="4">
        <f t="shared" si="5"/>
        <v>9.0062153428418945</v>
      </c>
      <c r="Q36" s="4">
        <f t="shared" si="6"/>
        <v>5.5169754059285275E-16</v>
      </c>
      <c r="R36" s="4">
        <f t="shared" si="7"/>
        <v>9.0062153428418945</v>
      </c>
      <c r="S36" s="6">
        <f>SQRT(Q36^2+R36^2)+SQRT((Q36-$CH$10)^2+(R36-$CI$10)^2)</f>
        <v>19.064285554416976</v>
      </c>
      <c r="T36" s="4">
        <f>S36/(2*$CH$3)</f>
        <v>1.0000087575208945</v>
      </c>
      <c r="U36" s="3">
        <f t="shared" si="8"/>
        <v>9.0061364714135674</v>
      </c>
      <c r="V36" s="3">
        <f t="shared" si="9"/>
        <v>5.5169270913242518E-16</v>
      </c>
      <c r="W36" s="3">
        <f t="shared" si="10"/>
        <v>9.0061364714135674</v>
      </c>
      <c r="X36" s="3">
        <f>SQRT(V36^2+W36^2)+SQRT((V36-$CH$10)^2+(W36-$CI$10)^2)</f>
        <v>19.064127812068588</v>
      </c>
      <c r="Y36" s="3">
        <f>X36/(2*$CH$3)</f>
        <v>1.0000004832150271</v>
      </c>
      <c r="Z36" s="3">
        <f t="shared" si="11"/>
        <v>9.0061321195151915</v>
      </c>
      <c r="AA36" s="3">
        <f t="shared" si="12"/>
        <v>5.5169244254634661E-16</v>
      </c>
      <c r="AB36" s="3">
        <f t="shared" si="13"/>
        <v>9.0061321195151915</v>
      </c>
      <c r="AC36" s="3">
        <f>SQRT(AA36^2+AB36^2)+SQRT((AA36-$CH$10)^2+(AB36-$CI$10)^2)</f>
        <v>19.064119108299881</v>
      </c>
      <c r="AD36" s="3">
        <f>AC36/(2*$CH$3)</f>
        <v>1.0000000266626479</v>
      </c>
      <c r="AE36" s="3">
        <f t="shared" si="14"/>
        <v>9.0061318793878691</v>
      </c>
      <c r="AF36" s="3">
        <f t="shared" si="15"/>
        <v>5.5169242783676566E-16</v>
      </c>
      <c r="AG36" s="3">
        <f t="shared" si="16"/>
        <v>9.0061318793878691</v>
      </c>
      <c r="AH36" s="8">
        <f>SQRT(AF36^2+AG36^2)+SQRT((AF36-$CH$10)^2+(AG36-$CI$10)^2)</f>
        <v>19.064118628046785</v>
      </c>
      <c r="AI36" s="3">
        <f>AH36/(2*$CH$3)</f>
        <v>1.0000000014711818</v>
      </c>
      <c r="AJ36" s="3">
        <f t="shared" si="17"/>
        <v>9.0061318661382117</v>
      </c>
      <c r="AK36" s="3">
        <f t="shared" si="18"/>
        <v>5.5169242702512581E-16</v>
      </c>
      <c r="AL36" s="3">
        <f t="shared" si="19"/>
        <v>9.0061318661382117</v>
      </c>
      <c r="AM36" s="8">
        <f>SQRT(AK36^2+AL36^2)+SQRT((AK36-$CH$10)^2+(AL36-$CI$10)^2)</f>
        <v>19.064118601547555</v>
      </c>
      <c r="AN36" s="3">
        <f>AM36/(2*$CH$3)</f>
        <v>1.0000000000811764</v>
      </c>
      <c r="AO36" s="3">
        <f t="shared" si="20"/>
        <v>9.0061318654071272</v>
      </c>
      <c r="AP36" s="3">
        <f t="shared" si="21"/>
        <v>5.5169242698034148E-16</v>
      </c>
      <c r="AQ36" s="3">
        <f t="shared" si="22"/>
        <v>9.0061318654071272</v>
      </c>
      <c r="AR36" s="8">
        <f>SQRT(AP36^2+AQ36^2)+SQRT((AP36-$CH$10)^2+(AQ36-$CI$10)^2)</f>
        <v>19.06411860008539</v>
      </c>
      <c r="AS36" s="3">
        <f>AR36/(2*$CH$3)</f>
        <v>1.0000000000044791</v>
      </c>
      <c r="AT36" s="9">
        <f t="shared" si="23"/>
        <v>9.0061318653667879</v>
      </c>
      <c r="AU36" s="3">
        <f t="shared" si="24"/>
        <v>5.5169242697787037E-16</v>
      </c>
      <c r="AV36" s="3">
        <f t="shared" si="25"/>
        <v>9.0061318653667879</v>
      </c>
      <c r="AW36" s="8">
        <f>SQRT(AU36^2+AV36^2)+SQRT((AU36-$CH$10)^2+(AV36-$CI$10)^2)</f>
        <v>19.064118600004711</v>
      </c>
      <c r="AX36" s="4">
        <f>AW36/(2*$CH$3)</f>
        <v>1.0000000000002471</v>
      </c>
      <c r="AY36" s="9">
        <f t="shared" si="26"/>
        <v>8.8791318653667872</v>
      </c>
      <c r="AZ36" s="9">
        <f>AY36-'Master Radiusverkleinerung'!G$5/100</f>
        <v>8.825131865366787</v>
      </c>
      <c r="BA36" s="9">
        <f>SQRT((AU36-AU34)^2+(AV36-AV34)^2)</f>
        <v>0.94292224828826354</v>
      </c>
      <c r="BB36" s="3">
        <f>0.5*(AU34+AU36)</f>
        <v>0.47092180875427175</v>
      </c>
      <c r="BC36" s="3">
        <f>0.5*(AV34+AV36)</f>
        <v>8.9835876506132415</v>
      </c>
      <c r="BD36" s="3">
        <f t="shared" ref="BD36:BE39" si="61">0.5*(AU36+AU37)</f>
        <v>-0.47074507068482635</v>
      </c>
      <c r="BE36" s="3">
        <f t="shared" si="61"/>
        <v>8.9819061002076133</v>
      </c>
      <c r="BF36" s="3">
        <f>AU36-AU34</f>
        <v>-0.9418436175085424</v>
      </c>
      <c r="BG36" s="3">
        <f>AV36-AV34</f>
        <v>4.5088429507094574E-2</v>
      </c>
      <c r="BH36" s="3">
        <f t="shared" ref="BH36:BI39" si="62">AU37-AU36</f>
        <v>-0.94149014136965381</v>
      </c>
      <c r="BI36" s="3">
        <f t="shared" si="62"/>
        <v>-4.8451530318349256E-2</v>
      </c>
      <c r="BJ36" s="3">
        <f t="shared" si="32"/>
        <v>4.5088429507094574E-2</v>
      </c>
      <c r="BK36" s="3">
        <f t="shared" si="33"/>
        <v>0.9418436175085424</v>
      </c>
      <c r="BL36" s="3">
        <f t="shared" si="34"/>
        <v>-4.8451530318349256E-2</v>
      </c>
      <c r="BM36" s="3">
        <f t="shared" si="35"/>
        <v>0.94149014136965381</v>
      </c>
      <c r="BN36" s="3">
        <f t="shared" si="36"/>
        <v>4.5088429507094574E-2</v>
      </c>
      <c r="BO36" s="3">
        <f t="shared" si="36"/>
        <v>0.9418436175085424</v>
      </c>
      <c r="BP36" s="3">
        <f t="shared" si="37"/>
        <v>4.8451530318349256E-2</v>
      </c>
      <c r="BQ36" s="3">
        <f t="shared" si="37"/>
        <v>-0.94149014136965381</v>
      </c>
      <c r="BR36" s="3">
        <f t="shared" si="38"/>
        <v>-0.9416668794390981</v>
      </c>
      <c r="BS36" s="3">
        <f t="shared" si="38"/>
        <v>-1.6815504056282293E-3</v>
      </c>
      <c r="BT36" s="3">
        <f t="shared" si="39"/>
        <v>-10.06596870596776</v>
      </c>
      <c r="BU36" s="3">
        <f t="shared" si="40"/>
        <v>1.7063088334624388E-2</v>
      </c>
      <c r="BV36" s="3">
        <f t="shared" si="41"/>
        <v>-0.49698072914321578</v>
      </c>
      <c r="BW36" s="9">
        <f t="shared" si="42"/>
        <v>9.5031279131093545</v>
      </c>
      <c r="BX36" s="9">
        <f>SQRT((AU36-$CH$11)^2+(AV36-$CI$11)^2)</f>
        <v>9.5320439898594937</v>
      </c>
      <c r="BY36" s="3">
        <f>AU36-BU34</f>
        <v>-1.7029469470900675E-2</v>
      </c>
      <c r="BZ36" s="3">
        <f>AV36-BV34</f>
        <v>9.5038148525520683</v>
      </c>
      <c r="CA36" s="3">
        <f t="shared" si="45"/>
        <v>9.5038301097199618</v>
      </c>
      <c r="CB36" s="3">
        <f t="shared" ref="CB36:CC40" si="63">AU36-BU36</f>
        <v>-1.7063088334623836E-2</v>
      </c>
      <c r="CC36" s="3">
        <f t="shared" si="63"/>
        <v>9.5031125945100037</v>
      </c>
      <c r="CD36" s="3">
        <f t="shared" si="46"/>
        <v>9.5031279131093545</v>
      </c>
      <c r="CE36" s="4">
        <f t="shared" si="47"/>
        <v>0.9999999999932655</v>
      </c>
      <c r="CF36" s="12">
        <f t="shared" si="48"/>
        <v>2.1027632020756824E-4</v>
      </c>
    </row>
    <row r="37" spans="1:84" x14ac:dyDescent="0.3">
      <c r="A37" s="4">
        <v>96</v>
      </c>
      <c r="B37" s="3">
        <f>CH$3*COS(A37/180*PI())</f>
        <v>-0.99637151040514338</v>
      </c>
      <c r="C37" s="4">
        <f>CH$3*SIN(A37/180*PI())</f>
        <v>9.4798416817987778</v>
      </c>
      <c r="D37" s="6">
        <f>SQRT(B37^2+C37^2)+SQRT((B37-$CH$10)^2+(C37-$CI$10)^2)</f>
        <v>20.114180195764106</v>
      </c>
      <c r="E37" s="4">
        <f>D37/(2*$CH$3)</f>
        <v>1.0550805215701977</v>
      </c>
      <c r="F37" s="4">
        <f>$CH$3/E37</f>
        <v>9.0344377562900569</v>
      </c>
      <c r="G37" s="4">
        <f t="shared" si="0"/>
        <v>-0.94435589515226559</v>
      </c>
      <c r="H37" s="4">
        <f t="shared" si="1"/>
        <v>8.9849461609722781</v>
      </c>
      <c r="I37" s="6">
        <f>SQRT(G37^2+H37^2)+SQRT((G37-$CH$10)^2+(H37-$CI$10)^2)</f>
        <v>19.118949886672333</v>
      </c>
      <c r="J37" s="4">
        <f>I37/(2*$CH$3)</f>
        <v>1.0028761511519517</v>
      </c>
      <c r="K37" s="4">
        <f t="shared" si="2"/>
        <v>9.0085278684837284</v>
      </c>
      <c r="L37" s="4">
        <f t="shared" si="3"/>
        <v>-0.94164757439643276</v>
      </c>
      <c r="M37" s="4">
        <f t="shared" si="4"/>
        <v>8.9591782102423494</v>
      </c>
      <c r="N37" s="8">
        <f>SQRT(L37^2+M37^2)+SQRT((L37-$CH$10)^2+(M37-$CI$10)^2)</f>
        <v>19.067130811023709</v>
      </c>
      <c r="O37" s="3">
        <f>N37/(2*$CH$3)</f>
        <v>1.0001580042113098</v>
      </c>
      <c r="P37" s="4">
        <f t="shared" si="5"/>
        <v>9.0071047080081552</v>
      </c>
      <c r="Q37" s="4">
        <f t="shared" si="6"/>
        <v>-0.94149881361893784</v>
      </c>
      <c r="R37" s="4">
        <f t="shared" si="7"/>
        <v>8.9577628459887695</v>
      </c>
      <c r="S37" s="6">
        <f>SQRT(Q37^2+R37^2)+SQRT((Q37-$CH$10)^2+(R37-$CI$10)^2)</f>
        <v>19.064284528624192</v>
      </c>
      <c r="T37" s="4">
        <f>S37/(2*$CH$3)</f>
        <v>1.0000087037133829</v>
      </c>
      <c r="U37" s="3">
        <f t="shared" si="8"/>
        <v>9.0070263134326911</v>
      </c>
      <c r="V37" s="3">
        <f t="shared" si="9"/>
        <v>-0.9414906191544361</v>
      </c>
      <c r="W37" s="3">
        <f t="shared" si="10"/>
        <v>8.9576848808669922</v>
      </c>
      <c r="X37" s="3">
        <f>SQRT(V37^2+W37^2)+SQRT((V37-$CH$10)^2+(W37-$CI$10)^2)</f>
        <v>19.064127741597193</v>
      </c>
      <c r="Y37" s="3">
        <f>X37/(2*$CH$3)</f>
        <v>1.0000004795184809</v>
      </c>
      <c r="Z37" s="3">
        <f t="shared" si="11"/>
        <v>9.0070219943991869</v>
      </c>
      <c r="AA37" s="3">
        <f t="shared" si="12"/>
        <v>-0.94149016769250105</v>
      </c>
      <c r="AB37" s="3">
        <f t="shared" si="13"/>
        <v>8.9576805854936055</v>
      </c>
      <c r="AC37" s="3">
        <f>SQRT(AA37^2+AB37^2)+SQRT((AA37-$CH$10)^2+(AB37-$CI$10)^2)</f>
        <v>19.064119103647201</v>
      </c>
      <c r="AD37" s="3">
        <f>AC37/(2*$CH$3)</f>
        <v>1.0000000264185935</v>
      </c>
      <c r="AE37" s="3">
        <f t="shared" si="14"/>
        <v>9.0070217564463402</v>
      </c>
      <c r="AF37" s="3">
        <f t="shared" si="15"/>
        <v>-0.94149014281965571</v>
      </c>
      <c r="AG37" s="3">
        <f t="shared" si="16"/>
        <v>8.9576803488442884</v>
      </c>
      <c r="AH37" s="8">
        <f>SQRT(AF37^2+AG37^2)+SQRT((AF37-$CH$10)^2+(AG37-$CI$10)^2)</f>
        <v>19.064118627747952</v>
      </c>
      <c r="AI37" s="3">
        <f>AH37/(2*$CH$3)</f>
        <v>1.0000000014555066</v>
      </c>
      <c r="AJ37" s="3">
        <f t="shared" si="17"/>
        <v>9.0070217433365602</v>
      </c>
      <c r="AK37" s="3">
        <f t="shared" si="18"/>
        <v>-0.94149014144931054</v>
      </c>
      <c r="AL37" s="3">
        <f t="shared" si="19"/>
        <v>8.9576803358063266</v>
      </c>
      <c r="AM37" s="8">
        <f>SQRT(AK37^2+AL37^2)+SQRT((AK37-$CH$10)^2+(AL37-$CI$10)^2)</f>
        <v>19.064118601528751</v>
      </c>
      <c r="AN37" s="3">
        <f>AM37/(2*$CH$3)</f>
        <v>1.0000000000801899</v>
      </c>
      <c r="AO37" s="3">
        <f t="shared" si="20"/>
        <v>9.0070217426142882</v>
      </c>
      <c r="AP37" s="3">
        <f t="shared" si="21"/>
        <v>-0.94149014137381248</v>
      </c>
      <c r="AQ37" s="3">
        <f t="shared" si="22"/>
        <v>8.9576803350880105</v>
      </c>
      <c r="AR37" s="8">
        <f>SQRT(AP37^2+AQ37^2)+SQRT((AP37-$CH$10)^2+(AQ37-$CI$10)^2)</f>
        <v>19.064118600084221</v>
      </c>
      <c r="AS37" s="3">
        <f>AR37/(2*$CH$3)</f>
        <v>1.0000000000044178</v>
      </c>
      <c r="AT37" s="9">
        <f t="shared" si="23"/>
        <v>9.0070217425744978</v>
      </c>
      <c r="AU37" s="3">
        <f t="shared" si="24"/>
        <v>-0.94149014136965326</v>
      </c>
      <c r="AV37" s="3">
        <f t="shared" si="25"/>
        <v>8.9576803350484386</v>
      </c>
      <c r="AW37" s="8">
        <f>SQRT(AU37^2+AV37^2)+SQRT((AU37-$CH$10)^2+(AV37-$CI$10)^2)</f>
        <v>19.064118600004644</v>
      </c>
      <c r="AX37" s="4">
        <f>AW37/(2*$CH$3)</f>
        <v>1.0000000000002436</v>
      </c>
      <c r="AY37" s="9">
        <f t="shared" si="26"/>
        <v>8.8800217425744972</v>
      </c>
      <c r="AZ37" s="9">
        <f>AY37-'Master Radiusverkleinerung'!G$5/100</f>
        <v>8.8260217425744969</v>
      </c>
      <c r="BA37" s="9">
        <f t="shared" si="31"/>
        <v>0.94273603786343119</v>
      </c>
      <c r="BB37" s="3">
        <f t="shared" ref="BB37:BC40" si="64">0.5*(AU36+AU37)</f>
        <v>-0.47074507068482635</v>
      </c>
      <c r="BC37" s="3">
        <f t="shared" si="64"/>
        <v>8.9819061002076133</v>
      </c>
      <c r="BD37" s="3">
        <f t="shared" si="61"/>
        <v>-1.4077059973838124</v>
      </c>
      <c r="BE37" s="3">
        <f t="shared" si="61"/>
        <v>8.8868947546771082</v>
      </c>
      <c r="BF37" s="3">
        <f t="shared" ref="BF37:BG40" si="65">AU37-AU36</f>
        <v>-0.94149014136965381</v>
      </c>
      <c r="BG37" s="3">
        <f t="shared" si="65"/>
        <v>-4.8451530318349256E-2</v>
      </c>
      <c r="BH37" s="3">
        <f t="shared" si="62"/>
        <v>-0.93243171202831832</v>
      </c>
      <c r="BI37" s="3">
        <f t="shared" si="62"/>
        <v>-0.14157116074266263</v>
      </c>
      <c r="BJ37" s="3">
        <f t="shared" si="32"/>
        <v>-4.8451530318349256E-2</v>
      </c>
      <c r="BK37" s="3">
        <f t="shared" si="33"/>
        <v>0.94149014136965381</v>
      </c>
      <c r="BL37" s="3">
        <f t="shared" si="34"/>
        <v>-0.14157116074266263</v>
      </c>
      <c r="BM37" s="3">
        <f t="shared" si="35"/>
        <v>0.93243171202831832</v>
      </c>
      <c r="BN37" s="3">
        <f t="shared" si="36"/>
        <v>-4.8451530318349256E-2</v>
      </c>
      <c r="BO37" s="3">
        <f t="shared" si="36"/>
        <v>0.94149014136965381</v>
      </c>
      <c r="BP37" s="3">
        <f t="shared" si="37"/>
        <v>0.14157116074266263</v>
      </c>
      <c r="BQ37" s="3">
        <f t="shared" si="37"/>
        <v>-0.93243171202831832</v>
      </c>
      <c r="BR37" s="3">
        <f t="shared" si="38"/>
        <v>-0.93696092669898601</v>
      </c>
      <c r="BS37" s="3">
        <f t="shared" si="38"/>
        <v>-9.5011345530505054E-2</v>
      </c>
      <c r="BT37" s="3">
        <f t="shared" si="39"/>
        <v>-10.068117719702688</v>
      </c>
      <c r="BU37" s="3">
        <f t="shared" si="40"/>
        <v>1.7070640260057779E-2</v>
      </c>
      <c r="BV37" s="3">
        <f t="shared" si="41"/>
        <v>-0.49712747504158727</v>
      </c>
      <c r="BW37" s="9">
        <f t="shared" si="42"/>
        <v>9.5032746723336317</v>
      </c>
      <c r="BX37" s="9">
        <f>SQRT((AU37-$CH$11)^2+(AV37-$CI$11)^2)</f>
        <v>9.5319949325848512</v>
      </c>
      <c r="BY37" s="3">
        <f t="shared" ref="BY37:BZ40" si="66">AU37-BU36</f>
        <v>-0.95855322970427759</v>
      </c>
      <c r="BZ37" s="3">
        <f t="shared" si="66"/>
        <v>9.4546610641916544</v>
      </c>
      <c r="CA37" s="3">
        <f t="shared" si="45"/>
        <v>9.5031279131093545</v>
      </c>
      <c r="CB37" s="3">
        <f t="shared" si="63"/>
        <v>-0.95856078162971103</v>
      </c>
      <c r="CC37" s="3">
        <f t="shared" si="63"/>
        <v>9.4548078100900259</v>
      </c>
      <c r="CD37" s="3">
        <f t="shared" si="46"/>
        <v>9.5032746723336317</v>
      </c>
      <c r="CE37" s="4">
        <f t="shared" si="47"/>
        <v>0.99999999999970601</v>
      </c>
      <c r="CF37" s="12">
        <f t="shared" si="48"/>
        <v>4.3934100124198161E-5</v>
      </c>
    </row>
    <row r="38" spans="1:84" x14ac:dyDescent="0.3">
      <c r="A38" s="4">
        <v>102</v>
      </c>
      <c r="B38" s="3">
        <f>CH$3*COS(A38/180*PI())</f>
        <v>-1.9818265660381456</v>
      </c>
      <c r="C38" s="4">
        <f>CH$3*SIN(A38/180*PI())</f>
        <v>9.3237609343473604</v>
      </c>
      <c r="D38" s="6">
        <f>SQRT(B38^2+C38^2)+SQRT((B38-$CH$10)^2+(C38-$CI$10)^2)</f>
        <v>20.102022477191198</v>
      </c>
      <c r="E38" s="4">
        <f>D38/(2*$CH$3)</f>
        <v>1.0544427937618472</v>
      </c>
      <c r="F38" s="4">
        <f>$CH$3/E38</f>
        <v>9.0399017911567032</v>
      </c>
      <c r="G38" s="4">
        <f t="shared" si="0"/>
        <v>-1.8795012662258794</v>
      </c>
      <c r="H38" s="4">
        <f t="shared" si="1"/>
        <v>8.8423582478891625</v>
      </c>
      <c r="I38" s="6">
        <f>SQRT(G38^2+H38^2)+SQRT((G38-$CH$10)^2+(H38-$CI$10)^2)</f>
        <v>19.117785133087644</v>
      </c>
      <c r="J38" s="4">
        <f>I38/(2*$CH$3)</f>
        <v>1.0028150545122838</v>
      </c>
      <c r="K38" s="4">
        <f t="shared" si="2"/>
        <v>9.0145254107231505</v>
      </c>
      <c r="L38" s="4">
        <f t="shared" si="3"/>
        <v>-1.8742252200631047</v>
      </c>
      <c r="M38" s="4">
        <f t="shared" si="4"/>
        <v>8.8175364022527738</v>
      </c>
      <c r="N38" s="8">
        <f>SQRT(L38^2+M38^2)+SQRT((L38-$CH$10)^2+(M38-$CI$10)^2)</f>
        <v>19.06703658335876</v>
      </c>
      <c r="O38" s="3">
        <f>N38/(2*$CH$3)</f>
        <v>1.0001530615403724</v>
      </c>
      <c r="P38" s="4">
        <f t="shared" si="5"/>
        <v>9.0131458447365542</v>
      </c>
      <c r="Q38" s="4">
        <f t="shared" si="6"/>
        <v>-1.8739383921662369</v>
      </c>
      <c r="R38" s="4">
        <f t="shared" si="7"/>
        <v>8.8161869830929316</v>
      </c>
      <c r="S38" s="6">
        <f>SQRT(Q38^2+R38^2)+SQRT((Q38-$CH$10)^2+(R38-$CI$10)^2)</f>
        <v>19.064277680929997</v>
      </c>
      <c r="T38" s="4">
        <f>S38/(2*$CH$3)</f>
        <v>1.0000083445205801</v>
      </c>
      <c r="U38" s="3">
        <f t="shared" si="8"/>
        <v>9.0130706349831513</v>
      </c>
      <c r="V38" s="3">
        <f t="shared" si="9"/>
        <v>-1.8739227551792408</v>
      </c>
      <c r="W38" s="3">
        <f t="shared" si="10"/>
        <v>8.8161134168530886</v>
      </c>
      <c r="X38" s="3">
        <f>SQRT(V38^2+W38^2)+SQRT((V38-$CH$10)^2+(W38-$CI$10)^2)</f>
        <v>19.064127273939064</v>
      </c>
      <c r="Y38" s="3">
        <f>X38/(2*$CH$3)</f>
        <v>1.0000004549876784</v>
      </c>
      <c r="Z38" s="3">
        <f t="shared" si="11"/>
        <v>9.0130665341489333</v>
      </c>
      <c r="AA38" s="3">
        <f t="shared" si="12"/>
        <v>-1.8739219025678648</v>
      </c>
      <c r="AB38" s="3">
        <f t="shared" si="13"/>
        <v>8.816109405631936</v>
      </c>
      <c r="AC38" s="3">
        <f>SQRT(AA38^2+AB38^2)+SQRT((AA38-$CH$10)^2+(AB38-$CI$10)^2)</f>
        <v>19.064119072953066</v>
      </c>
      <c r="AD38" s="3">
        <f>AC38/(2*$CH$3)</f>
        <v>1.0000000248085461</v>
      </c>
      <c r="AE38" s="3">
        <f t="shared" si="14"/>
        <v>9.0130663105478614</v>
      </c>
      <c r="AF38" s="3">
        <f t="shared" si="15"/>
        <v>-1.873921856078588</v>
      </c>
      <c r="AG38" s="3">
        <f t="shared" si="16"/>
        <v>8.8161091869170853</v>
      </c>
      <c r="AH38" s="8">
        <f>SQRT(AF38^2+AG38^2)+SQRT((AF38-$CH$10)^2+(AG38-$CI$10)^2)</f>
        <v>19.064118625788137</v>
      </c>
      <c r="AI38" s="3">
        <f>AH38/(2*$CH$3)</f>
        <v>1.0000000013527055</v>
      </c>
      <c r="AJ38" s="3">
        <f t="shared" si="17"/>
        <v>9.0130662983558363</v>
      </c>
      <c r="AK38" s="3">
        <f t="shared" si="18"/>
        <v>-1.8739218535437232</v>
      </c>
      <c r="AL38" s="3">
        <f t="shared" si="19"/>
        <v>8.8161091749914853</v>
      </c>
      <c r="AM38" s="8">
        <f>SQRT(AK38^2+AL38^2)+SQRT((AK38-$CH$10)^2+(AL38-$CI$10)^2)</f>
        <v>19.064118601406115</v>
      </c>
      <c r="AN38" s="3">
        <f>AM38/(2*$CH$3)</f>
        <v>1.0000000000737572</v>
      </c>
      <c r="AO38" s="3">
        <f t="shared" si="20"/>
        <v>9.0130662976910578</v>
      </c>
      <c r="AP38" s="3">
        <f t="shared" si="21"/>
        <v>-1.8739218534055082</v>
      </c>
      <c r="AQ38" s="3">
        <f t="shared" si="22"/>
        <v>8.8161091743412339</v>
      </c>
      <c r="AR38" s="8">
        <f>SQRT(AP38^2+AQ38^2)+SQRT((AP38-$CH$10)^2+(AQ38-$CI$10)^2)</f>
        <v>19.064118600076668</v>
      </c>
      <c r="AS38" s="3">
        <f>AR38/(2*$CH$3)</f>
        <v>1.0000000000040217</v>
      </c>
      <c r="AT38" s="9">
        <f t="shared" si="23"/>
        <v>9.0130662976548095</v>
      </c>
      <c r="AU38" s="3">
        <f t="shared" si="24"/>
        <v>-1.8739218533979716</v>
      </c>
      <c r="AV38" s="3">
        <f t="shared" si="25"/>
        <v>8.816109174305776</v>
      </c>
      <c r="AW38" s="8">
        <f>SQRT(AU38^2+AV38^2)+SQRT((AU38-$CH$10)^2+(AV38-$CI$10)^2)</f>
        <v>19.064118600004171</v>
      </c>
      <c r="AX38" s="4">
        <f>AW38/(2*$CH$3)</f>
        <v>1.0000000000002187</v>
      </c>
      <c r="AY38" s="9">
        <f t="shared" si="26"/>
        <v>8.8860662976548088</v>
      </c>
      <c r="AZ38" s="9">
        <f>AY38-'Master Radiusverkleinerung'!G$5/100</f>
        <v>8.8320662976548086</v>
      </c>
      <c r="BA38" s="9">
        <f t="shared" si="31"/>
        <v>0.94311785644747792</v>
      </c>
      <c r="BB38" s="3">
        <f t="shared" si="64"/>
        <v>-1.4077059973838124</v>
      </c>
      <c r="BC38" s="3">
        <f t="shared" si="64"/>
        <v>8.8868947546771082</v>
      </c>
      <c r="BD38" s="3">
        <f t="shared" si="61"/>
        <v>-2.3312795780650815</v>
      </c>
      <c r="BE38" s="3">
        <f t="shared" si="61"/>
        <v>8.6993261460387235</v>
      </c>
      <c r="BF38" s="3">
        <f t="shared" si="65"/>
        <v>-0.93243171202831832</v>
      </c>
      <c r="BG38" s="3">
        <f t="shared" si="65"/>
        <v>-0.14157116074266263</v>
      </c>
      <c r="BH38" s="3">
        <f t="shared" si="62"/>
        <v>-0.91471544933421978</v>
      </c>
      <c r="BI38" s="3">
        <f t="shared" si="62"/>
        <v>-0.23356605653410512</v>
      </c>
      <c r="BJ38" s="3">
        <f t="shared" si="32"/>
        <v>-0.14157116074266263</v>
      </c>
      <c r="BK38" s="3">
        <f t="shared" si="33"/>
        <v>0.93243171202831832</v>
      </c>
      <c r="BL38" s="3">
        <f t="shared" si="34"/>
        <v>-0.23356605653410512</v>
      </c>
      <c r="BM38" s="3">
        <f t="shared" si="35"/>
        <v>0.91471544933421978</v>
      </c>
      <c r="BN38" s="3">
        <f t="shared" si="36"/>
        <v>-0.14157116074266263</v>
      </c>
      <c r="BO38" s="3">
        <f t="shared" si="36"/>
        <v>0.93243171202831832</v>
      </c>
      <c r="BP38" s="3">
        <f t="shared" si="37"/>
        <v>0.23356605653410512</v>
      </c>
      <c r="BQ38" s="3">
        <f t="shared" si="37"/>
        <v>-0.91471544933421978</v>
      </c>
      <c r="BR38" s="3">
        <f t="shared" si="38"/>
        <v>-0.92357358068126905</v>
      </c>
      <c r="BS38" s="3">
        <f t="shared" si="38"/>
        <v>-0.18756860863838476</v>
      </c>
      <c r="BT38" s="3">
        <f t="shared" si="39"/>
        <v>-10.065082945313895</v>
      </c>
      <c r="BU38" s="3">
        <f t="shared" si="40"/>
        <v>1.7219478155453105E-2</v>
      </c>
      <c r="BV38" s="3">
        <f t="shared" si="41"/>
        <v>-0.49810776772895515</v>
      </c>
      <c r="BW38" s="9">
        <f t="shared" si="42"/>
        <v>9.5042649783766286</v>
      </c>
      <c r="BX38" s="9">
        <f>SQRT((AU38-$CH$11)^2+(AV38-$CI$11)^2)</f>
        <v>9.5316638995819858</v>
      </c>
      <c r="BY38" s="3">
        <f t="shared" si="66"/>
        <v>-1.8909924936580293</v>
      </c>
      <c r="BZ38" s="3">
        <f t="shared" si="66"/>
        <v>9.3132366493473633</v>
      </c>
      <c r="CA38" s="3">
        <f t="shared" si="45"/>
        <v>9.5032746723336317</v>
      </c>
      <c r="CB38" s="3">
        <f t="shared" si="63"/>
        <v>-1.8911413315534247</v>
      </c>
      <c r="CC38" s="3">
        <f t="shared" si="63"/>
        <v>9.3142169420347312</v>
      </c>
      <c r="CD38" s="3">
        <f t="shared" si="46"/>
        <v>9.5042649783766286</v>
      </c>
      <c r="CE38" s="4">
        <f t="shared" si="47"/>
        <v>0.99999999998660094</v>
      </c>
      <c r="CF38" s="12">
        <f t="shared" si="48"/>
        <v>2.9660248841486273E-4</v>
      </c>
    </row>
    <row r="39" spans="1:84" x14ac:dyDescent="0.3">
      <c r="A39" s="4">
        <v>108</v>
      </c>
      <c r="B39" s="3">
        <f>CH$3*COS(A39/180*PI())</f>
        <v>-2.9455683150897647</v>
      </c>
      <c r="C39" s="4">
        <f>CH$3*SIN(A39/180*PI())</f>
        <v>9.0655271109768218</v>
      </c>
      <c r="D39" s="6">
        <f>SQRT(B39^2+C39^2)+SQRT((B39-$CH$10)^2+(C39-$CI$10)^2)</f>
        <v>20.079594804522895</v>
      </c>
      <c r="E39" s="4">
        <f>D39/(2*$CH$3)</f>
        <v>1.0532663600048573</v>
      </c>
      <c r="F39" s="4">
        <f>$CH$3/E39</f>
        <v>9.0499988055785252</v>
      </c>
      <c r="G39" s="4">
        <f t="shared" si="0"/>
        <v>-2.7966034299967393</v>
      </c>
      <c r="H39" s="4">
        <f t="shared" si="1"/>
        <v>8.6070603365088143</v>
      </c>
      <c r="I39" s="6">
        <f>SQRT(G39^2+H39^2)+SQRT((G39-$CH$10)^2+(H39-$CI$10)^2)</f>
        <v>19.115665679594862</v>
      </c>
      <c r="J39" s="4">
        <f>I39/(2*$CH$3)</f>
        <v>1.0027038795066487</v>
      </c>
      <c r="K39" s="4">
        <f t="shared" si="2"/>
        <v>9.0255946850742355</v>
      </c>
      <c r="L39" s="4">
        <f t="shared" si="3"/>
        <v>-2.7890621420281398</v>
      </c>
      <c r="M39" s="4">
        <f t="shared" si="4"/>
        <v>8.5838506386787561</v>
      </c>
      <c r="N39" s="8">
        <f>SQRT(L39^2+M39^2)+SQRT((L39-$CH$10)^2+(M39-$CI$10)^2)</f>
        <v>19.066867641431877</v>
      </c>
      <c r="O39" s="3">
        <f>N39/(2*$CH$3)</f>
        <v>1.0001441997655154</v>
      </c>
      <c r="P39" s="4">
        <f t="shared" si="5"/>
        <v>9.0242933840843076</v>
      </c>
      <c r="Q39" s="4">
        <f t="shared" si="6"/>
        <v>-2.7886600179074548</v>
      </c>
      <c r="R39" s="4">
        <f t="shared" si="7"/>
        <v>8.5826130278926254</v>
      </c>
      <c r="S39" s="6">
        <f>SQRT(Q39^2+R39^2)+SQRT((Q39-$CH$10)^2+(R39-$CI$10)^2)</f>
        <v>19.064265584891029</v>
      </c>
      <c r="T39" s="4">
        <f>S39/(2*$CH$3)</f>
        <v>1.0000077100281484</v>
      </c>
      <c r="U39" s="3">
        <f t="shared" si="8"/>
        <v>9.0242238070647378</v>
      </c>
      <c r="V39" s="3">
        <f t="shared" si="9"/>
        <v>-2.7886385174259898</v>
      </c>
      <c r="W39" s="3">
        <f t="shared" si="10"/>
        <v>8.582546856214778</v>
      </c>
      <c r="X39" s="3">
        <f>SQRT(V39^2+W39^2)+SQRT((V39-$CH$10)^2+(W39-$CI$10)^2)</f>
        <v>19.064126460019004</v>
      </c>
      <c r="Y39" s="3">
        <f>X39/(2*$CH$3)</f>
        <v>1.0000004122938577</v>
      </c>
      <c r="Z39" s="3">
        <f t="shared" si="11"/>
        <v>9.0242200864342248</v>
      </c>
      <c r="AA39" s="3">
        <f t="shared" si="12"/>
        <v>-2.7886373676879317</v>
      </c>
      <c r="AB39" s="3">
        <f t="shared" si="13"/>
        <v>8.582543317684884</v>
      </c>
      <c r="AC39" s="3">
        <f>SQRT(AA39^2+AB39^2)+SQRT((AA39-$CH$10)^2+(AB39-$CI$10)^2)</f>
        <v>19.064119020317705</v>
      </c>
      <c r="AD39" s="3">
        <f>AC39/(2*$CH$3)</f>
        <v>1.0000000220475813</v>
      </c>
      <c r="AE39" s="3">
        <f t="shared" si="14"/>
        <v>9.0242198874720039</v>
      </c>
      <c r="AF39" s="3">
        <f t="shared" si="15"/>
        <v>-2.7886373062052243</v>
      </c>
      <c r="AG39" s="3">
        <f t="shared" si="16"/>
        <v>8.5825431284605678</v>
      </c>
      <c r="AH39" s="8">
        <f>SQRT(AF39^2+AG39^2)+SQRT((AF39-$CH$10)^2+(AG39-$CI$10)^2)</f>
        <v>19.06411862247667</v>
      </c>
      <c r="AI39" s="3">
        <f>AH39/(2*$CH$3)</f>
        <v>1.0000000011790038</v>
      </c>
      <c r="AJ39" s="3">
        <f t="shared" si="17"/>
        <v>9.0242198768324151</v>
      </c>
      <c r="AK39" s="3">
        <f t="shared" si="18"/>
        <v>-2.7886373029174103</v>
      </c>
      <c r="AL39" s="3">
        <f t="shared" si="19"/>
        <v>8.582543118341718</v>
      </c>
      <c r="AM39" s="8">
        <f>SQRT(AK39^2+AL39^2)+SQRT((AK39-$CH$10)^2+(AL39-$CI$10)^2)</f>
        <v>19.064118601201951</v>
      </c>
      <c r="AN39" s="3">
        <f>AM39/(2*$CH$3)</f>
        <v>1.0000000000630478</v>
      </c>
      <c r="AO39" s="3">
        <f t="shared" si="20"/>
        <v>9.0242198762634587</v>
      </c>
      <c r="AP39" s="3">
        <f t="shared" si="21"/>
        <v>-2.7886373027415932</v>
      </c>
      <c r="AQ39" s="3">
        <f t="shared" si="22"/>
        <v>8.5825431178006077</v>
      </c>
      <c r="AR39" s="8">
        <f>SQRT(AP39^2+AQ39^2)+SQRT((AP39-$CH$10)^2+(AQ39-$CI$10)^2)</f>
        <v>19.064118600064276</v>
      </c>
      <c r="AS39" s="3">
        <f>AR39/(2*$CH$3)</f>
        <v>1.0000000000033715</v>
      </c>
      <c r="AT39" s="9">
        <f t="shared" si="23"/>
        <v>9.0242198762330332</v>
      </c>
      <c r="AU39" s="3">
        <f t="shared" si="24"/>
        <v>-2.7886373027321913</v>
      </c>
      <c r="AV39" s="3">
        <f t="shared" si="25"/>
        <v>8.5825431177716709</v>
      </c>
      <c r="AW39" s="8">
        <f>SQRT(AU39^2+AV39^2)+SQRT((AU39-$CH$10)^2+(AV39-$CI$10)^2)</f>
        <v>19.064118600003439</v>
      </c>
      <c r="AX39" s="4">
        <f>AW39/(2*$CH$3)</f>
        <v>1.0000000000001803</v>
      </c>
      <c r="AY39" s="9">
        <f t="shared" si="26"/>
        <v>8.8972198762330326</v>
      </c>
      <c r="AZ39" s="9">
        <f>AY39-'Master Radiusverkleinerung'!G$5/100</f>
        <v>8.8432198762330323</v>
      </c>
      <c r="BA39" s="9">
        <f t="shared" si="31"/>
        <v>0.94406432832492737</v>
      </c>
      <c r="BB39" s="3">
        <f t="shared" si="64"/>
        <v>-2.3312795780650815</v>
      </c>
      <c r="BC39" s="3">
        <f t="shared" si="64"/>
        <v>8.6993261460387235</v>
      </c>
      <c r="BD39" s="3">
        <f t="shared" si="61"/>
        <v>-3.2328491465031695</v>
      </c>
      <c r="BE39" s="3">
        <f t="shared" si="61"/>
        <v>8.4206786609080311</v>
      </c>
      <c r="BF39" s="3">
        <f t="shared" si="65"/>
        <v>-0.91471544933421978</v>
      </c>
      <c r="BG39" s="3">
        <f t="shared" si="65"/>
        <v>-0.23356605653410512</v>
      </c>
      <c r="BH39" s="3">
        <f t="shared" si="62"/>
        <v>-0.88842368754195622</v>
      </c>
      <c r="BI39" s="3">
        <f t="shared" si="62"/>
        <v>-0.32372891372727786</v>
      </c>
      <c r="BJ39" s="3">
        <f t="shared" si="32"/>
        <v>-0.23356605653410512</v>
      </c>
      <c r="BK39" s="3">
        <f t="shared" si="33"/>
        <v>0.91471544933421978</v>
      </c>
      <c r="BL39" s="3">
        <f t="shared" si="34"/>
        <v>-0.32372891372727786</v>
      </c>
      <c r="BM39" s="3">
        <f t="shared" si="35"/>
        <v>0.88842368754195622</v>
      </c>
      <c r="BN39" s="3">
        <f t="shared" si="36"/>
        <v>-0.23356605653410512</v>
      </c>
      <c r="BO39" s="3">
        <f t="shared" si="36"/>
        <v>0.91471544933421978</v>
      </c>
      <c r="BP39" s="3">
        <f t="shared" si="37"/>
        <v>0.32372891372727786</v>
      </c>
      <c r="BQ39" s="3">
        <f t="shared" si="37"/>
        <v>-0.88842368754195622</v>
      </c>
      <c r="BR39" s="3">
        <f t="shared" si="38"/>
        <v>-0.901569568438088</v>
      </c>
      <c r="BS39" s="3">
        <f t="shared" si="38"/>
        <v>-0.27864748513069237</v>
      </c>
      <c r="BT39" s="3">
        <f t="shared" si="39"/>
        <v>-10.056873407390842</v>
      </c>
      <c r="BU39" s="3">
        <f t="shared" si="40"/>
        <v>1.7664684761906191E-2</v>
      </c>
      <c r="BV39" s="3">
        <f t="shared" si="41"/>
        <v>-0.49985133170015672</v>
      </c>
      <c r="BW39" s="9">
        <f t="shared" si="42"/>
        <v>9.5060622647240205</v>
      </c>
      <c r="BX39" s="9">
        <f>SQRT((AU39-$CH$11)^2+(AV39-$CI$11)^2)</f>
        <v>9.5310631011674509</v>
      </c>
      <c r="BY39" s="3">
        <f t="shared" si="66"/>
        <v>-2.8058567808876447</v>
      </c>
      <c r="BZ39" s="3">
        <f t="shared" si="66"/>
        <v>9.080650885500626</v>
      </c>
      <c r="CA39" s="3">
        <f t="shared" si="45"/>
        <v>9.5042649783766286</v>
      </c>
      <c r="CB39" s="3">
        <f t="shared" si="63"/>
        <v>-2.8063019874940975</v>
      </c>
      <c r="CC39" s="3">
        <f t="shared" si="63"/>
        <v>9.0823944494718276</v>
      </c>
      <c r="CD39" s="3">
        <f t="shared" si="46"/>
        <v>9.5060622647240205</v>
      </c>
      <c r="CE39" s="4">
        <f t="shared" si="47"/>
        <v>0.99999999995580424</v>
      </c>
      <c r="CF39" s="12">
        <f t="shared" si="48"/>
        <v>5.386763695349831E-4</v>
      </c>
    </row>
    <row r="40" spans="1:84" x14ac:dyDescent="0.3">
      <c r="A40" s="4">
        <v>114</v>
      </c>
      <c r="B40" s="3">
        <f>CH$3*COS(A40/180*PI())</f>
        <v>-3.8770378012814604</v>
      </c>
      <c r="C40" s="4">
        <f>CH$3*SIN(A40/180*PI())</f>
        <v>8.7079694754949113</v>
      </c>
      <c r="D40" s="6">
        <f>SQRT(B40^2+C40^2)+SQRT((B40-$CH$10)^2+(C40-$CI$10)^2)</f>
        <v>20.047078208607157</v>
      </c>
      <c r="E40" s="4">
        <f>D40/(2*$CH$3)</f>
        <v>1.0515607161931502</v>
      </c>
      <c r="F40" s="4">
        <f>$CH$3/E40</f>
        <v>9.0646780097566477</v>
      </c>
      <c r="G40" s="4">
        <f t="shared" si="0"/>
        <v>-3.6869367042514432</v>
      </c>
      <c r="H40" s="4">
        <f t="shared" si="1"/>
        <v>8.280995420805958</v>
      </c>
      <c r="I40" s="6">
        <f>SQRT(G40^2+H40^2)+SQRT((G40-$CH$10)^2+(H40-$CI$10)^2)</f>
        <v>19.11266053286981</v>
      </c>
      <c r="J40" s="4">
        <f>I40/(2*$CH$3)</f>
        <v>1.0025462458500343</v>
      </c>
      <c r="K40" s="4">
        <f t="shared" si="2"/>
        <v>9.0416557313732007</v>
      </c>
      <c r="L40" s="4">
        <f t="shared" si="3"/>
        <v>-3.6775727000258032</v>
      </c>
      <c r="M40" s="4">
        <f t="shared" si="4"/>
        <v>8.2599635229641759</v>
      </c>
      <c r="N40" s="8">
        <f>SQRT(L40^2+M40^2)+SQRT((L40-$CH$10)^2+(M40-$CI$10)^2)</f>
        <v>19.066633796209128</v>
      </c>
      <c r="O40" s="3">
        <f>N40/(2*$CH$3)</f>
        <v>1.0001319335166707</v>
      </c>
      <c r="P40" s="4">
        <f t="shared" si="5"/>
        <v>9.0404629912984262</v>
      </c>
      <c r="Q40" s="4">
        <f t="shared" si="6"/>
        <v>-3.6770875689317277</v>
      </c>
      <c r="R40" s="4">
        <f t="shared" si="7"/>
        <v>8.2588739006867176</v>
      </c>
      <c r="S40" s="6">
        <f>SQRT(Q40^2+R40^2)+SQRT((Q40-$CH$10)^2+(R40-$CI$10)^2)</f>
        <v>19.064249241514517</v>
      </c>
      <c r="T40" s="4">
        <f>S40/(2*$CH$3)</f>
        <v>1.0000068527434842</v>
      </c>
      <c r="U40" s="3">
        <f t="shared" si="8"/>
        <v>9.0404010397491064</v>
      </c>
      <c r="V40" s="3">
        <f t="shared" si="9"/>
        <v>-3.677062370966524</v>
      </c>
      <c r="W40" s="3">
        <f t="shared" si="10"/>
        <v>8.2588173051302434</v>
      </c>
      <c r="X40" s="3">
        <f>SQRT(V40^2+W40^2)+SQRT((V40-$CH$10)^2+(W40-$CI$10)^2)</f>
        <v>19.06412538649051</v>
      </c>
      <c r="Y40" s="3">
        <f>X40/(2*$CH$3)</f>
        <v>1.0000003559823905</v>
      </c>
      <c r="Z40" s="3">
        <f t="shared" si="11"/>
        <v>9.04039782152668</v>
      </c>
      <c r="AA40" s="3">
        <f t="shared" si="12"/>
        <v>-3.6770610619975375</v>
      </c>
      <c r="AB40" s="3">
        <f t="shared" si="13"/>
        <v>8.2588143651377646</v>
      </c>
      <c r="AC40" s="3">
        <f>SQRT(AA40^2+AB40^2)+SQRT((AA40-$CH$10)^2+(AB40-$CI$10)^2)</f>
        <v>19.064118952543026</v>
      </c>
      <c r="AD40" s="3">
        <f>AC40/(2*$CH$3)</f>
        <v>1.0000000184924902</v>
      </c>
      <c r="AE40" s="3">
        <f t="shared" si="14"/>
        <v>9.0403976543472151</v>
      </c>
      <c r="AF40" s="3">
        <f t="shared" si="15"/>
        <v>-3.6770609939995231</v>
      </c>
      <c r="AG40" s="3">
        <f t="shared" si="16"/>
        <v>8.258814212411723</v>
      </c>
      <c r="AH40" s="8">
        <f>SQRT(AF40^2+AG40^2)+SQRT((AF40-$CH$10)^2+(AG40-$CI$10)^2)</f>
        <v>19.064118618313831</v>
      </c>
      <c r="AI40" s="3">
        <f>AH40/(2*$CH$3)</f>
        <v>1.000000000960644</v>
      </c>
      <c r="AJ40" s="3">
        <f t="shared" si="17"/>
        <v>9.0403976456626118</v>
      </c>
      <c r="AK40" s="3">
        <f t="shared" si="18"/>
        <v>-3.6770609904671767</v>
      </c>
      <c r="AL40" s="3">
        <f t="shared" si="19"/>
        <v>8.2588142044779431</v>
      </c>
      <c r="AM40" s="8">
        <f>SQRT(AK40^2+AL40^2)+SQRT((AK40-$CH$10)^2+(AL40-$CI$10)^2)</f>
        <v>19.064118600951364</v>
      </c>
      <c r="AN40" s="3">
        <f>AM40/(2*$CH$3)</f>
        <v>1.0000000000499034</v>
      </c>
      <c r="AO40" s="3">
        <f t="shared" si="20"/>
        <v>9.0403976452114652</v>
      </c>
      <c r="AP40" s="3">
        <f t="shared" si="21"/>
        <v>-3.6770609902836791</v>
      </c>
      <c r="AQ40" s="3">
        <f t="shared" si="22"/>
        <v>8.2588142040657999</v>
      </c>
      <c r="AR40" s="8">
        <f>SQRT(AP40^2+AQ40^2)+SQRT((AP40-$CH$10)^2+(AQ40-$CI$10)^2)</f>
        <v>19.064118600049419</v>
      </c>
      <c r="AS40" s="3">
        <f>AR40/(2*$CH$3)</f>
        <v>1.0000000000025921</v>
      </c>
      <c r="AT40" s="9">
        <f t="shared" si="23"/>
        <v>9.0403976451880315</v>
      </c>
      <c r="AU40" s="3">
        <f t="shared" si="24"/>
        <v>-3.6770609902741476</v>
      </c>
      <c r="AV40" s="3">
        <f t="shared" si="25"/>
        <v>8.258814204044393</v>
      </c>
      <c r="AW40" s="8">
        <f>SQRT(AU40^2+AV40^2)+SQRT((AU40-$CH$10)^2+(AV40-$CI$10)^2)</f>
        <v>19.064118600002573</v>
      </c>
      <c r="AX40" s="4">
        <f>AW40/(2*$CH$3)</f>
        <v>1.000000000000135</v>
      </c>
      <c r="AY40" s="9">
        <f t="shared" si="26"/>
        <v>8.9133976451880308</v>
      </c>
      <c r="AZ40" s="9">
        <f>AY40-'Master Radiusverkleinerung'!G$5/100</f>
        <v>8.8593976451880305</v>
      </c>
      <c r="BA40" s="9">
        <f t="shared" si="31"/>
        <v>0.94556705641043282</v>
      </c>
      <c r="BB40" s="3">
        <f t="shared" si="64"/>
        <v>-3.2328491465031695</v>
      </c>
      <c r="BC40" s="3">
        <f t="shared" si="64"/>
        <v>8.4206786609080311</v>
      </c>
      <c r="BD40" s="3">
        <f>0.5*(AU40+AU42)</f>
        <v>-4.1038992934841749</v>
      </c>
      <c r="BE40" s="3">
        <f>0.5*(AV40+AV42)</f>
        <v>8.0531409586406326</v>
      </c>
      <c r="BF40" s="3">
        <f t="shared" si="65"/>
        <v>-0.88842368754195622</v>
      </c>
      <c r="BG40" s="3">
        <f t="shared" si="65"/>
        <v>-0.32372891372727786</v>
      </c>
      <c r="BH40" s="3">
        <f>AU42-AU40</f>
        <v>-0.85367660642005427</v>
      </c>
      <c r="BI40" s="3">
        <f>AV42-AV40</f>
        <v>-0.41134649080752261</v>
      </c>
      <c r="BJ40" s="3">
        <f t="shared" si="32"/>
        <v>-0.32372891372727786</v>
      </c>
      <c r="BK40" s="3">
        <f t="shared" si="33"/>
        <v>0.88842368754195622</v>
      </c>
      <c r="BL40" s="3">
        <f t="shared" si="34"/>
        <v>-0.41134649080752261</v>
      </c>
      <c r="BM40" s="3">
        <f t="shared" si="35"/>
        <v>0.85367660642005427</v>
      </c>
      <c r="BN40" s="3">
        <f t="shared" si="36"/>
        <v>-0.32372891372727786</v>
      </c>
      <c r="BO40" s="3">
        <f t="shared" si="36"/>
        <v>0.88842368754195622</v>
      </c>
      <c r="BP40" s="3">
        <f t="shared" si="37"/>
        <v>0.41134649080752261</v>
      </c>
      <c r="BQ40" s="3">
        <f t="shared" si="37"/>
        <v>-0.85367660642005427</v>
      </c>
      <c r="BR40" s="3">
        <f t="shared" si="38"/>
        <v>-0.87105014698100547</v>
      </c>
      <c r="BS40" s="3">
        <f t="shared" si="38"/>
        <v>-0.36753770226739846</v>
      </c>
      <c r="BT40" s="3">
        <f t="shared" si="39"/>
        <v>-10.043538139499951</v>
      </c>
      <c r="BU40" s="3">
        <f t="shared" si="40"/>
        <v>1.8534545375635147E-2</v>
      </c>
      <c r="BV40" s="3">
        <f t="shared" si="41"/>
        <v>-0.50223852895479304</v>
      </c>
      <c r="BW40" s="9">
        <f t="shared" si="42"/>
        <v>9.5085998629402386</v>
      </c>
      <c r="BX40" s="9">
        <f>SQRT((AU40-$CH$11)^2+(AV40-$CI$11)^2)</f>
        <v>9.5302148003551039</v>
      </c>
      <c r="BY40" s="3">
        <f t="shared" si="66"/>
        <v>-3.6947256750360538</v>
      </c>
      <c r="BZ40" s="3">
        <f t="shared" si="66"/>
        <v>8.7586655357445498</v>
      </c>
      <c r="CA40" s="3">
        <f t="shared" si="45"/>
        <v>9.5060622647240205</v>
      </c>
      <c r="CB40" s="3">
        <f t="shared" si="63"/>
        <v>-3.6955955356497827</v>
      </c>
      <c r="CC40" s="3">
        <f t="shared" si="63"/>
        <v>8.7610527329991861</v>
      </c>
      <c r="CD40" s="3">
        <f t="shared" si="46"/>
        <v>9.5085998629402386</v>
      </c>
      <c r="CE40" s="4">
        <f t="shared" si="47"/>
        <v>0.99999999991169586</v>
      </c>
      <c r="CF40" s="12">
        <f t="shared" si="48"/>
        <v>7.6142681507636518E-4</v>
      </c>
    </row>
    <row r="41" spans="1:84" x14ac:dyDescent="0.3">
      <c r="A41" s="4"/>
      <c r="C41" s="4"/>
      <c r="D41" s="6"/>
      <c r="E41" s="4"/>
      <c r="G41" s="4"/>
      <c r="H41" s="4"/>
      <c r="I41" s="6"/>
      <c r="J41" s="4"/>
      <c r="K41" s="4"/>
      <c r="L41" s="4"/>
      <c r="M41" s="4"/>
      <c r="N41" s="8"/>
      <c r="P41" s="4"/>
      <c r="Q41" s="4"/>
      <c r="R41" s="4"/>
      <c r="S41" s="6"/>
      <c r="T41" s="4"/>
      <c r="AH41" s="8"/>
      <c r="AM41" s="8"/>
      <c r="AR41" s="8"/>
      <c r="AT41" s="9"/>
      <c r="AW41" s="8"/>
      <c r="AX41" s="4"/>
      <c r="AY41" s="9"/>
      <c r="AZ41" s="9"/>
      <c r="BA41" s="9"/>
      <c r="BW41" s="9"/>
      <c r="BX41" s="9"/>
      <c r="CE41" s="4"/>
      <c r="CF41" s="12"/>
    </row>
    <row r="42" spans="1:84" x14ac:dyDescent="0.3">
      <c r="A42" s="4">
        <v>120</v>
      </c>
      <c r="B42" s="3">
        <f>CH$3*COS(A42/180*PI())</f>
        <v>-4.7660296499999983</v>
      </c>
      <c r="C42" s="4">
        <f>CH$3*SIN(A42/180*PI())</f>
        <v>8.2550055041797137</v>
      </c>
      <c r="D42" s="6">
        <f>SQRT(B42^2+C42^2)+SQRT((B42-$CH$10)^2+(C42-$CI$10)^2)</f>
        <v>20.004736969609127</v>
      </c>
      <c r="E42" s="4">
        <f>D42/(2*$CH$3)</f>
        <v>1.0493397250271579</v>
      </c>
      <c r="F42" s="4">
        <f>$CH$3/E42</f>
        <v>9.0838639504983014</v>
      </c>
      <c r="G42" s="4">
        <f t="shared" si="0"/>
        <v>-4.5419319752491489</v>
      </c>
      <c r="H42" s="4">
        <f t="shared" si="1"/>
        <v>7.8668569456531978</v>
      </c>
      <c r="I42" s="6">
        <f>SQRT(G42^2+H42^2)+SQRT((G42-$CH$10)^2+(H42-$CI$10)^2)</f>
        <v>19.108868785716723</v>
      </c>
      <c r="J42" s="4">
        <f>I42/(2*$CH$3)</f>
        <v>1.0023473514121299</v>
      </c>
      <c r="K42" s="4">
        <f t="shared" si="2"/>
        <v>9.0625908650337088</v>
      </c>
      <c r="L42" s="4">
        <f t="shared" si="3"/>
        <v>-4.5312954325168526</v>
      </c>
      <c r="M42" s="4">
        <f t="shared" si="4"/>
        <v>7.8484339132239835</v>
      </c>
      <c r="N42" s="8">
        <f>SQRT(L42^2+M42^2)+SQRT((L42-$CH$10)^2+(M42-$CI$10)^2)</f>
        <v>19.066348578570093</v>
      </c>
      <c r="O42" s="3">
        <f>N42/(2*$CH$3)</f>
        <v>1.000116972550207</v>
      </c>
      <c r="P42" s="4">
        <f t="shared" si="5"/>
        <v>9.0615309146538419</v>
      </c>
      <c r="Q42" s="4">
        <f t="shared" si="6"/>
        <v>-4.5307654573269192</v>
      </c>
      <c r="R42" s="4">
        <f t="shared" si="7"/>
        <v>7.8475159692682679</v>
      </c>
      <c r="S42" s="6">
        <f>SQRT(Q42^2+R42^2)+SQRT((Q42-$CH$10)^2+(R42-$CI$10)^2)</f>
        <v>19.064229974365503</v>
      </c>
      <c r="T42" s="4">
        <f>S42/(2*$CH$3)</f>
        <v>1.0000058420936127</v>
      </c>
      <c r="U42" s="3">
        <f t="shared" si="8"/>
        <v>9.0614779766512328</v>
      </c>
      <c r="V42" s="3">
        <f t="shared" si="9"/>
        <v>-4.5307389883256146</v>
      </c>
      <c r="W42" s="3">
        <f t="shared" si="10"/>
        <v>7.8474701236131823</v>
      </c>
      <c r="X42" s="3">
        <f>SQRT(V42^2+W42^2)+SQRT((V42-$CH$10)^2+(W42-$CI$10)^2)</f>
        <v>19.064124163122436</v>
      </c>
      <c r="Y42" s="3">
        <f>X42/(2*$CH$3)</f>
        <v>1.0000002918111532</v>
      </c>
      <c r="Z42" s="3">
        <f t="shared" si="11"/>
        <v>9.0614753324116659</v>
      </c>
      <c r="AA42" s="3">
        <f t="shared" si="12"/>
        <v>-4.5307376662058312</v>
      </c>
      <c r="AB42" s="3">
        <f t="shared" si="13"/>
        <v>7.8474678336345436</v>
      </c>
      <c r="AC42" s="3">
        <f>SQRT(AA42^2+AB42^2)+SQRT((AA42-$CH$10)^2+(AB42-$CI$10)^2)</f>
        <v>19.064118877878176</v>
      </c>
      <c r="AD42" s="3">
        <f>AC42/(2*$CH$3)</f>
        <v>1.0000000145759782</v>
      </c>
      <c r="AE42" s="3">
        <f t="shared" si="14"/>
        <v>9.0614752003318007</v>
      </c>
      <c r="AF42" s="3">
        <f t="shared" si="15"/>
        <v>-4.5307376001658985</v>
      </c>
      <c r="AG42" s="3">
        <f t="shared" si="16"/>
        <v>7.8474677192500257</v>
      </c>
      <c r="AH42" s="8">
        <f>SQRT(AF42^2+AG42^2)+SQRT((AF42-$CH$10)^2+(AG42-$CI$10)^2)</f>
        <v>19.064118613880026</v>
      </c>
      <c r="AI42" s="3">
        <f>AH42/(2*$CH$3)</f>
        <v>1.0000000007280707</v>
      </c>
      <c r="AJ42" s="3">
        <f t="shared" si="17"/>
        <v>9.061475193734406</v>
      </c>
      <c r="AK42" s="3">
        <f t="shared" si="18"/>
        <v>-4.5307375968672012</v>
      </c>
      <c r="AL42" s="3">
        <f t="shared" si="19"/>
        <v>7.8474677135365143</v>
      </c>
      <c r="AM42" s="8">
        <f>SQRT(AK42^2+AL42^2)+SQRT((AK42-$CH$10)^2+(AL42-$CI$10)^2)</f>
        <v>19.064118600693309</v>
      </c>
      <c r="AN42" s="3">
        <f>AM42/(2*$CH$3)</f>
        <v>1.0000000000363671</v>
      </c>
      <c r="AO42" s="3">
        <f t="shared" si="20"/>
        <v>9.061475193404867</v>
      </c>
      <c r="AP42" s="3">
        <f t="shared" si="21"/>
        <v>-4.5307375967024317</v>
      </c>
      <c r="AQ42" s="3">
        <f t="shared" si="22"/>
        <v>7.8474677132511248</v>
      </c>
      <c r="AR42" s="8">
        <f>SQRT(AP42^2+AQ42^2)+SQRT((AP42-$CH$10)^2+(AQ42-$CI$10)^2)</f>
        <v>19.064118600034632</v>
      </c>
      <c r="AS42" s="3">
        <f>AR42/(2*$CH$3)</f>
        <v>1.0000000000018165</v>
      </c>
      <c r="AT42" s="9">
        <f t="shared" si="23"/>
        <v>9.0614751933884072</v>
      </c>
      <c r="AU42" s="3">
        <f t="shared" si="24"/>
        <v>-4.5307375966942018</v>
      </c>
      <c r="AV42" s="3">
        <f t="shared" si="25"/>
        <v>7.8474677132368704</v>
      </c>
      <c r="AW42" s="8">
        <f>SQRT(AU42^2+AV42^2)+SQRT((AU42-$CH$10)^2+(AV42-$CI$10)^2)</f>
        <v>19.064118600001734</v>
      </c>
      <c r="AX42" s="4">
        <f>AW42/(2*$CH$3)</f>
        <v>1.000000000000091</v>
      </c>
      <c r="AY42" s="9">
        <f t="shared" si="26"/>
        <v>8.9344751933884066</v>
      </c>
      <c r="AZ42" s="9">
        <f>AY42-'Master Radiusverkleinerung'!G$5/100</f>
        <v>8.8804751933884063</v>
      </c>
      <c r="BA42" s="9">
        <f>SQRT((AU42-AU40)^2+(AV42-AV40)^2)</f>
        <v>0.94761262330581242</v>
      </c>
      <c r="BB42" s="3">
        <f>0.5*(AU40+AU42)</f>
        <v>-4.1038992934841749</v>
      </c>
      <c r="BC42" s="3">
        <f>0.5*(AV40+AV42)</f>
        <v>8.0531409586406326</v>
      </c>
      <c r="BD42" s="3">
        <f t="shared" ref="BD42:BE45" si="67">0.5*(AU42+AU43)</f>
        <v>-4.9360557323043075</v>
      </c>
      <c r="BE42" s="3">
        <f t="shared" si="67"/>
        <v>7.599619067755726</v>
      </c>
      <c r="BF42" s="3">
        <f>AU42-AU40</f>
        <v>-0.85367660642005427</v>
      </c>
      <c r="BG42" s="3">
        <f>AV42-AV40</f>
        <v>-0.41134649080752261</v>
      </c>
      <c r="BH42" s="3">
        <f t="shared" ref="BH42:BI45" si="68">AU43-AU42</f>
        <v>-0.81063627122021131</v>
      </c>
      <c r="BI42" s="3">
        <f t="shared" si="68"/>
        <v>-0.49569729096228876</v>
      </c>
      <c r="BJ42" s="3">
        <f t="shared" si="32"/>
        <v>-0.41134649080752261</v>
      </c>
      <c r="BK42" s="3">
        <f t="shared" si="33"/>
        <v>0.85367660642005427</v>
      </c>
      <c r="BL42" s="3">
        <f t="shared" si="34"/>
        <v>-0.49569729096228876</v>
      </c>
      <c r="BM42" s="3">
        <f t="shared" si="35"/>
        <v>0.81063627122021131</v>
      </c>
      <c r="BN42" s="3">
        <f t="shared" si="36"/>
        <v>-0.41134649080752261</v>
      </c>
      <c r="BO42" s="3">
        <f t="shared" si="36"/>
        <v>0.85367660642005427</v>
      </c>
      <c r="BP42" s="3">
        <f t="shared" si="37"/>
        <v>0.49569729096228876</v>
      </c>
      <c r="BQ42" s="3">
        <f t="shared" si="37"/>
        <v>-0.81063627122021131</v>
      </c>
      <c r="BR42" s="3">
        <f t="shared" si="38"/>
        <v>-0.83215643882013257</v>
      </c>
      <c r="BS42" s="3">
        <f t="shared" si="38"/>
        <v>-0.45352189088490658</v>
      </c>
      <c r="BT42" s="3">
        <f t="shared" si="39"/>
        <v>-10.025167074530895</v>
      </c>
      <c r="BU42" s="3">
        <f t="shared" si="40"/>
        <v>1.9918002383226607E-2</v>
      </c>
      <c r="BV42" s="3">
        <f t="shared" si="41"/>
        <v>-0.50510964833896566</v>
      </c>
      <c r="BW42" s="9">
        <f t="shared" si="42"/>
        <v>9.5117829539221468</v>
      </c>
      <c r="BX42" s="9">
        <f>SQRT((AU42-$CH$11)^2+(AV42-$CI$11)^2)</f>
        <v>9.5291506630697178</v>
      </c>
      <c r="BY42" s="3">
        <f>AU42-BU40</f>
        <v>-4.549272142069837</v>
      </c>
      <c r="BZ42" s="3">
        <f>AV42-BV40</f>
        <v>8.3497062421916635</v>
      </c>
      <c r="CA42" s="3">
        <f t="shared" si="45"/>
        <v>9.5085998629402368</v>
      </c>
      <c r="CB42" s="3">
        <f t="shared" ref="CB42:CC46" si="69">AU42-BU42</f>
        <v>-4.5506555990774284</v>
      </c>
      <c r="CC42" s="3">
        <f t="shared" si="69"/>
        <v>8.3525773615758361</v>
      </c>
      <c r="CD42" s="3">
        <f t="shared" si="46"/>
        <v>9.5117829539221468</v>
      </c>
      <c r="CE42" s="4">
        <f t="shared" si="47"/>
        <v>0.9999999998606226</v>
      </c>
      <c r="CF42" s="12">
        <f t="shared" si="48"/>
        <v>9.5660755682116833E-4</v>
      </c>
    </row>
    <row r="43" spans="1:84" x14ac:dyDescent="0.3">
      <c r="A43" s="4">
        <v>126</v>
      </c>
      <c r="B43" s="3">
        <f>CH$3*COS(A43/180*PI())</f>
        <v>-5.6028038805173139</v>
      </c>
      <c r="C43" s="4">
        <f>CH$3*SIN(A43/180*PI())</f>
        <v>7.7115979650897657</v>
      </c>
      <c r="D43" s="6">
        <f>SQRT(B43^2+C43^2)+SQRT((B43-$CH$10)^2+(C43-$CI$10)^2)</f>
        <v>19.952918485790995</v>
      </c>
      <c r="E43" s="4">
        <f>D43/(2*$CH$3)</f>
        <v>1.0466216091307257</v>
      </c>
      <c r="F43" s="4">
        <f>$CH$3/E43</f>
        <v>9.1074550886799255</v>
      </c>
      <c r="G43" s="4">
        <f t="shared" si="0"/>
        <v>-5.3532277870420977</v>
      </c>
      <c r="H43" s="4">
        <f t="shared" si="1"/>
        <v>7.368085942248654</v>
      </c>
      <c r="I43" s="6">
        <f>SQRT(G43^2+H43^2)+SQRT((G43-$CH$10)^2+(H43-$CI$10)^2)</f>
        <v>19.104417677497182</v>
      </c>
      <c r="J43" s="4">
        <f>I43/(2*$CH$3)</f>
        <v>1.0021138704779764</v>
      </c>
      <c r="K43" s="4">
        <f t="shared" si="2"/>
        <v>9.0882437185865506</v>
      </c>
      <c r="L43" s="4">
        <f t="shared" si="3"/>
        <v>-5.3419356270248786</v>
      </c>
      <c r="M43" s="4">
        <f t="shared" si="4"/>
        <v>7.3525436173578873</v>
      </c>
      <c r="N43" s="8">
        <f>SQRT(L43^2+M43^2)+SQRT((L43-$CH$10)^2+(M43-$CI$10)^2)</f>
        <v>19.066028376484638</v>
      </c>
      <c r="O43" s="3">
        <f>N43/(2*$CH$3)</f>
        <v>1.0001001764899133</v>
      </c>
      <c r="P43" s="4">
        <f t="shared" si="5"/>
        <v>9.0873333814257276</v>
      </c>
      <c r="Q43" s="4">
        <f t="shared" si="6"/>
        <v>-5.3414005442671328</v>
      </c>
      <c r="R43" s="4">
        <f t="shared" si="7"/>
        <v>7.3518071391241699</v>
      </c>
      <c r="S43" s="6">
        <f>SQRT(Q43^2+R43^2)+SQRT((Q43-$CH$10)^2+(R43-$CI$10)^2)</f>
        <v>19.064209289882328</v>
      </c>
      <c r="T43" s="4">
        <f>S43/(2*$CH$3)</f>
        <v>1.0000047570980977</v>
      </c>
      <c r="U43" s="3">
        <f t="shared" si="8"/>
        <v>9.0872901522950311</v>
      </c>
      <c r="V43" s="3">
        <f t="shared" si="9"/>
        <v>-5.3413751348216403</v>
      </c>
      <c r="W43" s="3">
        <f t="shared" si="10"/>
        <v>7.3517721660227844</v>
      </c>
      <c r="X43" s="3">
        <f>SQRT(V43^2+W43^2)+SQRT((V43-$CH$10)^2+(W43-$CI$10)^2)</f>
        <v>19.064122907024075</v>
      </c>
      <c r="Y43" s="3">
        <f>X43/(2*$CH$3)</f>
        <v>1.0000002259230634</v>
      </c>
      <c r="Z43" s="3">
        <f t="shared" si="11"/>
        <v>9.0872880992670666</v>
      </c>
      <c r="AA43" s="3">
        <f t="shared" si="12"/>
        <v>-5.3413739280820804</v>
      </c>
      <c r="AB43" s="3">
        <f t="shared" si="13"/>
        <v>7.3517705050882709</v>
      </c>
      <c r="AC43" s="3">
        <f>SQRT(AA43^2+AB43^2)+SQRT((AA43-$CH$10)^2+(AB43-$CI$10)^2)</f>
        <v>19.064118804549189</v>
      </c>
      <c r="AD43" s="3">
        <f>AC43/(2*$CH$3)</f>
        <v>1.0000000107295381</v>
      </c>
      <c r="AE43" s="3">
        <f t="shared" si="14"/>
        <v>9.087288001764664</v>
      </c>
      <c r="AF43" s="3">
        <f t="shared" si="15"/>
        <v>-5.3413738707716059</v>
      </c>
      <c r="AG43" s="3">
        <f t="shared" si="16"/>
        <v>7.351770426207171</v>
      </c>
      <c r="AH43" s="8">
        <f>SQRT(AF43^2+AG43^2)+SQRT((AF43-$CH$10)^2+(AG43-$CI$10)^2)</f>
        <v>19.064118609714455</v>
      </c>
      <c r="AI43" s="3">
        <f>AH43/(2*$CH$3)</f>
        <v>1.0000000005095675</v>
      </c>
      <c r="AJ43" s="3">
        <f t="shared" si="17"/>
        <v>9.0872879971340765</v>
      </c>
      <c r="AK43" s="3">
        <f t="shared" si="18"/>
        <v>-5.3413738680498151</v>
      </c>
      <c r="AL43" s="3">
        <f t="shared" si="19"/>
        <v>7.3517704224609464</v>
      </c>
      <c r="AM43" s="8">
        <f>SQRT(AK43^2+AL43^2)+SQRT((AK43-$CH$10)^2+(AL43-$CI$10)^2)</f>
        <v>19.064118600461359</v>
      </c>
      <c r="AN43" s="3">
        <f>AM43/(2*$CH$3)</f>
        <v>1.0000000000242004</v>
      </c>
      <c r="AO43" s="3">
        <f t="shared" si="20"/>
        <v>9.08728799691416</v>
      </c>
      <c r="AP43" s="3">
        <f t="shared" si="21"/>
        <v>-5.3413738679205514</v>
      </c>
      <c r="AQ43" s="3">
        <f t="shared" si="22"/>
        <v>7.3517704222830309</v>
      </c>
      <c r="AR43" s="8">
        <f>SQRT(AP43^2+AQ43^2)+SQRT((AP43-$CH$10)^2+(AQ43-$CI$10)^2)</f>
        <v>19.06411860002191</v>
      </c>
      <c r="AS43" s="3">
        <f>AR43/(2*$CH$3)</f>
        <v>1.0000000000011493</v>
      </c>
      <c r="AT43" s="9">
        <f t="shared" si="23"/>
        <v>9.0872879969037168</v>
      </c>
      <c r="AU43" s="3">
        <f t="shared" si="24"/>
        <v>-5.3413738679144132</v>
      </c>
      <c r="AV43" s="3">
        <f t="shared" si="25"/>
        <v>7.3517704222745817</v>
      </c>
      <c r="AW43" s="8">
        <f>SQRT(AU43^2+AV43^2)+SQRT((AU43-$CH$10)^2+(AV43-$CI$10)^2)</f>
        <v>19.064118600001041</v>
      </c>
      <c r="AX43" s="4">
        <f>AW43/(2*$CH$3)</f>
        <v>1.0000000000000546</v>
      </c>
      <c r="AY43" s="9">
        <f t="shared" si="26"/>
        <v>8.9602879969037161</v>
      </c>
      <c r="AZ43" s="9">
        <f>AY43-'Master Radiusverkleinerung'!G$5/100</f>
        <v>8.9062879969037159</v>
      </c>
      <c r="BA43" s="9">
        <f t="shared" si="31"/>
        <v>0.95018259744385969</v>
      </c>
      <c r="BB43" s="3">
        <f t="shared" ref="BB43:BC46" si="70">0.5*(AU42+AU43)</f>
        <v>-4.9360557323043075</v>
      </c>
      <c r="BC43" s="3">
        <f t="shared" si="70"/>
        <v>7.599619067755726</v>
      </c>
      <c r="BD43" s="3">
        <f t="shared" si="67"/>
        <v>-5.7211298477969361</v>
      </c>
      <c r="BE43" s="3">
        <f t="shared" si="67"/>
        <v>7.0637452870197261</v>
      </c>
      <c r="BF43" s="3">
        <f t="shared" ref="BF43:BG46" si="71">AU43-AU42</f>
        <v>-0.81063627122021131</v>
      </c>
      <c r="BG43" s="3">
        <f t="shared" si="71"/>
        <v>-0.49569729096228876</v>
      </c>
      <c r="BH43" s="3">
        <f t="shared" si="68"/>
        <v>-0.75951195976504593</v>
      </c>
      <c r="BI43" s="3">
        <f t="shared" si="68"/>
        <v>-0.57605027050971103</v>
      </c>
      <c r="BJ43" s="3">
        <f t="shared" si="32"/>
        <v>-0.49569729096228876</v>
      </c>
      <c r="BK43" s="3">
        <f t="shared" si="33"/>
        <v>0.81063627122021131</v>
      </c>
      <c r="BL43" s="3">
        <f t="shared" si="34"/>
        <v>-0.57605027050971103</v>
      </c>
      <c r="BM43" s="3">
        <f t="shared" si="35"/>
        <v>0.75951195976504593</v>
      </c>
      <c r="BN43" s="3">
        <f t="shared" ref="BN43:BO97" si="72">BJ43</f>
        <v>-0.49569729096228876</v>
      </c>
      <c r="BO43" s="3">
        <f t="shared" si="72"/>
        <v>0.81063627122021131</v>
      </c>
      <c r="BP43" s="3">
        <f t="shared" ref="BP43:BQ97" si="73">-BL43</f>
        <v>0.57605027050971103</v>
      </c>
      <c r="BQ43" s="3">
        <f t="shared" si="73"/>
        <v>-0.75951195976504593</v>
      </c>
      <c r="BR43" s="3">
        <f t="shared" ref="BR43:BS97" si="74">BD43-BB43</f>
        <v>-0.78507411549262862</v>
      </c>
      <c r="BS43" s="3">
        <f t="shared" si="74"/>
        <v>-0.53587378073599989</v>
      </c>
      <c r="BT43" s="3">
        <f t="shared" si="39"/>
        <v>-10.001892061427425</v>
      </c>
      <c r="BU43" s="3">
        <f t="shared" si="40"/>
        <v>2.1855067042488407E-2</v>
      </c>
      <c r="BV43" s="3">
        <f t="shared" si="41"/>
        <v>-0.50827741806683502</v>
      </c>
      <c r="BW43" s="9">
        <f t="shared" si="42"/>
        <v>9.5154914040849565</v>
      </c>
      <c r="BX43" s="9">
        <f>SQRT((AU43-$CH$11)^2+(AV43-$CI$11)^2)</f>
        <v>9.5279108135066846</v>
      </c>
      <c r="BY43" s="3">
        <f t="shared" ref="BY43:BZ46" si="75">AU43-BU42</f>
        <v>-5.3612918702976398</v>
      </c>
      <c r="BZ43" s="3">
        <f t="shared" si="75"/>
        <v>7.8568800706135473</v>
      </c>
      <c r="CA43" s="3">
        <f t="shared" si="45"/>
        <v>9.5117829539221468</v>
      </c>
      <c r="CB43" s="3">
        <f t="shared" si="69"/>
        <v>-5.3632289349569016</v>
      </c>
      <c r="CC43" s="3">
        <f t="shared" si="69"/>
        <v>7.8600478403414167</v>
      </c>
      <c r="CD43" s="3">
        <f t="shared" si="46"/>
        <v>9.5154914040849565</v>
      </c>
      <c r="CE43" s="4">
        <f t="shared" si="47"/>
        <v>0.99999999981006404</v>
      </c>
      <c r="CF43" s="12">
        <f t="shared" si="48"/>
        <v>1.1167121043344657E-3</v>
      </c>
    </row>
    <row r="44" spans="1:84" x14ac:dyDescent="0.3">
      <c r="A44" s="4">
        <v>132</v>
      </c>
      <c r="B44" s="3">
        <f>CH$3*COS(A44/180*PI())</f>
        <v>-6.3781926192575904</v>
      </c>
      <c r="C44" s="4">
        <f>CH$3*SIN(A44/180*PI())</f>
        <v>7.083700544938675</v>
      </c>
      <c r="D44" s="6">
        <f>SQRT(B44^2+C44^2)+SQRT((B44-$CH$10)^2+(C44-$CI$10)^2)</f>
        <v>19.8920530460632</v>
      </c>
      <c r="E44" s="4">
        <f>D44/(2*$CH$3)</f>
        <v>1.043428939120385</v>
      </c>
      <c r="F44" s="4">
        <f>$CH$3/E44</f>
        <v>9.1353219588059016</v>
      </c>
      <c r="G44" s="4">
        <f t="shared" si="0"/>
        <v>-6.1127235215791824</v>
      </c>
      <c r="H44" s="4">
        <f t="shared" si="1"/>
        <v>6.7888672427566208</v>
      </c>
      <c r="I44" s="6">
        <f>SQRT(G44^2+H44^2)+SQRT((G44-$CH$10)^2+(H44-$CI$10)^2)</f>
        <v>19.099459963765039</v>
      </c>
      <c r="J44" s="4">
        <f>I44/(2*$CH$3)</f>
        <v>1.0018538157733154</v>
      </c>
      <c r="K44" s="4">
        <f t="shared" si="2"/>
        <v>9.1184180915201569</v>
      </c>
      <c r="L44" s="4">
        <f t="shared" si="3"/>
        <v>-6.1014126266124622</v>
      </c>
      <c r="M44" s="4">
        <f t="shared" si="4"/>
        <v>6.7763052212526631</v>
      </c>
      <c r="N44" s="8">
        <f>SQRT(L44^2+M44^2)+SQRT((L44-$CH$10)^2+(M44-$CI$10)^2)</f>
        <v>19.065691351945723</v>
      </c>
      <c r="O44" s="3">
        <f>N44/(2*$CH$3)</f>
        <v>1.0000824980151835</v>
      </c>
      <c r="P44" s="4">
        <f t="shared" si="5"/>
        <v>9.1176659021801214</v>
      </c>
      <c r="Q44" s="4">
        <f t="shared" si="6"/>
        <v>-6.1009093137032675</v>
      </c>
      <c r="R44" s="4">
        <f t="shared" si="7"/>
        <v>6.775746235636837</v>
      </c>
      <c r="S44" s="6">
        <f>SQRT(Q44^2+R44^2)+SQRT((Q44-$CH$10)^2+(R44-$CI$10)^2)</f>
        <v>19.064188717238984</v>
      </c>
      <c r="T44" s="4">
        <f>S44/(2*$CH$3)</f>
        <v>1.0000036779690924</v>
      </c>
      <c r="U44" s="3">
        <f t="shared" si="8"/>
        <v>9.1176323678100761</v>
      </c>
      <c r="V44" s="3">
        <f t="shared" si="9"/>
        <v>-6.1008868748299054</v>
      </c>
      <c r="W44" s="3">
        <f t="shared" si="10"/>
        <v>6.7757213147432616</v>
      </c>
      <c r="X44" s="3">
        <f>SQRT(V44^2+W44^2)+SQRT((V44-$CH$10)^2+(W44-$CI$10)^2)</f>
        <v>19.064121726255458</v>
      </c>
      <c r="Y44" s="3">
        <f>X44/(2*$CH$3)</f>
        <v>1.0000001639863623</v>
      </c>
      <c r="Z44" s="3">
        <f t="shared" si="11"/>
        <v>9.1176308726429571</v>
      </c>
      <c r="AA44" s="3">
        <f t="shared" si="12"/>
        <v>-6.1008858743678243</v>
      </c>
      <c r="AB44" s="3">
        <f t="shared" si="13"/>
        <v>6.7757202036175546</v>
      </c>
      <c r="AC44" s="3">
        <f>SQRT(AA44^2+AB44^2)+SQRT((AA44-$CH$10)^2+(AB44-$CI$10)^2)</f>
        <v>19.0641187393881</v>
      </c>
      <c r="AD44" s="3">
        <f>AC44/(2*$CH$3)</f>
        <v>1.0000000073115418</v>
      </c>
      <c r="AE44" s="3">
        <f t="shared" si="14"/>
        <v>9.1176308059790188</v>
      </c>
      <c r="AF44" s="3">
        <f t="shared" si="15"/>
        <v>-6.1008858297609434</v>
      </c>
      <c r="AG44" s="3">
        <f t="shared" si="16"/>
        <v>6.775720154076593</v>
      </c>
      <c r="AH44" s="8">
        <f>SQRT(AF44^2+AG44^2)+SQRT((AF44-$CH$10)^2+(AG44-$CI$10)^2)</f>
        <v>19.064118606214798</v>
      </c>
      <c r="AI44" s="3">
        <f>AH44/(2*$CH$3)</f>
        <v>1.0000000003259946</v>
      </c>
      <c r="AJ44" s="3">
        <f t="shared" si="17"/>
        <v>9.1176308030067208</v>
      </c>
      <c r="AK44" s="3">
        <f t="shared" si="18"/>
        <v>-6.1008858277720872</v>
      </c>
      <c r="AL44" s="3">
        <f t="shared" si="19"/>
        <v>6.7757201518677457</v>
      </c>
      <c r="AM44" s="8">
        <f>SQRT(AK44^2+AL44^2)+SQRT((AK44-$CH$10)^2+(AL44-$CI$10)^2)</f>
        <v>19.064118600277091</v>
      </c>
      <c r="AN44" s="3">
        <f>AM44/(2*$CH$3)</f>
        <v>1.0000000000145346</v>
      </c>
      <c r="AO44" s="3">
        <f t="shared" si="20"/>
        <v>9.1176308028741992</v>
      </c>
      <c r="AP44" s="3">
        <f t="shared" si="21"/>
        <v>-6.1008858276834133</v>
      </c>
      <c r="AQ44" s="3">
        <f t="shared" si="22"/>
        <v>6.7757201517692627</v>
      </c>
      <c r="AR44" s="8">
        <f>SQRT(AP44^2+AQ44^2)+SQRT((AP44-$CH$10)^2+(AQ44-$CI$10)^2)</f>
        <v>19.064118600012357</v>
      </c>
      <c r="AS44" s="3">
        <f>AR44/(2*$CH$3)</f>
        <v>1.0000000000006481</v>
      </c>
      <c r="AT44" s="9">
        <f t="shared" si="23"/>
        <v>9.1176308028682893</v>
      </c>
      <c r="AU44" s="3">
        <f t="shared" si="24"/>
        <v>-6.1008858276794591</v>
      </c>
      <c r="AV44" s="3">
        <f t="shared" si="25"/>
        <v>6.7757201517648706</v>
      </c>
      <c r="AW44" s="8">
        <f>SQRT(AU44^2+AV44^2)+SQRT((AU44-$CH$10)^2+(AV44-$CI$10)^2)</f>
        <v>19.064118600000548</v>
      </c>
      <c r="AX44" s="4">
        <f>AW44/(2*$CH$3)</f>
        <v>1.0000000000000286</v>
      </c>
      <c r="AY44" s="9">
        <f t="shared" si="26"/>
        <v>8.9906308028682886</v>
      </c>
      <c r="AZ44" s="9">
        <f>AY44-'Master Radiusverkleinerung'!G$5/100</f>
        <v>8.9366308028682884</v>
      </c>
      <c r="BA44" s="9">
        <f t="shared" si="31"/>
        <v>0.95325355031096104</v>
      </c>
      <c r="BB44" s="3">
        <f t="shared" si="70"/>
        <v>-5.7211298477969361</v>
      </c>
      <c r="BC44" s="3">
        <f t="shared" si="70"/>
        <v>7.0637452870197261</v>
      </c>
      <c r="BD44" s="3">
        <f t="shared" si="67"/>
        <v>-6.4511691304729286</v>
      </c>
      <c r="BE44" s="3">
        <f t="shared" si="67"/>
        <v>6.4498877148886589</v>
      </c>
      <c r="BF44" s="3">
        <f t="shared" si="71"/>
        <v>-0.75951195976504593</v>
      </c>
      <c r="BG44" s="3">
        <f t="shared" si="71"/>
        <v>-0.57605027050971103</v>
      </c>
      <c r="BH44" s="3">
        <f t="shared" si="68"/>
        <v>-0.70056660558693995</v>
      </c>
      <c r="BI44" s="3">
        <f t="shared" si="68"/>
        <v>-0.65166487375242355</v>
      </c>
      <c r="BJ44" s="3">
        <f t="shared" si="32"/>
        <v>-0.57605027050971103</v>
      </c>
      <c r="BK44" s="3">
        <f t="shared" si="33"/>
        <v>0.75951195976504593</v>
      </c>
      <c r="BL44" s="3">
        <f t="shared" si="34"/>
        <v>-0.65166487375242355</v>
      </c>
      <c r="BM44" s="3">
        <f t="shared" si="35"/>
        <v>0.70056660558693995</v>
      </c>
      <c r="BN44" s="3">
        <f t="shared" si="72"/>
        <v>-0.57605027050971103</v>
      </c>
      <c r="BO44" s="3">
        <f t="shared" si="72"/>
        <v>0.75951195976504593</v>
      </c>
      <c r="BP44" s="3">
        <f t="shared" si="73"/>
        <v>0.65166487375242355</v>
      </c>
      <c r="BQ44" s="3">
        <f t="shared" si="73"/>
        <v>-0.70056660558693995</v>
      </c>
      <c r="BR44" s="3">
        <f t="shared" si="74"/>
        <v>-0.7300392826759925</v>
      </c>
      <c r="BS44" s="3">
        <f t="shared" si="74"/>
        <v>-0.61385757213106729</v>
      </c>
      <c r="BT44" s="3">
        <f t="shared" si="39"/>
        <v>-9.9738879480016092</v>
      </c>
      <c r="BU44" s="3">
        <f t="shared" si="40"/>
        <v>2.433100268293753E-2</v>
      </c>
      <c r="BV44" s="3">
        <f t="shared" si="41"/>
        <v>-0.51154189484394852</v>
      </c>
      <c r="BW44" s="9">
        <f t="shared" si="42"/>
        <v>9.5195834654096139</v>
      </c>
      <c r="BX44" s="9">
        <f>SQRT((AU44-$CH$11)^2+(AV44-$CI$11)^2)</f>
        <v>9.5265426014535599</v>
      </c>
      <c r="BY44" s="3">
        <f t="shared" si="75"/>
        <v>-6.1227408947219475</v>
      </c>
      <c r="BZ44" s="3">
        <f t="shared" si="75"/>
        <v>7.2839975698317057</v>
      </c>
      <c r="CA44" s="3">
        <f t="shared" si="45"/>
        <v>9.5154914040849565</v>
      </c>
      <c r="CB44" s="3">
        <f t="shared" si="69"/>
        <v>-6.1252168303623966</v>
      </c>
      <c r="CC44" s="3">
        <f t="shared" si="69"/>
        <v>7.2872620466088192</v>
      </c>
      <c r="CD44" s="3">
        <f t="shared" si="46"/>
        <v>9.5195834654096139</v>
      </c>
      <c r="CE44" s="4">
        <f t="shared" si="47"/>
        <v>0.99999999976761766</v>
      </c>
      <c r="CF44" s="12">
        <f t="shared" si="48"/>
        <v>1.2352054136538541E-3</v>
      </c>
    </row>
    <row r="45" spans="1:84" x14ac:dyDescent="0.3">
      <c r="A45" s="4">
        <v>138</v>
      </c>
      <c r="B45" s="3">
        <f>CH$3*COS(A45/180*PI())</f>
        <v>-7.0837005449386741</v>
      </c>
      <c r="C45" s="4">
        <f>CH$3*SIN(A45/180*PI())</f>
        <v>6.3781926192575922</v>
      </c>
      <c r="D45" s="6">
        <f>SQRT(B45^2+C45^2)+SQRT((B45-$CH$10)^2+(C45-$CI$10)^2)</f>
        <v>19.822653457863794</v>
      </c>
      <c r="E45" s="4">
        <f>D45/(2*$CH$3)</f>
        <v>1.0397886140859296</v>
      </c>
      <c r="F45" s="4">
        <f>$CH$3/E45</f>
        <v>9.1673049414755923</v>
      </c>
      <c r="G45" s="4">
        <f t="shared" si="0"/>
        <v>-6.8126352308309341</v>
      </c>
      <c r="H45" s="4">
        <f t="shared" si="1"/>
        <v>6.1341243141661188</v>
      </c>
      <c r="I45" s="6">
        <f>SQRT(G45^2+H45^2)+SQRT((G45-$CH$10)^2+(H45-$CI$10)^2)</f>
        <v>19.094170538249557</v>
      </c>
      <c r="J45" s="4">
        <f>I45/(2*$CH$3)</f>
        <v>1.0015763612721942</v>
      </c>
      <c r="K45" s="4">
        <f t="shared" si="2"/>
        <v>9.1528767011147867</v>
      </c>
      <c r="L45" s="4">
        <f t="shared" si="3"/>
        <v>-6.8019129586660574</v>
      </c>
      <c r="M45" s="4">
        <f t="shared" si="4"/>
        <v>6.1244699369448012</v>
      </c>
      <c r="N45" s="8">
        <f>SQRT(L45^2+M45^2)+SQRT((L45-$CH$10)^2+(M45-$CI$10)^2)</f>
        <v>19.065356184011122</v>
      </c>
      <c r="O45" s="3">
        <f>N45/(2*$CH$3)</f>
        <v>1.0000649169278206</v>
      </c>
      <c r="P45" s="4">
        <f t="shared" si="5"/>
        <v>9.1522825630482476</v>
      </c>
      <c r="Q45" s="4">
        <f t="shared" si="6"/>
        <v>-6.8014714280362893</v>
      </c>
      <c r="R45" s="4">
        <f t="shared" si="7"/>
        <v>6.1240723809800768</v>
      </c>
      <c r="S45" s="6">
        <f>SQRT(Q45^2+R45^2)+SQRT((Q45-$CH$10)^2+(R45-$CI$10)^2)</f>
        <v>19.064169645222652</v>
      </c>
      <c r="T45" s="4">
        <f>S45/(2*$CH$3)</f>
        <v>1.0000026775548203</v>
      </c>
      <c r="U45" s="3">
        <f t="shared" si="8"/>
        <v>9.152258057375569</v>
      </c>
      <c r="V45" s="3">
        <f t="shared" si="9"/>
        <v>-6.8014532167724431</v>
      </c>
      <c r="W45" s="3">
        <f t="shared" si="10"/>
        <v>6.1240559834844586</v>
      </c>
      <c r="X45" s="3">
        <f>SQRT(V45^2+W45^2)+SQRT((V45-$CH$10)^2+(W45-$CI$10)^2)</f>
        <v>19.06412070553985</v>
      </c>
      <c r="Y45" s="3">
        <f>X45/(2*$CH$3)</f>
        <v>1.0000001104451715</v>
      </c>
      <c r="Z45" s="3">
        <f t="shared" si="11"/>
        <v>9.15225704655297</v>
      </c>
      <c r="AA45" s="3">
        <f t="shared" si="12"/>
        <v>-6.8014524655848598</v>
      </c>
      <c r="AB45" s="3">
        <f t="shared" si="13"/>
        <v>6.12405530711212</v>
      </c>
      <c r="AC45" s="3">
        <f>SQRT(AA45^2+AB45^2)+SQRT((AA45-$CH$10)^2+(AB45-$CI$10)^2)</f>
        <v>19.064118686850634</v>
      </c>
      <c r="AD45" s="3">
        <f>AC45/(2*$CH$3)</f>
        <v>1.000000004555712</v>
      </c>
      <c r="AE45" s="3">
        <f t="shared" si="14"/>
        <v>9.1522570048579226</v>
      </c>
      <c r="AF45" s="3">
        <f t="shared" si="15"/>
        <v>-6.8014524345994012</v>
      </c>
      <c r="AG45" s="3">
        <f t="shared" si="16"/>
        <v>6.1240552792126879</v>
      </c>
      <c r="AH45" s="8">
        <f>SQRT(AF45^2+AG45^2)+SQRT((AF45-$CH$10)^2+(AG45-$CI$10)^2)</f>
        <v>19.064118603582472</v>
      </c>
      <c r="AI45" s="3">
        <f>AH45/(2*$CH$3)</f>
        <v>1.000000000187917</v>
      </c>
      <c r="AJ45" s="3">
        <f t="shared" si="17"/>
        <v>9.1522570031380575</v>
      </c>
      <c r="AK45" s="3">
        <f t="shared" si="18"/>
        <v>-6.801452433321292</v>
      </c>
      <c r="AL45" s="3">
        <f t="shared" si="19"/>
        <v>6.1240552780618733</v>
      </c>
      <c r="AM45" s="8">
        <f>SQRT(AK45^2+AL45^2)+SQRT((AK45-$CH$10)^2+(AL45-$CI$10)^2)</f>
        <v>19.064118600147768</v>
      </c>
      <c r="AN45" s="3">
        <f>AM45/(2*$CH$3)</f>
        <v>1.0000000000077511</v>
      </c>
      <c r="AO45" s="3">
        <f t="shared" si="20"/>
        <v>9.1522570030671169</v>
      </c>
      <c r="AP45" s="3">
        <f t="shared" si="21"/>
        <v>-6.8014524332685733</v>
      </c>
      <c r="AQ45" s="3">
        <f t="shared" si="22"/>
        <v>6.1240552780144046</v>
      </c>
      <c r="AR45" s="8">
        <f>SQRT(AP45^2+AQ45^2)+SQRT((AP45-$CH$10)^2+(AQ45-$CI$10)^2)</f>
        <v>19.064118600006097</v>
      </c>
      <c r="AS45" s="3">
        <f>AR45/(2*$CH$3)</f>
        <v>1.0000000000003197</v>
      </c>
      <c r="AT45" s="9">
        <f t="shared" si="23"/>
        <v>9.1522570030641912</v>
      </c>
      <c r="AU45" s="3">
        <f t="shared" si="24"/>
        <v>-6.801452433266399</v>
      </c>
      <c r="AV45" s="3">
        <f t="shared" si="25"/>
        <v>6.1240552780124471</v>
      </c>
      <c r="AW45" s="8">
        <f>SQRT(AU45^2+AV45^2)+SQRT((AU45-$CH$10)^2+(AV45-$CI$10)^2)</f>
        <v>19.064118600000253</v>
      </c>
      <c r="AX45" s="4">
        <f>AW45/(2*$CH$3)</f>
        <v>1.0000000000000133</v>
      </c>
      <c r="AY45" s="9">
        <f t="shared" si="26"/>
        <v>9.0252570030641905</v>
      </c>
      <c r="AZ45" s="9">
        <f>AY45-'Master Radiusverkleinerung'!G$5/100</f>
        <v>8.9712570030641903</v>
      </c>
      <c r="BA45" s="9">
        <f t="shared" si="31"/>
        <v>0.95679709267240631</v>
      </c>
      <c r="BB45" s="3">
        <f t="shared" si="70"/>
        <v>-6.4511691304729286</v>
      </c>
      <c r="BC45" s="3">
        <f t="shared" si="70"/>
        <v>6.4498877148886589</v>
      </c>
      <c r="BD45" s="3">
        <f t="shared" si="67"/>
        <v>-7.1185144985147986</v>
      </c>
      <c r="BE45" s="3">
        <f t="shared" si="67"/>
        <v>5.7631589359131885</v>
      </c>
      <c r="BF45" s="3">
        <f t="shared" si="71"/>
        <v>-0.70056660558693995</v>
      </c>
      <c r="BG45" s="3">
        <f t="shared" si="71"/>
        <v>-0.65166487375242355</v>
      </c>
      <c r="BH45" s="3">
        <f t="shared" si="68"/>
        <v>-0.63412413049679905</v>
      </c>
      <c r="BI45" s="3">
        <f t="shared" si="68"/>
        <v>-0.72179268419851716</v>
      </c>
      <c r="BJ45" s="3">
        <f t="shared" si="32"/>
        <v>-0.65166487375242355</v>
      </c>
      <c r="BK45" s="3">
        <f t="shared" si="33"/>
        <v>0.70056660558693995</v>
      </c>
      <c r="BL45" s="3">
        <f t="shared" si="34"/>
        <v>-0.72179268419851716</v>
      </c>
      <c r="BM45" s="3">
        <f t="shared" si="35"/>
        <v>0.63412413049679905</v>
      </c>
      <c r="BN45" s="3">
        <f t="shared" si="72"/>
        <v>-0.65166487375242355</v>
      </c>
      <c r="BO45" s="3">
        <f t="shared" si="72"/>
        <v>0.70056660558693995</v>
      </c>
      <c r="BP45" s="3">
        <f t="shared" si="73"/>
        <v>0.72179268419851716</v>
      </c>
      <c r="BQ45" s="3">
        <f t="shared" si="73"/>
        <v>-0.63412413049679905</v>
      </c>
      <c r="BR45" s="3">
        <f t="shared" si="74"/>
        <v>-0.66734536804186995</v>
      </c>
      <c r="BS45" s="3">
        <f t="shared" si="74"/>
        <v>-0.68672877897547036</v>
      </c>
      <c r="BT45" s="3">
        <f t="shared" si="39"/>
        <v>-9.9413736514331728</v>
      </c>
      <c r="BU45" s="3">
        <f t="shared" si="40"/>
        <v>2.727487501393977E-2</v>
      </c>
      <c r="BV45" s="3">
        <f t="shared" si="41"/>
        <v>-0.51470667896732181</v>
      </c>
      <c r="BW45" s="9">
        <f t="shared" si="42"/>
        <v>9.5239003025176352</v>
      </c>
      <c r="BX45" s="9">
        <f>SQRT((AU45-$CH$11)^2+(AV45-$CI$11)^2)</f>
        <v>9.5250990935963227</v>
      </c>
      <c r="BY45" s="3">
        <f t="shared" si="75"/>
        <v>-6.8257834359493366</v>
      </c>
      <c r="BZ45" s="3">
        <f t="shared" si="75"/>
        <v>6.6355971728563956</v>
      </c>
      <c r="CA45" s="3">
        <f t="shared" si="45"/>
        <v>9.5195834654096139</v>
      </c>
      <c r="CB45" s="3">
        <f t="shared" si="69"/>
        <v>-6.8287273082803388</v>
      </c>
      <c r="CC45" s="3">
        <f t="shared" si="69"/>
        <v>6.6387619569797689</v>
      </c>
      <c r="CD45" s="3">
        <f t="shared" si="46"/>
        <v>9.5239003025176352</v>
      </c>
      <c r="CE45" s="4">
        <f t="shared" si="47"/>
        <v>0.99999999973991627</v>
      </c>
      <c r="CF45" s="12">
        <f t="shared" si="48"/>
        <v>1.306755163027893E-3</v>
      </c>
    </row>
    <row r="46" spans="1:84" x14ac:dyDescent="0.3">
      <c r="A46" s="4">
        <v>144</v>
      </c>
      <c r="B46" s="3">
        <f>CH$3*COS(A46/180*PI())</f>
        <v>-7.7115979650897648</v>
      </c>
      <c r="C46" s="4">
        <f>CH$3*SIN(A46/180*PI())</f>
        <v>5.6028038805173157</v>
      </c>
      <c r="D46" s="6">
        <f>SQRT(B46^2+C46^2)+SQRT((B46-$CH$10)^2+(C46-$CI$10)^2)</f>
        <v>19.745314466065608</v>
      </c>
      <c r="E46" s="4">
        <f>D46/(2*$CH$3)</f>
        <v>1.0357318311094439</v>
      </c>
      <c r="F46" s="4">
        <f>$CH$3/E46</f>
        <v>9.203211694082583</v>
      </c>
      <c r="G46" s="4">
        <f t="shared" si="0"/>
        <v>-7.4455546633430583</v>
      </c>
      <c r="H46" s="4">
        <f t="shared" si="1"/>
        <v>5.4095121075073713</v>
      </c>
      <c r="I46" s="6">
        <f>SQRT(G46^2+H46^2)+SQRT((G46-$CH$10)^2+(H46-$CI$10)^2)</f>
        <v>19.088742247297439</v>
      </c>
      <c r="J46" s="4">
        <f>I46/(2*$CH$3)</f>
        <v>1.0012916226453521</v>
      </c>
      <c r="K46" s="4">
        <f t="shared" si="2"/>
        <v>9.1913399512604048</v>
      </c>
      <c r="L46" s="4">
        <f t="shared" si="3"/>
        <v>-7.4359502216470679</v>
      </c>
      <c r="M46" s="4">
        <f t="shared" si="4"/>
        <v>5.4025340721574855</v>
      </c>
      <c r="N46" s="8">
        <f>SQRT(L46^2+M46^2)+SQRT((L46-$CH$10)^2+(M46-$CI$10)^2)</f>
        <v>19.065040699476839</v>
      </c>
      <c r="O46" s="3">
        <f>N46/(2*$CH$3)</f>
        <v>1.0000483683246095</v>
      </c>
      <c r="P46" s="4">
        <f t="shared" si="5"/>
        <v>9.1908954030480974</v>
      </c>
      <c r="Q46" s="4">
        <f t="shared" si="6"/>
        <v>-7.4355905745884918</v>
      </c>
      <c r="R46" s="4">
        <f t="shared" si="7"/>
        <v>5.4022727732743583</v>
      </c>
      <c r="S46" s="6">
        <f>SQRT(Q46^2+R46^2)+SQRT((Q46-$CH$10)^2+(R46-$CI$10)^2)</f>
        <v>19.064153175407711</v>
      </c>
      <c r="T46" s="4">
        <f>S46/(2*$CH$3)</f>
        <v>1.0000018136378837</v>
      </c>
      <c r="U46" s="3">
        <f t="shared" si="8"/>
        <v>9.1908787341222418</v>
      </c>
      <c r="V46" s="3">
        <f t="shared" si="9"/>
        <v>-7.4355770891441972</v>
      </c>
      <c r="W46" s="3">
        <f t="shared" si="10"/>
        <v>5.4022629755255691</v>
      </c>
      <c r="X46" s="3">
        <f>SQRT(V46^2+W46^2)+SQRT((V46-$CH$10)^2+(W46-$CI$10)^2)</f>
        <v>19.06411989651631</v>
      </c>
      <c r="Y46" s="3">
        <f>X46/(2*$CH$3)</f>
        <v>1.0000000680081957</v>
      </c>
      <c r="Z46" s="3">
        <f t="shared" si="11"/>
        <v>9.1908781090672047</v>
      </c>
      <c r="AA46" s="3">
        <f t="shared" si="12"/>
        <v>-7.4355765834640497</v>
      </c>
      <c r="AB46" s="3">
        <f t="shared" si="13"/>
        <v>5.4022626081274367</v>
      </c>
      <c r="AC46" s="3">
        <f>SQRT(AA46^2+AB46^2)+SQRT((AA46-$CH$10)^2+(AB46-$CI$10)^2)</f>
        <v>19.064118648617146</v>
      </c>
      <c r="AD46" s="3">
        <f>AC46/(2*$CH$3)</f>
        <v>1.0000000025501912</v>
      </c>
      <c r="AE46" s="3">
        <f t="shared" si="14"/>
        <v>9.1908780856287091</v>
      </c>
      <c r="AF46" s="3">
        <f t="shared" si="15"/>
        <v>-7.4355765645019085</v>
      </c>
      <c r="AG46" s="3">
        <f t="shared" si="16"/>
        <v>5.4022625943506339</v>
      </c>
      <c r="AH46" s="8">
        <f>SQRT(AF46^2+AG46^2)+SQRT((AF46-$CH$10)^2+(AG46-$CI$10)^2)</f>
        <v>19.064118601823061</v>
      </c>
      <c r="AI46" s="3">
        <f>AH46/(2*$CH$3)</f>
        <v>1.000000000095628</v>
      </c>
      <c r="AJ46" s="3">
        <f t="shared" si="17"/>
        <v>9.1908780847498051</v>
      </c>
      <c r="AK46" s="3">
        <f t="shared" si="18"/>
        <v>-7.4355765637908595</v>
      </c>
      <c r="AL46" s="3">
        <f t="shared" si="19"/>
        <v>5.4022625938340276</v>
      </c>
      <c r="AM46" s="8">
        <f>SQRT(AK46^2+AL46^2)+SQRT((AK46-$CH$10)^2+(AL46-$CI$10)^2)</f>
        <v>19.064118600068362</v>
      </c>
      <c r="AN46" s="3">
        <f>AM46/(2*$CH$3)</f>
        <v>1.0000000000035858</v>
      </c>
      <c r="AO46" s="3">
        <f t="shared" si="20"/>
        <v>9.1908780847168483</v>
      </c>
      <c r="AP46" s="3">
        <f t="shared" si="21"/>
        <v>-7.4355765637641973</v>
      </c>
      <c r="AQ46" s="3">
        <f t="shared" si="22"/>
        <v>5.4022625938146556</v>
      </c>
      <c r="AR46" s="8">
        <f>SQRT(AP46^2+AQ46^2)+SQRT((AP46-$CH$10)^2+(AQ46-$CI$10)^2)</f>
        <v>19.064118600002562</v>
      </c>
      <c r="AS46" s="3">
        <f>AR46/(2*$CH$3)</f>
        <v>1.0000000000001343</v>
      </c>
      <c r="AT46" s="9">
        <f t="shared" si="23"/>
        <v>9.1908780847156137</v>
      </c>
      <c r="AU46" s="3">
        <f t="shared" si="24"/>
        <v>-7.4355765637631981</v>
      </c>
      <c r="AV46" s="3">
        <f t="shared" si="25"/>
        <v>5.4022625938139299</v>
      </c>
      <c r="AW46" s="8">
        <f>SQRT(AU46^2+AV46^2)+SQRT((AU46-$CH$10)^2+(AV46-$CI$10)^2)</f>
        <v>19.0641186000001</v>
      </c>
      <c r="AX46" s="4">
        <f>AW46/(2*$CH$3)</f>
        <v>1.0000000000000051</v>
      </c>
      <c r="AY46" s="9">
        <f t="shared" si="26"/>
        <v>9.0638780847156131</v>
      </c>
      <c r="AZ46" s="9">
        <f>AY46-'Master Radiusverkleinerung'!G$5/100</f>
        <v>9.0098780847156128</v>
      </c>
      <c r="BA46" s="9">
        <f t="shared" si="31"/>
        <v>0.96077993934137795</v>
      </c>
      <c r="BB46" s="3">
        <f t="shared" si="70"/>
        <v>-7.1185144985147986</v>
      </c>
      <c r="BC46" s="3">
        <f t="shared" si="70"/>
        <v>5.7631589359131885</v>
      </c>
      <c r="BD46" s="3">
        <f>0.5*(AU46+AU48)</f>
        <v>-7.7158652527473581</v>
      </c>
      <c r="BE46" s="3">
        <f>0.5*(AV46+AV48)</f>
        <v>5.0094221122771536</v>
      </c>
      <c r="BF46" s="3">
        <f t="shared" si="71"/>
        <v>-0.63412413049679905</v>
      </c>
      <c r="BG46" s="3">
        <f t="shared" si="71"/>
        <v>-0.72179268419851716</v>
      </c>
      <c r="BH46" s="3">
        <f>AU48-AU46</f>
        <v>-0.56057737796831919</v>
      </c>
      <c r="BI46" s="3">
        <f>AV48-AV46</f>
        <v>-0.78568096307355262</v>
      </c>
      <c r="BJ46" s="3">
        <f t="shared" si="32"/>
        <v>-0.72179268419851716</v>
      </c>
      <c r="BK46" s="3">
        <f t="shared" si="33"/>
        <v>0.63412413049679905</v>
      </c>
      <c r="BL46" s="3">
        <f t="shared" si="34"/>
        <v>-0.78568096307355262</v>
      </c>
      <c r="BM46" s="3">
        <f t="shared" si="35"/>
        <v>0.56057737796831919</v>
      </c>
      <c r="BN46" s="3">
        <f t="shared" si="72"/>
        <v>-0.72179268419851716</v>
      </c>
      <c r="BO46" s="3">
        <f t="shared" si="72"/>
        <v>0.63412413049679905</v>
      </c>
      <c r="BP46" s="3">
        <f t="shared" si="73"/>
        <v>0.78568096307355262</v>
      </c>
      <c r="BQ46" s="3">
        <f t="shared" si="73"/>
        <v>-0.56057737796831919</v>
      </c>
      <c r="BR46" s="3">
        <f t="shared" si="74"/>
        <v>-0.59735075423255957</v>
      </c>
      <c r="BS46" s="3">
        <f t="shared" si="74"/>
        <v>-0.75373682363603489</v>
      </c>
      <c r="BT46" s="3">
        <f t="shared" si="39"/>
        <v>-9.9046131202769097</v>
      </c>
      <c r="BU46" s="3">
        <f t="shared" si="40"/>
        <v>3.0562791517722232E-2</v>
      </c>
      <c r="BV46" s="3">
        <f t="shared" si="41"/>
        <v>-0.51759524688959502</v>
      </c>
      <c r="BW46" s="9">
        <f t="shared" si="42"/>
        <v>9.5282712874169153</v>
      </c>
      <c r="BX46" s="9">
        <f>SQRT((AU46-$CH$11)^2+(AV46-$CI$11)^2)</f>
        <v>9.523637308283698</v>
      </c>
      <c r="BY46" s="3">
        <f t="shared" si="75"/>
        <v>-7.4628514387771379</v>
      </c>
      <c r="BZ46" s="3">
        <f t="shared" si="75"/>
        <v>5.9169692727812517</v>
      </c>
      <c r="CA46" s="3">
        <f t="shared" si="45"/>
        <v>9.5239003025176352</v>
      </c>
      <c r="CB46" s="3">
        <f t="shared" si="69"/>
        <v>-7.4661393552809203</v>
      </c>
      <c r="CC46" s="3">
        <f t="shared" si="69"/>
        <v>5.9198578407035249</v>
      </c>
      <c r="CD46" s="3">
        <f t="shared" si="46"/>
        <v>9.5282712874169153</v>
      </c>
      <c r="CE46" s="4">
        <f t="shared" si="47"/>
        <v>0.99999999973161113</v>
      </c>
      <c r="CF46" s="12">
        <f t="shared" si="48"/>
        <v>1.3274552164743597E-3</v>
      </c>
    </row>
    <row r="47" spans="1:84" x14ac:dyDescent="0.3">
      <c r="A47" s="4"/>
      <c r="C47" s="4"/>
      <c r="D47" s="6"/>
      <c r="E47" s="4"/>
      <c r="G47" s="4"/>
      <c r="H47" s="4"/>
      <c r="I47" s="6"/>
      <c r="J47" s="4"/>
      <c r="K47" s="4"/>
      <c r="L47" s="4"/>
      <c r="M47" s="4"/>
      <c r="N47" s="8"/>
      <c r="P47" s="4"/>
      <c r="Q47" s="4"/>
      <c r="R47" s="4"/>
      <c r="S47" s="6"/>
      <c r="T47" s="4"/>
      <c r="AH47" s="8"/>
      <c r="AM47" s="8"/>
      <c r="AR47" s="8"/>
      <c r="AT47" s="9"/>
      <c r="AW47" s="8"/>
      <c r="AX47" s="4"/>
      <c r="AY47" s="9"/>
      <c r="AZ47" s="9"/>
      <c r="BA47" s="9"/>
      <c r="BW47" s="9"/>
      <c r="BX47" s="9"/>
      <c r="CE47" s="4"/>
      <c r="CF47" s="12"/>
    </row>
    <row r="48" spans="1:84" x14ac:dyDescent="0.3">
      <c r="A48" s="4">
        <v>150</v>
      </c>
      <c r="B48" s="3">
        <f>CH$3*COS(A48/180*PI())</f>
        <v>-8.2550055041797137</v>
      </c>
      <c r="C48" s="4">
        <f>CH$3*SIN(A48/180*PI())</f>
        <v>4.7660296499999992</v>
      </c>
      <c r="D48" s="6">
        <f>SQRT(B48^2+C48^2)+SQRT((B48-$CH$10)^2+(C48-$CI$10)^2)</f>
        <v>19.660711880216972</v>
      </c>
      <c r="E48" s="4">
        <f>D48/(2*$CH$3)</f>
        <v>1.0312940394850969</v>
      </c>
      <c r="F48" s="4">
        <f>$CH$3/E48</f>
        <v>9.242814304210615</v>
      </c>
      <c r="G48" s="4">
        <f t="shared" si="0"/>
        <v>-8.0045119899085844</v>
      </c>
      <c r="H48" s="4">
        <f t="shared" si="1"/>
        <v>4.6214071521053066</v>
      </c>
      <c r="I48" s="6">
        <f>SQRT(G48^2+H48^2)+SQRT((G48-$CH$10)^2+(H48-$CI$10)^2)</f>
        <v>19.083380842090552</v>
      </c>
      <c r="J48" s="4">
        <f>I48/(2*$CH$3)</f>
        <v>1.0010103924810114</v>
      </c>
      <c r="K48" s="4">
        <f t="shared" si="2"/>
        <v>9.2334848605339985</v>
      </c>
      <c r="L48" s="4">
        <f t="shared" si="3"/>
        <v>-7.9964324546814574</v>
      </c>
      <c r="M48" s="4">
        <f t="shared" si="4"/>
        <v>4.6167424302669984</v>
      </c>
      <c r="N48" s="8">
        <f>SQRT(L48^2+M48^2)+SQRT((L48-$CH$10)^2+(M48-$CI$10)^2)</f>
        <v>19.06476046915952</v>
      </c>
      <c r="O48" s="3">
        <f>N48/(2*$CH$3)</f>
        <v>1.0000336689659242</v>
      </c>
      <c r="P48" s="4">
        <f t="shared" si="5"/>
        <v>9.2331739891135864</v>
      </c>
      <c r="Q48" s="4">
        <f t="shared" si="6"/>
        <v>-7.9961632321340703</v>
      </c>
      <c r="R48" s="4">
        <f t="shared" si="7"/>
        <v>4.6165869945567923</v>
      </c>
      <c r="S48" s="6">
        <f>SQRT(Q48^2+R48^2)+SQRT((Q48-$CH$10)^2+(R48-$CI$10)^2)</f>
        <v>19.064140010934388</v>
      </c>
      <c r="T48" s="4">
        <f>S48/(2*$CH$3)</f>
        <v>1.0000011231011954</v>
      </c>
      <c r="U48" s="3">
        <f t="shared" si="8"/>
        <v>9.233163619336489</v>
      </c>
      <c r="V48" s="3">
        <f t="shared" si="9"/>
        <v>-7.9961542516436728</v>
      </c>
      <c r="W48" s="3">
        <f t="shared" si="10"/>
        <v>4.6165818096682436</v>
      </c>
      <c r="X48" s="3">
        <f>SQRT(V48^2+W48^2)+SQRT((V48-$CH$10)^2+(W48-$CI$10)^2)</f>
        <v>19.064119314232677</v>
      </c>
      <c r="Y48" s="3">
        <f>X48/(2*$CH$3)</f>
        <v>1.0000000374647626</v>
      </c>
      <c r="Z48" s="3">
        <f t="shared" si="11"/>
        <v>9.233163273418219</v>
      </c>
      <c r="AA48" s="3">
        <f t="shared" si="12"/>
        <v>-7.9961539520696627</v>
      </c>
      <c r="AB48" s="3">
        <f t="shared" si="13"/>
        <v>4.6165816367091086</v>
      </c>
      <c r="AC48" s="3">
        <f>SQRT(AA48^2+AB48^2)+SQRT((AA48-$CH$10)^2+(AB48-$CI$10)^2)</f>
        <v>19.064118623825628</v>
      </c>
      <c r="AD48" s="3">
        <f>AC48/(2*$CH$3)</f>
        <v>1.000000001249763</v>
      </c>
      <c r="AE48" s="3">
        <f t="shared" si="14"/>
        <v>9.2331632618789534</v>
      </c>
      <c r="AF48" s="3">
        <f t="shared" si="15"/>
        <v>-7.9961539420763659</v>
      </c>
      <c r="AG48" s="3">
        <f t="shared" si="16"/>
        <v>4.6165816309394758</v>
      </c>
      <c r="AH48" s="8">
        <f>SQRT(AF48^2+AG48^2)+SQRT((AF48-$CH$10)^2+(AG48-$CI$10)^2)</f>
        <v>19.064118600794778</v>
      </c>
      <c r="AI48" s="3">
        <f>AH48/(2*$CH$3)</f>
        <v>1.0000000000416898</v>
      </c>
      <c r="AJ48" s="3">
        <f t="shared" si="17"/>
        <v>9.2331632614940258</v>
      </c>
      <c r="AK48" s="3">
        <f t="shared" si="18"/>
        <v>-7.9961539417430085</v>
      </c>
      <c r="AL48" s="3">
        <f t="shared" si="19"/>
        <v>4.616581630747012</v>
      </c>
      <c r="AM48" s="8">
        <f>SQRT(AK48^2+AL48^2)+SQRT((AK48-$CH$10)^2+(AL48-$CI$10)^2)</f>
        <v>19.064118600026514</v>
      </c>
      <c r="AN48" s="3">
        <f>AM48/(2*$CH$3)</f>
        <v>1.0000000000013907</v>
      </c>
      <c r="AO48" s="3">
        <f t="shared" si="20"/>
        <v>9.2331632614811863</v>
      </c>
      <c r="AP48" s="3">
        <f t="shared" si="21"/>
        <v>-7.9961539417318894</v>
      </c>
      <c r="AQ48" s="3">
        <f t="shared" si="22"/>
        <v>4.6165816307405922</v>
      </c>
      <c r="AR48" s="8">
        <f>SQRT(AP48^2+AQ48^2)+SQRT((AP48-$CH$10)^2+(AQ48-$CI$10)^2)</f>
        <v>19.064118600000889</v>
      </c>
      <c r="AS48" s="3">
        <f>AR48/(2*$CH$3)</f>
        <v>1.0000000000000466</v>
      </c>
      <c r="AT48" s="9">
        <f t="shared" si="23"/>
        <v>9.2331632614807564</v>
      </c>
      <c r="AU48" s="3">
        <f t="shared" si="24"/>
        <v>-7.9961539417315173</v>
      </c>
      <c r="AV48" s="3">
        <f t="shared" si="25"/>
        <v>4.6165816307403773</v>
      </c>
      <c r="AW48" s="8">
        <f>SQRT(AU48^2+AV48^2)+SQRT((AU48-$CH$10)^2+(AV48-$CI$10)^2)</f>
        <v>19.064118600000032</v>
      </c>
      <c r="AX48" s="4">
        <f>AW48/(2*$CH$3)</f>
        <v>1.0000000000000018</v>
      </c>
      <c r="AY48" s="9">
        <f t="shared" si="26"/>
        <v>9.1061632614807557</v>
      </c>
      <c r="AZ48" s="9">
        <f>AY48-'Master Radiusverkleinerung'!G$5/100</f>
        <v>9.0521632614807555</v>
      </c>
      <c r="BA48" s="9">
        <f>SQRT((AU48-AU46)^2+(AV48-AV46)^2)</f>
        <v>0.96516401322574241</v>
      </c>
      <c r="BB48" s="3">
        <f>0.5*(AU46+AU48)</f>
        <v>-7.7158652527473581</v>
      </c>
      <c r="BC48" s="3">
        <f>0.5*(AV46+AV48)</f>
        <v>5.0094221122771536</v>
      </c>
      <c r="BD48" s="3">
        <f t="shared" ref="BD48:BE51" si="76">0.5*(AU48+AU49)</f>
        <v>-8.2363520873169147</v>
      </c>
      <c r="BE48" s="3">
        <f t="shared" si="76"/>
        <v>4.1952924734436188</v>
      </c>
      <c r="BF48" s="3">
        <f>AU48-AU46</f>
        <v>-0.56057737796831919</v>
      </c>
      <c r="BG48" s="3">
        <f>AV48-AV46</f>
        <v>-0.78568096307355262</v>
      </c>
      <c r="BH48" s="3">
        <f t="shared" ref="BH48:BI51" si="77">AU49-AU48</f>
        <v>-0.48039629117079485</v>
      </c>
      <c r="BI48" s="3">
        <f t="shared" si="77"/>
        <v>-0.84257831459351662</v>
      </c>
      <c r="BJ48" s="3">
        <f t="shared" si="32"/>
        <v>-0.78568096307355262</v>
      </c>
      <c r="BK48" s="3">
        <f t="shared" si="33"/>
        <v>0.56057737796831919</v>
      </c>
      <c r="BL48" s="3">
        <f t="shared" si="34"/>
        <v>-0.84257831459351662</v>
      </c>
      <c r="BM48" s="3">
        <f t="shared" si="35"/>
        <v>0.48039629117079485</v>
      </c>
      <c r="BN48" s="3">
        <f t="shared" si="72"/>
        <v>-0.78568096307355262</v>
      </c>
      <c r="BO48" s="3">
        <f t="shared" si="72"/>
        <v>0.56057737796831919</v>
      </c>
      <c r="BP48" s="3">
        <f t="shared" si="73"/>
        <v>0.84257831459351662</v>
      </c>
      <c r="BQ48" s="3">
        <f t="shared" si="73"/>
        <v>-0.48039629117079485</v>
      </c>
      <c r="BR48" s="3">
        <f t="shared" si="74"/>
        <v>-0.52048683456955658</v>
      </c>
      <c r="BS48" s="3">
        <f t="shared" si="74"/>
        <v>-0.81412963883353484</v>
      </c>
      <c r="BT48" s="3">
        <f t="shared" si="39"/>
        <v>-9.8639160750411747</v>
      </c>
      <c r="BU48" s="3">
        <f t="shared" si="40"/>
        <v>3.4025828767688893E-2</v>
      </c>
      <c r="BV48" s="3">
        <f t="shared" si="41"/>
        <v>-0.52006609756898214</v>
      </c>
      <c r="BW48" s="9">
        <f t="shared" si="42"/>
        <v>9.532519972771123</v>
      </c>
      <c r="BX48" s="9">
        <f>SQRT((AU48-$CH$11)^2+(AV48-$CI$11)^2)</f>
        <v>9.5222162231232748</v>
      </c>
      <c r="BY48" s="3">
        <f>AU48-BU46</f>
        <v>-8.0267167332492395</v>
      </c>
      <c r="BZ48" s="3">
        <f>AV48-BV46</f>
        <v>5.1341768776299723</v>
      </c>
      <c r="CA48" s="3">
        <f t="shared" si="45"/>
        <v>9.5282712874169153</v>
      </c>
      <c r="CB48" s="3">
        <f t="shared" ref="CB48:CC52" si="78">AU48-BU48</f>
        <v>-8.0301797704992062</v>
      </c>
      <c r="CC48" s="3">
        <f t="shared" si="78"/>
        <v>5.1366477283093595</v>
      </c>
      <c r="CD48" s="3">
        <f t="shared" si="46"/>
        <v>9.532519972771123</v>
      </c>
      <c r="CE48" s="4">
        <f t="shared" si="47"/>
        <v>0.99999999974455789</v>
      </c>
      <c r="CF48" s="12">
        <f t="shared" si="48"/>
        <v>1.2950420742663172E-3</v>
      </c>
    </row>
    <row r="49" spans="1:84" x14ac:dyDescent="0.3">
      <c r="A49" s="4">
        <v>156</v>
      </c>
      <c r="B49" s="3">
        <f>CH$3*COS(A49/180*PI())</f>
        <v>-8.7079694754949113</v>
      </c>
      <c r="C49" s="4">
        <f>CH$3*SIN(A49/180*PI())</f>
        <v>3.8770378012814604</v>
      </c>
      <c r="D49" s="6">
        <f>SQRT(B49^2+C49^2)+SQRT((B49-$CH$10)^2+(C49-$CI$10)^2)</f>
        <v>19.569601306270133</v>
      </c>
      <c r="E49" s="4">
        <f>D49/(2*$CH$3)</f>
        <v>1.0265148741925123</v>
      </c>
      <c r="F49" s="4">
        <f>$CH$3/E49</f>
        <v>9.2858462547834062</v>
      </c>
      <c r="G49" s="4">
        <f t="shared" si="0"/>
        <v>-8.4830426664249394</v>
      </c>
      <c r="H49" s="4">
        <f t="shared" si="1"/>
        <v>3.7768939337885929</v>
      </c>
      <c r="I49" s="6">
        <f>SQRT(G49^2+H49^2)+SQRT((G49-$CH$10)^2+(H49-$CI$10)^2)</f>
        <v>19.078299030193364</v>
      </c>
      <c r="J49" s="4">
        <f>I49/(2*$CH$3)</f>
        <v>1.0007438282614001</v>
      </c>
      <c r="K49" s="4">
        <f t="shared" si="2"/>
        <v>9.2789443137668695</v>
      </c>
      <c r="L49" s="4">
        <f t="shared" si="3"/>
        <v>-8.4767374295603641</v>
      </c>
      <c r="M49" s="4">
        <f t="shared" si="4"/>
        <v>3.7740866614688193</v>
      </c>
      <c r="N49" s="8">
        <f>SQRT(L49^2+M49^2)+SQRT((L49-$CH$10)^2+(M49-$CI$10)^2)</f>
        <v>19.064527464372574</v>
      </c>
      <c r="O49" s="3">
        <f>N49/(2*$CH$3)</f>
        <v>1.0000214468017721</v>
      </c>
      <c r="P49" s="4">
        <f t="shared" si="5"/>
        <v>9.2787453143554188</v>
      </c>
      <c r="Q49" s="4">
        <f t="shared" si="6"/>
        <v>-8.4765556345519606</v>
      </c>
      <c r="R49" s="4">
        <f t="shared" si="7"/>
        <v>3.7740057211162319</v>
      </c>
      <c r="S49" s="6">
        <f>SQRT(Q49^2+R49^2)+SQRT((Q49-$CH$10)^2+(R49-$CI$10)^2)</f>
        <v>19.064130397977664</v>
      </c>
      <c r="T49" s="4">
        <f>S49/(2*$CH$3)</f>
        <v>1.0000006188577564</v>
      </c>
      <c r="U49" s="3">
        <f t="shared" si="8"/>
        <v>9.278739572135466</v>
      </c>
      <c r="V49" s="3">
        <f t="shared" si="9"/>
        <v>-8.4765503887730063</v>
      </c>
      <c r="W49" s="3">
        <f t="shared" si="10"/>
        <v>3.7740033855449644</v>
      </c>
      <c r="X49" s="3">
        <f>SQRT(V49^2+W49^2)+SQRT((V49-$CH$10)^2+(W49-$CI$10)^2)</f>
        <v>19.064118940443961</v>
      </c>
      <c r="Y49" s="3">
        <f>X49/(2*$CH$3)</f>
        <v>1.000000017857839</v>
      </c>
      <c r="Z49" s="3">
        <f t="shared" si="11"/>
        <v>9.2787394064372322</v>
      </c>
      <c r="AA49" s="3">
        <f t="shared" si="12"/>
        <v>-8.4765502374001365</v>
      </c>
      <c r="AB49" s="3">
        <f t="shared" si="13"/>
        <v>3.774003318149421</v>
      </c>
      <c r="AC49" s="3">
        <f>SQRT(AA49^2+AB49^2)+SQRT((AA49-$CH$10)^2+(AB49-$CI$10)^2)</f>
        <v>19.0641186098239</v>
      </c>
      <c r="AD49" s="3">
        <f>AC49/(2*$CH$3)</f>
        <v>1.0000000005153085</v>
      </c>
      <c r="AE49" s="3">
        <f t="shared" si="14"/>
        <v>9.2787394016558196</v>
      </c>
      <c r="AF49" s="3">
        <f t="shared" si="15"/>
        <v>-8.4765502330320999</v>
      </c>
      <c r="AG49" s="3">
        <f t="shared" si="16"/>
        <v>3.7740033162046456</v>
      </c>
      <c r="AH49" s="8">
        <f>SQRT(AF49^2+AG49^2)+SQRT((AF49-$CH$10)^2+(AG49-$CI$10)^2)</f>
        <v>19.064118600283486</v>
      </c>
      <c r="AI49" s="3">
        <f>AH49/(2*$CH$3)</f>
        <v>1.0000000000148701</v>
      </c>
      <c r="AJ49" s="3">
        <f t="shared" si="17"/>
        <v>9.2787394015178446</v>
      </c>
      <c r="AK49" s="3">
        <f t="shared" si="18"/>
        <v>-8.4765502329060531</v>
      </c>
      <c r="AL49" s="3">
        <f t="shared" si="19"/>
        <v>3.774003316148526</v>
      </c>
      <c r="AM49" s="8">
        <f>SQRT(AK49^2+AL49^2)+SQRT((AK49-$CH$10)^2+(AL49-$CI$10)^2)</f>
        <v>19.064118600008179</v>
      </c>
      <c r="AN49" s="3">
        <f>AM49/(2*$CH$3)</f>
        <v>1.000000000000429</v>
      </c>
      <c r="AO49" s="3">
        <f t="shared" si="20"/>
        <v>9.2787394015138638</v>
      </c>
      <c r="AP49" s="3">
        <f t="shared" si="21"/>
        <v>-8.4765502329024169</v>
      </c>
      <c r="AQ49" s="3">
        <f t="shared" si="22"/>
        <v>3.7740033161469069</v>
      </c>
      <c r="AR49" s="8">
        <f>SQRT(AP49^2+AQ49^2)+SQRT((AP49-$CH$10)^2+(AQ49-$CI$10)^2)</f>
        <v>19.064118600000235</v>
      </c>
      <c r="AS49" s="3">
        <f>AR49/(2*$CH$3)</f>
        <v>1.0000000000000122</v>
      </c>
      <c r="AT49" s="9">
        <f t="shared" si="23"/>
        <v>9.2787394015137501</v>
      </c>
      <c r="AU49" s="3">
        <f t="shared" si="24"/>
        <v>-8.4765502329023121</v>
      </c>
      <c r="AV49" s="3">
        <f t="shared" si="25"/>
        <v>3.7740033161468607</v>
      </c>
      <c r="AW49" s="8">
        <f>SQRT(AU49^2+AV49^2)+SQRT((AU49-$CH$10)^2+(AV49-$CI$10)^2)</f>
        <v>19.064118600000008</v>
      </c>
      <c r="AX49" s="4">
        <f>AW49/(2*$CH$3)</f>
        <v>1.0000000000000004</v>
      </c>
      <c r="AY49" s="9">
        <f t="shared" si="26"/>
        <v>9.1517394015137494</v>
      </c>
      <c r="AZ49" s="9">
        <f>AY49-'Master Radiusverkleinerung'!G$5/100</f>
        <v>9.0977394015137492</v>
      </c>
      <c r="BA49" s="9">
        <f t="shared" si="31"/>
        <v>0.96990660003626439</v>
      </c>
      <c r="BB49" s="3">
        <f t="shared" ref="BB49:BC52" si="79">0.5*(AU48+AU49)</f>
        <v>-8.2363520873169147</v>
      </c>
      <c r="BC49" s="3">
        <f t="shared" si="79"/>
        <v>4.1952924734436188</v>
      </c>
      <c r="BD49" s="3">
        <f t="shared" si="76"/>
        <v>-8.673618187197313</v>
      </c>
      <c r="BE49" s="3">
        <f t="shared" si="76"/>
        <v>3.3281319813089985</v>
      </c>
      <c r="BF49" s="3">
        <f t="shared" ref="BF49:BG52" si="80">AU49-AU48</f>
        <v>-0.48039629117079485</v>
      </c>
      <c r="BG49" s="3">
        <f t="shared" si="80"/>
        <v>-0.84257831459351662</v>
      </c>
      <c r="BH49" s="3">
        <f t="shared" si="77"/>
        <v>-0.39413590859000358</v>
      </c>
      <c r="BI49" s="3">
        <f t="shared" si="77"/>
        <v>-0.89174266967572446</v>
      </c>
      <c r="BJ49" s="3">
        <f t="shared" si="32"/>
        <v>-0.84257831459351662</v>
      </c>
      <c r="BK49" s="3">
        <f t="shared" si="33"/>
        <v>0.48039629117079485</v>
      </c>
      <c r="BL49" s="3">
        <f t="shared" si="34"/>
        <v>-0.89174266967572446</v>
      </c>
      <c r="BM49" s="3">
        <f t="shared" si="35"/>
        <v>0.39413590859000358</v>
      </c>
      <c r="BN49" s="3">
        <f t="shared" si="72"/>
        <v>-0.84257831459351662</v>
      </c>
      <c r="BO49" s="3">
        <f t="shared" si="72"/>
        <v>0.48039629117079485</v>
      </c>
      <c r="BP49" s="3">
        <f t="shared" si="73"/>
        <v>0.89174266967572446</v>
      </c>
      <c r="BQ49" s="3">
        <f t="shared" si="73"/>
        <v>-0.39413590859000358</v>
      </c>
      <c r="BR49" s="3">
        <f t="shared" si="74"/>
        <v>-0.43726609988039833</v>
      </c>
      <c r="BS49" s="3">
        <f t="shared" si="74"/>
        <v>-0.86716049213462032</v>
      </c>
      <c r="BT49" s="3">
        <f t="shared" si="39"/>
        <v>-9.8196383994906355</v>
      </c>
      <c r="BU49" s="3">
        <f t="shared" si="40"/>
        <v>3.7462285243682558E-2</v>
      </c>
      <c r="BV49" s="3">
        <f t="shared" si="41"/>
        <v>-0.52202539431000261</v>
      </c>
      <c r="BW49" s="9">
        <f t="shared" si="42"/>
        <v>9.5364706175930909</v>
      </c>
      <c r="BX49" s="9">
        <f>SQRT((AU49-$CH$11)^2+(AV49-$CI$11)^2)</f>
        <v>9.5208945970973975</v>
      </c>
      <c r="BY49" s="3">
        <f t="shared" ref="BY49:BZ52" si="81">AU49-BU48</f>
        <v>-8.510576061670001</v>
      </c>
      <c r="BZ49" s="3">
        <f t="shared" si="81"/>
        <v>4.2940694137158424</v>
      </c>
      <c r="CA49" s="3">
        <f t="shared" si="45"/>
        <v>9.532519972771123</v>
      </c>
      <c r="CB49" s="3">
        <f t="shared" si="78"/>
        <v>-8.5140125181459947</v>
      </c>
      <c r="CC49" s="3">
        <f t="shared" si="78"/>
        <v>4.2960287104568629</v>
      </c>
      <c r="CD49" s="3">
        <f t="shared" si="46"/>
        <v>9.5364706175930909</v>
      </c>
      <c r="CE49" s="4">
        <f t="shared" si="47"/>
        <v>0.99999999977734133</v>
      </c>
      <c r="CF49" s="12">
        <f t="shared" si="48"/>
        <v>1.2090866746537379E-3</v>
      </c>
    </row>
    <row r="50" spans="1:84" x14ac:dyDescent="0.3">
      <c r="A50" s="4">
        <v>162</v>
      </c>
      <c r="B50" s="3">
        <f>CH$3*COS(A50/180*PI())</f>
        <v>-9.0655271109768201</v>
      </c>
      <c r="C50" s="4">
        <f>CH$3*SIN(A50/180*PI())</f>
        <v>2.945568315089766</v>
      </c>
      <c r="D50" s="6">
        <f>SQRT(B50^2+C50^2)+SQRT((B50-$CH$10)^2+(C50-$CI$10)^2)</f>
        <v>19.47281635507375</v>
      </c>
      <c r="E50" s="4">
        <f>D50/(2*$CH$3)</f>
        <v>1.0214380619240246</v>
      </c>
      <c r="F50" s="4">
        <f>$CH$3/E50</f>
        <v>9.3319993206881318</v>
      </c>
      <c r="G50" s="4">
        <f t="shared" si="0"/>
        <v>-8.8752587640023943</v>
      </c>
      <c r="H50" s="4">
        <f t="shared" si="1"/>
        <v>2.8837463815880984</v>
      </c>
      <c r="I50" s="6">
        <f>SQRT(G50^2+H50^2)+SQRT((G50-$CH$10)^2+(H50-$CI$10)^2)</f>
        <v>19.073709618382914</v>
      </c>
      <c r="J50" s="4">
        <f>I50/(2*$CH$3)</f>
        <v>1.0005030926728977</v>
      </c>
      <c r="K50" s="4">
        <f t="shared" si="2"/>
        <v>9.3273068209686336</v>
      </c>
      <c r="L50" s="4">
        <f t="shared" si="3"/>
        <v>-8.8707959315664517</v>
      </c>
      <c r="M50" s="4">
        <f t="shared" si="4"/>
        <v>2.8822963194286739</v>
      </c>
      <c r="N50" s="8">
        <f>SQRT(L50^2+M50^2)+SQRT((L50-$CH$10)^2+(M50-$CI$10)^2)</f>
        <v>19.064348883017011</v>
      </c>
      <c r="O50" s="3">
        <f>N50/(2*$CH$3)</f>
        <v>1.000012079394901</v>
      </c>
      <c r="P50" s="4">
        <f t="shared" si="5"/>
        <v>9.3271941541071275</v>
      </c>
      <c r="Q50" s="4">
        <f t="shared" si="6"/>
        <v>-8.8706887790136459</v>
      </c>
      <c r="R50" s="4">
        <f t="shared" si="7"/>
        <v>2.8822615034537655</v>
      </c>
      <c r="S50" s="6">
        <f>SQRT(Q50^2+R50^2)+SQRT((Q50-$CH$10)^2+(R50-$CI$10)^2)</f>
        <v>19.06412413216086</v>
      </c>
      <c r="T50" s="4">
        <f>S50/(2*$CH$3)</f>
        <v>1.0000002901870775</v>
      </c>
      <c r="U50" s="3">
        <f t="shared" si="8"/>
        <v>9.3271914474767001</v>
      </c>
      <c r="V50" s="3">
        <f t="shared" si="9"/>
        <v>-8.8706862048551418</v>
      </c>
      <c r="W50" s="3">
        <f t="shared" si="10"/>
        <v>2.8822606670589659</v>
      </c>
      <c r="X50" s="3">
        <f>SQRT(V50^2+W50^2)+SQRT((V50-$CH$10)^2+(W50-$CI$10)^2)</f>
        <v>19.064118732902564</v>
      </c>
      <c r="Y50" s="3">
        <f>X50/(2*$CH$3)</f>
        <v>1.0000000069713457</v>
      </c>
      <c r="Z50" s="3">
        <f t="shared" si="11"/>
        <v>9.3271913824536252</v>
      </c>
      <c r="AA50" s="3">
        <f t="shared" si="12"/>
        <v>-8.8706861430145221</v>
      </c>
      <c r="AB50" s="3">
        <f t="shared" si="13"/>
        <v>2.8822606469657308</v>
      </c>
      <c r="AC50" s="3">
        <f>SQRT(AA50^2+AB50^2)+SQRT((AA50-$CH$10)^2+(AB50-$CI$10)^2)</f>
        <v>19.064118603192803</v>
      </c>
      <c r="AD50" s="3">
        <f>AC50/(2*$CH$3)</f>
        <v>1.0000000001674771</v>
      </c>
      <c r="AE50" s="3">
        <f t="shared" si="14"/>
        <v>9.3271913808915343</v>
      </c>
      <c r="AF50" s="3">
        <f t="shared" si="15"/>
        <v>-8.8706861415288856</v>
      </c>
      <c r="AG50" s="3">
        <f t="shared" si="16"/>
        <v>2.8822606464830183</v>
      </c>
      <c r="AH50" s="8">
        <f>SQRT(AF50^2+AG50^2)+SQRT((AF50-$CH$10)^2+(AG50-$CI$10)^2)</f>
        <v>19.064118600076704</v>
      </c>
      <c r="AI50" s="3">
        <f>AH50/(2*$CH$3)</f>
        <v>1.0000000000040234</v>
      </c>
      <c r="AJ50" s="3">
        <f t="shared" si="17"/>
        <v>9.327191380854007</v>
      </c>
      <c r="AK50" s="3">
        <f t="shared" si="18"/>
        <v>-8.870686141493195</v>
      </c>
      <c r="AL50" s="3">
        <f t="shared" si="19"/>
        <v>2.8822606464714218</v>
      </c>
      <c r="AM50" s="8">
        <f>SQRT(AK50^2+AL50^2)+SQRT((AK50-$CH$10)^2+(AL50-$CI$10)^2)</f>
        <v>19.064118600001841</v>
      </c>
      <c r="AN50" s="3">
        <f>AM50/(2*$CH$3)</f>
        <v>1.0000000000000966</v>
      </c>
      <c r="AO50" s="3">
        <f t="shared" si="20"/>
        <v>9.3271913808531064</v>
      </c>
      <c r="AP50" s="3">
        <f t="shared" si="21"/>
        <v>-8.8706861414923388</v>
      </c>
      <c r="AQ50" s="3">
        <f t="shared" si="22"/>
        <v>2.8822606464711433</v>
      </c>
      <c r="AR50" s="8">
        <f>SQRT(AP50^2+AQ50^2)+SQRT((AP50-$CH$10)^2+(AQ50-$CI$10)^2)</f>
        <v>19.064118600000047</v>
      </c>
      <c r="AS50" s="3">
        <f>AR50/(2*$CH$3)</f>
        <v>1.0000000000000024</v>
      </c>
      <c r="AT50" s="9">
        <f t="shared" si="23"/>
        <v>9.3271913808530833</v>
      </c>
      <c r="AU50" s="3">
        <f t="shared" si="24"/>
        <v>-8.8706861414923157</v>
      </c>
      <c r="AV50" s="3">
        <f t="shared" si="25"/>
        <v>2.8822606464711362</v>
      </c>
      <c r="AW50" s="8">
        <f>SQRT(AU50^2+AV50^2)+SQRT((AU50-$CH$10)^2+(AV50-$CI$10)^2)</f>
        <v>19.0641186</v>
      </c>
      <c r="AX50" s="4">
        <f>AW50/(2*$CH$3)</f>
        <v>1</v>
      </c>
      <c r="AY50" s="9">
        <f t="shared" si="26"/>
        <v>9.2001913808530826</v>
      </c>
      <c r="AZ50" s="9">
        <f>AY50-'Master Radiusverkleinerung'!G$5/100</f>
        <v>9.1461913808530824</v>
      </c>
      <c r="BA50" s="9">
        <f t="shared" si="31"/>
        <v>0.97496056502837891</v>
      </c>
      <c r="BB50" s="3">
        <f t="shared" si="79"/>
        <v>-8.673618187197313</v>
      </c>
      <c r="BC50" s="3">
        <f t="shared" si="79"/>
        <v>3.3281319813089985</v>
      </c>
      <c r="BD50" s="3">
        <f t="shared" si="76"/>
        <v>-9.0219079813402878</v>
      </c>
      <c r="BE50" s="3">
        <f t="shared" si="76"/>
        <v>2.4160347905078288</v>
      </c>
      <c r="BF50" s="3">
        <f t="shared" si="80"/>
        <v>-0.39413590859000358</v>
      </c>
      <c r="BG50" s="3">
        <f t="shared" si="80"/>
        <v>-0.89174266967572446</v>
      </c>
      <c r="BH50" s="3">
        <f t="shared" si="77"/>
        <v>-0.30244367969594599</v>
      </c>
      <c r="BI50" s="3">
        <f t="shared" si="77"/>
        <v>-0.93245171192661491</v>
      </c>
      <c r="BJ50" s="3">
        <f t="shared" si="32"/>
        <v>-0.89174266967572446</v>
      </c>
      <c r="BK50" s="3">
        <f t="shared" si="33"/>
        <v>0.39413590859000358</v>
      </c>
      <c r="BL50" s="3">
        <f t="shared" si="34"/>
        <v>-0.93245171192661491</v>
      </c>
      <c r="BM50" s="3">
        <f t="shared" si="35"/>
        <v>0.30244367969594599</v>
      </c>
      <c r="BN50" s="3">
        <f t="shared" si="72"/>
        <v>-0.89174266967572446</v>
      </c>
      <c r="BO50" s="3">
        <f t="shared" si="72"/>
        <v>0.39413590859000358</v>
      </c>
      <c r="BP50" s="3">
        <f t="shared" si="73"/>
        <v>0.93245171192661491</v>
      </c>
      <c r="BQ50" s="3">
        <f t="shared" si="73"/>
        <v>-0.30244367969594599</v>
      </c>
      <c r="BR50" s="3">
        <f t="shared" si="74"/>
        <v>-0.34828979414297478</v>
      </c>
      <c r="BS50" s="3">
        <f t="shared" si="74"/>
        <v>-0.91209719080116969</v>
      </c>
      <c r="BT50" s="3">
        <f t="shared" si="39"/>
        <v>-9.7721820428324193</v>
      </c>
      <c r="BU50" s="3">
        <f t="shared" si="40"/>
        <v>4.0653516235243714E-2</v>
      </c>
      <c r="BV50" s="3">
        <f t="shared" si="41"/>
        <v>-0.52343586704967437</v>
      </c>
      <c r="BW50" s="9">
        <f t="shared" si="42"/>
        <v>9.5399550962043715</v>
      </c>
      <c r="BX50" s="9">
        <f>SQRT((AU50-$CH$11)^2+(AV50-$CI$11)^2)</f>
        <v>9.519728663274222</v>
      </c>
      <c r="BY50" s="3">
        <f t="shared" si="81"/>
        <v>-8.9081484267359983</v>
      </c>
      <c r="BZ50" s="3">
        <f t="shared" si="81"/>
        <v>3.4042860407811388</v>
      </c>
      <c r="CA50" s="3">
        <f t="shared" si="45"/>
        <v>9.5364706175930909</v>
      </c>
      <c r="CB50" s="3">
        <f t="shared" si="78"/>
        <v>-8.9113396577275594</v>
      </c>
      <c r="CC50" s="3">
        <f t="shared" si="78"/>
        <v>3.4056965135208106</v>
      </c>
      <c r="CD50" s="3">
        <f t="shared" si="46"/>
        <v>9.5399550962043715</v>
      </c>
      <c r="CE50" s="4">
        <f t="shared" si="47"/>
        <v>0.99999999982524579</v>
      </c>
      <c r="CF50" s="12">
        <f t="shared" si="48"/>
        <v>1.0711528685627269E-3</v>
      </c>
    </row>
    <row r="51" spans="1:84" x14ac:dyDescent="0.3">
      <c r="A51" s="4">
        <v>168</v>
      </c>
      <c r="B51" s="3">
        <f>CH$3*COS(A51/180*PI())</f>
        <v>-9.3237609343473604</v>
      </c>
      <c r="C51" s="4">
        <f>CH$3*SIN(A51/180*PI())</f>
        <v>1.9818265660381473</v>
      </c>
      <c r="D51" s="6">
        <f>SQRT(B51^2+C51^2)+SQRT((B51-$CH$10)^2+(C51-$CI$10)^2)</f>
        <v>19.37126617371721</v>
      </c>
      <c r="E51" s="4">
        <f>D51/(2*$CH$3)</f>
        <v>1.0161112915924269</v>
      </c>
      <c r="F51" s="4">
        <f>$CH$3/E51</f>
        <v>9.3809205535562654</v>
      </c>
      <c r="G51" s="4">
        <f t="shared" si="0"/>
        <v>-9.175924932135505</v>
      </c>
      <c r="H51" s="4">
        <f t="shared" si="1"/>
        <v>1.9504030537169539</v>
      </c>
      <c r="I51" s="6">
        <f>SQRT(G51^2+H51^2)+SQRT((G51-$CH$10)^2+(H51-$CI$10)^2)</f>
        <v>19.06981778647155</v>
      </c>
      <c r="J51" s="4">
        <f>I51/(2*$CH$3)</f>
        <v>1.0002989483327884</v>
      </c>
      <c r="K51" s="4">
        <f t="shared" si="2"/>
        <v>9.3781169811200655</v>
      </c>
      <c r="L51" s="4">
        <f t="shared" si="3"/>
        <v>-9.1731826244835535</v>
      </c>
      <c r="M51" s="4">
        <f t="shared" si="4"/>
        <v>1.9498201582314134</v>
      </c>
      <c r="N51" s="8">
        <f>SQRT(L51^2+M51^2)+SQRT((L51-$CH$10)^2+(M51-$CI$10)^2)</f>
        <v>19.064226264986893</v>
      </c>
      <c r="O51" s="3">
        <f>N51/(2*$CH$3)</f>
        <v>1.0000056475197805</v>
      </c>
      <c r="P51" s="4">
        <f t="shared" si="5"/>
        <v>9.3780640183180193</v>
      </c>
      <c r="Q51" s="4">
        <f t="shared" si="6"/>
        <v>-9.1731308190458041</v>
      </c>
      <c r="R51" s="4">
        <f t="shared" si="7"/>
        <v>1.9498091466456895</v>
      </c>
      <c r="S51" s="6">
        <f>SQRT(Q51^2+R51^2)+SQRT((Q51-$CH$10)^2+(R51-$CI$10)^2)</f>
        <v>19.064120634613886</v>
      </c>
      <c r="T51" s="4">
        <f>S51/(2*$CH$3)</f>
        <v>1.0000001067247812</v>
      </c>
      <c r="U51" s="3">
        <f t="shared" si="8"/>
        <v>9.378063017446296</v>
      </c>
      <c r="V51" s="3">
        <f t="shared" si="9"/>
        <v>-9.1731298400455277</v>
      </c>
      <c r="W51" s="3">
        <f t="shared" si="10"/>
        <v>1.9498089385527573</v>
      </c>
      <c r="X51" s="3">
        <f>SQRT(V51^2+W51^2)+SQRT((V51-$CH$10)^2+(W51-$CI$10)^2)</f>
        <v>19.064118638449635</v>
      </c>
      <c r="Y51" s="3">
        <f>X51/(2*$CH$3)</f>
        <v>1.0000000020168587</v>
      </c>
      <c r="Z51" s="3">
        <f t="shared" si="11"/>
        <v>9.3780629985320676</v>
      </c>
      <c r="AA51" s="3">
        <f t="shared" si="12"/>
        <v>-9.173129821544622</v>
      </c>
      <c r="AB51" s="3">
        <f t="shared" si="13"/>
        <v>1.9498089346202681</v>
      </c>
      <c r="AC51" s="3">
        <f>SQRT(AA51^2+AB51^2)+SQRT((AA51-$CH$10)^2+(AB51-$CI$10)^2)</f>
        <v>19.064118600726619</v>
      </c>
      <c r="AD51" s="3">
        <f>AC51/(2*$CH$3)</f>
        <v>1.0000000000381144</v>
      </c>
      <c r="AE51" s="3">
        <f t="shared" si="14"/>
        <v>9.3780629981746291</v>
      </c>
      <c r="AF51" s="3">
        <f t="shared" si="15"/>
        <v>-9.1731298211949941</v>
      </c>
      <c r="AG51" s="3">
        <f t="shared" si="16"/>
        <v>1.9498089345459524</v>
      </c>
      <c r="AH51" s="8">
        <f>SQRT(AF51^2+AG51^2)+SQRT((AF51-$CH$10)^2+(AG51-$CI$10)^2)</f>
        <v>19.064118600013732</v>
      </c>
      <c r="AI51" s="3">
        <f>AH51/(2*$CH$3)</f>
        <v>1.0000000000007203</v>
      </c>
      <c r="AJ51" s="3">
        <f t="shared" si="17"/>
        <v>9.3780629981678736</v>
      </c>
      <c r="AK51" s="3">
        <f t="shared" si="18"/>
        <v>-9.173129821188386</v>
      </c>
      <c r="AL51" s="3">
        <f t="shared" si="19"/>
        <v>1.949808934544548</v>
      </c>
      <c r="AM51" s="8">
        <f>SQRT(AK51^2+AL51^2)+SQRT((AK51-$CH$10)^2+(AL51-$CI$10)^2)</f>
        <v>19.064118600000256</v>
      </c>
      <c r="AN51" s="3">
        <f>AM51/(2*$CH$3)</f>
        <v>1.0000000000000133</v>
      </c>
      <c r="AO51" s="3">
        <f t="shared" si="20"/>
        <v>9.3780629981677492</v>
      </c>
      <c r="AP51" s="3">
        <f t="shared" si="21"/>
        <v>-9.1731298211882635</v>
      </c>
      <c r="AQ51" s="3">
        <f t="shared" si="22"/>
        <v>1.949808934544522</v>
      </c>
      <c r="AR51" s="8">
        <f>SQRT(AP51^2+AQ51^2)+SQRT((AP51-$CH$10)^2+(AQ51-$CI$10)^2)</f>
        <v>19.064118600000008</v>
      </c>
      <c r="AS51" s="3">
        <f>AR51/(2*$CH$3)</f>
        <v>1.0000000000000004</v>
      </c>
      <c r="AT51" s="9">
        <f t="shared" si="23"/>
        <v>9.3780629981677457</v>
      </c>
      <c r="AU51" s="3">
        <f t="shared" si="24"/>
        <v>-9.1731298211882617</v>
      </c>
      <c r="AV51" s="3">
        <f t="shared" si="25"/>
        <v>1.9498089345445213</v>
      </c>
      <c r="AW51" s="8">
        <f>SQRT(AU51^2+AV51^2)+SQRT((AU51-$CH$10)^2+(AV51-$CI$10)^2)</f>
        <v>19.064118600000008</v>
      </c>
      <c r="AX51" s="4">
        <f>AW51/(2*$CH$3)</f>
        <v>1.0000000000000004</v>
      </c>
      <c r="AY51" s="9">
        <f t="shared" si="26"/>
        <v>9.251062998167745</v>
      </c>
      <c r="AZ51" s="9">
        <f>AY51-'Master Radiusverkleinerung'!G$5/100</f>
        <v>9.1970629981677448</v>
      </c>
      <c r="BA51" s="9">
        <f t="shared" si="31"/>
        <v>0.98027464236452577</v>
      </c>
      <c r="BB51" s="3">
        <f t="shared" si="79"/>
        <v>-9.0219079813402878</v>
      </c>
      <c r="BC51" s="3">
        <f t="shared" si="79"/>
        <v>2.4160347905078288</v>
      </c>
      <c r="BD51" s="3">
        <f t="shared" si="76"/>
        <v>-9.2761625904208351</v>
      </c>
      <c r="BE51" s="3">
        <f t="shared" si="76"/>
        <v>1.4678010451141383</v>
      </c>
      <c r="BF51" s="3">
        <f t="shared" si="80"/>
        <v>-0.30244367969594599</v>
      </c>
      <c r="BG51" s="3">
        <f t="shared" si="80"/>
        <v>-0.93245171192661491</v>
      </c>
      <c r="BH51" s="3">
        <f t="shared" si="77"/>
        <v>-0.20606553846514508</v>
      </c>
      <c r="BI51" s="3">
        <f t="shared" si="77"/>
        <v>-0.96401577886076617</v>
      </c>
      <c r="BJ51" s="3">
        <f t="shared" si="32"/>
        <v>-0.93245171192661491</v>
      </c>
      <c r="BK51" s="3">
        <f t="shared" si="33"/>
        <v>0.30244367969594599</v>
      </c>
      <c r="BL51" s="3">
        <f t="shared" si="34"/>
        <v>-0.96401577886076617</v>
      </c>
      <c r="BM51" s="3">
        <f t="shared" si="35"/>
        <v>0.20606553846514508</v>
      </c>
      <c r="BN51" s="3">
        <f t="shared" si="72"/>
        <v>-0.93245171192661491</v>
      </c>
      <c r="BO51" s="3">
        <f t="shared" si="72"/>
        <v>0.30244367969594599</v>
      </c>
      <c r="BP51" s="3">
        <f t="shared" si="73"/>
        <v>0.96401577886076617</v>
      </c>
      <c r="BQ51" s="3">
        <f t="shared" si="73"/>
        <v>-0.20606553846514508</v>
      </c>
      <c r="BR51" s="3">
        <f t="shared" si="74"/>
        <v>-0.25425460908054731</v>
      </c>
      <c r="BS51" s="3">
        <f t="shared" si="74"/>
        <v>-0.94823374539369043</v>
      </c>
      <c r="BT51" s="3">
        <f t="shared" si="39"/>
        <v>-9.7219942852363648</v>
      </c>
      <c r="BU51" s="3">
        <f t="shared" si="40"/>
        <v>4.3382233269127823E-2</v>
      </c>
      <c r="BV51" s="3">
        <f t="shared" si="41"/>
        <v>-0.52432093510201572</v>
      </c>
      <c r="BW51" s="9">
        <f t="shared" si="42"/>
        <v>9.5428199742966733</v>
      </c>
      <c r="BX51" s="9">
        <f>SQRT((AU51-$CH$11)^2+(AV51-$CI$11)^2)</f>
        <v>9.5187697639478248</v>
      </c>
      <c r="BY51" s="3">
        <f t="shared" si="81"/>
        <v>-9.2137833374235054</v>
      </c>
      <c r="BZ51" s="3">
        <f t="shared" si="81"/>
        <v>2.4732448015941957</v>
      </c>
      <c r="CA51" s="3">
        <f t="shared" si="45"/>
        <v>9.5399550962043715</v>
      </c>
      <c r="CB51" s="3">
        <f t="shared" si="78"/>
        <v>-9.2165120544573895</v>
      </c>
      <c r="CC51" s="3">
        <f t="shared" si="78"/>
        <v>2.474129869646537</v>
      </c>
      <c r="CD51" s="3">
        <f t="shared" si="46"/>
        <v>9.5428199742966733</v>
      </c>
      <c r="CE51" s="4">
        <f t="shared" si="47"/>
        <v>0.99999999988073318</v>
      </c>
      <c r="CF51" s="12">
        <f t="shared" si="48"/>
        <v>8.849066273882327E-4</v>
      </c>
    </row>
    <row r="52" spans="1:84" x14ac:dyDescent="0.3">
      <c r="A52" s="4">
        <v>174</v>
      </c>
      <c r="B52" s="3">
        <f>CH$3*COS(A52/180*PI())</f>
        <v>-9.4798416817987761</v>
      </c>
      <c r="C52" s="4">
        <f>CH$3*SIN(A52/180*PI())</f>
        <v>0.99637151040514715</v>
      </c>
      <c r="D52" s="6">
        <f>SQRT(B52^2+C52^2)+SQRT((B52-$CH$10)^2+(C52-$CI$10)^2)</f>
        <v>19.26593211828596</v>
      </c>
      <c r="E52" s="4">
        <f>D52/(2*$CH$3)</f>
        <v>1.0105860398018065</v>
      </c>
      <c r="F52" s="4">
        <f>$CH$3/E52</f>
        <v>9.4322095542398383</v>
      </c>
      <c r="G52" s="4">
        <f t="shared" si="0"/>
        <v>-9.3805389233933401</v>
      </c>
      <c r="H52" s="4">
        <f t="shared" si="1"/>
        <v>0.98593436992317152</v>
      </c>
      <c r="I52" s="6">
        <f>SQRT(G52^2+H52^2)+SQRT((G52-$CH$10)^2+(H52-$CI$10)^2)</f>
        <v>19.066812599714108</v>
      </c>
      <c r="J52" s="4">
        <f>I52/(2*$CH$3)</f>
        <v>1.0001413125762924</v>
      </c>
      <c r="K52" s="4">
        <f t="shared" si="2"/>
        <v>9.4308768527350821</v>
      </c>
      <c r="L52" s="4">
        <f t="shared" si="3"/>
        <v>-9.3792135225668698</v>
      </c>
      <c r="M52" s="4">
        <f t="shared" si="4"/>
        <v>0.98579506468288491</v>
      </c>
      <c r="N52" s="8">
        <f>SQRT(L52^2+M52^2)+SQRT((L52-$CH$10)^2+(M52-$CI$10)^2)</f>
        <v>19.064155018714168</v>
      </c>
      <c r="O52" s="3">
        <f>N52/(2*$CH$3)</f>
        <v>1.0000019103277173</v>
      </c>
      <c r="P52" s="4">
        <f t="shared" si="5"/>
        <v>9.4308588367040471</v>
      </c>
      <c r="Q52" s="4">
        <f t="shared" si="6"/>
        <v>-9.3791956052295387</v>
      </c>
      <c r="R52" s="4">
        <f t="shared" si="7"/>
        <v>0.98579318149484663</v>
      </c>
      <c r="S52" s="6">
        <f>SQRT(Q52^2+R52^2)+SQRT((Q52-$CH$10)^2+(R52-$CI$10)^2)</f>
        <v>19.064119092408163</v>
      </c>
      <c r="T52" s="4">
        <f>S52/(2*$CH$3)</f>
        <v>1.0000000258290547</v>
      </c>
      <c r="U52" s="3">
        <f t="shared" si="8"/>
        <v>9.4308585931138857</v>
      </c>
      <c r="V52" s="3">
        <f t="shared" si="9"/>
        <v>-9.379195362973789</v>
      </c>
      <c r="W52" s="3">
        <f t="shared" si="10"/>
        <v>0.98579315603274142</v>
      </c>
      <c r="X52" s="3">
        <f>SQRT(V52^2+W52^2)+SQRT((V52-$CH$10)^2+(W52-$CI$10)^2)</f>
        <v>19.064118606657743</v>
      </c>
      <c r="Y52" s="3">
        <f>X52/(2*$CH$3)</f>
        <v>1.0000000003492291</v>
      </c>
      <c r="Z52" s="3">
        <f t="shared" si="11"/>
        <v>9.430858589820355</v>
      </c>
      <c r="AA52" s="3">
        <f t="shared" si="12"/>
        <v>-9.3791953596983006</v>
      </c>
      <c r="AB52" s="3">
        <f t="shared" si="13"/>
        <v>0.9857931556884737</v>
      </c>
      <c r="AC52" s="3">
        <f>SQRT(AA52^2+AB52^2)+SQRT((AA52-$CH$10)^2+(AB52-$CI$10)^2)</f>
        <v>19.064118600090016</v>
      </c>
      <c r="AD52" s="3">
        <f>AC52/(2*$CH$3)</f>
        <v>1.0000000000047218</v>
      </c>
      <c r="AE52" s="3">
        <f t="shared" si="14"/>
        <v>9.4308585897758253</v>
      </c>
      <c r="AF52" s="3">
        <f t="shared" si="15"/>
        <v>-9.3791953596540143</v>
      </c>
      <c r="AG52" s="3">
        <f t="shared" si="16"/>
        <v>0.98579315568381909</v>
      </c>
      <c r="AH52" s="8">
        <f>SQRT(AF52^2+AG52^2)+SQRT((AF52-$CH$10)^2+(AG52-$CI$10)^2)</f>
        <v>19.064118600001215</v>
      </c>
      <c r="AI52" s="3">
        <f>AH52/(2*$CH$3)</f>
        <v>1.0000000000000637</v>
      </c>
      <c r="AJ52" s="3">
        <f t="shared" si="17"/>
        <v>9.4308585897752248</v>
      </c>
      <c r="AK52" s="3">
        <f t="shared" si="18"/>
        <v>-9.3791953596534174</v>
      </c>
      <c r="AL52" s="3">
        <f t="shared" si="19"/>
        <v>0.98579315568375625</v>
      </c>
      <c r="AM52" s="8">
        <f>SQRT(AK52^2+AL52^2)+SQRT((AK52-$CH$10)^2+(AL52-$CI$10)^2)</f>
        <v>19.064118600000022</v>
      </c>
      <c r="AN52" s="3">
        <f>AM52/(2*$CH$3)</f>
        <v>1.0000000000000011</v>
      </c>
      <c r="AO52" s="3">
        <f t="shared" si="20"/>
        <v>9.4308585897752142</v>
      </c>
      <c r="AP52" s="3">
        <f t="shared" si="21"/>
        <v>-9.3791953596534068</v>
      </c>
      <c r="AQ52" s="3">
        <f t="shared" si="22"/>
        <v>0.98579315568375514</v>
      </c>
      <c r="AR52" s="8">
        <f>SQRT(AP52^2+AQ52^2)+SQRT((AP52-$CH$10)^2+(AQ52-$CI$10)^2)</f>
        <v>19.0641186</v>
      </c>
      <c r="AS52" s="3">
        <f>AR52/(2*$CH$3)</f>
        <v>1</v>
      </c>
      <c r="AT52" s="9">
        <f t="shared" si="23"/>
        <v>9.4308585897752142</v>
      </c>
      <c r="AU52" s="3">
        <f t="shared" si="24"/>
        <v>-9.3791953596534068</v>
      </c>
      <c r="AV52" s="3">
        <f t="shared" si="25"/>
        <v>0.98579315568375514</v>
      </c>
      <c r="AW52" s="8">
        <f>SQRT(AU52^2+AV52^2)+SQRT((AU52-$CH$10)^2+(AV52-$CI$10)^2)</f>
        <v>19.0641186</v>
      </c>
      <c r="AX52" s="4">
        <f>AW52/(2*$CH$3)</f>
        <v>1</v>
      </c>
      <c r="AY52" s="9">
        <f t="shared" si="26"/>
        <v>9.3038585897752135</v>
      </c>
      <c r="AZ52" s="9">
        <f>AY52-'Master Radiusverkleinerung'!G$5/100</f>
        <v>9.2498585897752132</v>
      </c>
      <c r="BA52" s="9">
        <f t="shared" si="31"/>
        <v>0.98579380604437761</v>
      </c>
      <c r="BB52" s="3">
        <f t="shared" si="79"/>
        <v>-9.2761625904208351</v>
      </c>
      <c r="BC52" s="3">
        <f t="shared" si="79"/>
        <v>1.4678010451141383</v>
      </c>
      <c r="BD52" s="3">
        <f>0.5*(AU52+AU54)</f>
        <v>-9.4321204200504809</v>
      </c>
      <c r="BE52" s="3">
        <f>0.5*(AV52+AV54)</f>
        <v>0.49289657784187813</v>
      </c>
      <c r="BF52" s="3">
        <f t="shared" si="80"/>
        <v>-0.20606553846514508</v>
      </c>
      <c r="BG52" s="3">
        <f t="shared" si="80"/>
        <v>-0.96401577886076617</v>
      </c>
      <c r="BH52" s="3">
        <f>AU54-AU52</f>
        <v>-0.10585012079414824</v>
      </c>
      <c r="BI52" s="3">
        <f>AV54-AV52</f>
        <v>-0.98579315568375403</v>
      </c>
      <c r="BJ52" s="3">
        <f t="shared" si="32"/>
        <v>-0.96401577886076617</v>
      </c>
      <c r="BK52" s="3">
        <f t="shared" si="33"/>
        <v>0.20606553846514508</v>
      </c>
      <c r="BL52" s="3">
        <f t="shared" si="34"/>
        <v>-0.98579315568375403</v>
      </c>
      <c r="BM52" s="3">
        <f t="shared" si="35"/>
        <v>0.10585012079414824</v>
      </c>
      <c r="BN52" s="3">
        <f t="shared" si="72"/>
        <v>-0.96401577886076617</v>
      </c>
      <c r="BO52" s="3">
        <f t="shared" si="72"/>
        <v>0.20606553846514508</v>
      </c>
      <c r="BP52" s="3">
        <f t="shared" si="73"/>
        <v>0.98579315568375403</v>
      </c>
      <c r="BQ52" s="3">
        <f t="shared" si="73"/>
        <v>-0.10585012079414824</v>
      </c>
      <c r="BR52" s="3">
        <f t="shared" si="74"/>
        <v>-0.15595782962964577</v>
      </c>
      <c r="BS52" s="3">
        <f t="shared" si="74"/>
        <v>-0.97490446727226021</v>
      </c>
      <c r="BT52" s="3">
        <f t="shared" si="39"/>
        <v>-9.6695662171624512</v>
      </c>
      <c r="BU52" s="3">
        <f t="shared" si="40"/>
        <v>4.5451817662778282E-2</v>
      </c>
      <c r="BV52" s="3">
        <f t="shared" si="41"/>
        <v>-0.52476332414981819</v>
      </c>
      <c r="BW52" s="9">
        <f t="shared" si="42"/>
        <v>9.5449334882785397</v>
      </c>
      <c r="BX52" s="9">
        <f>SQRT((AU52-$CH$11)^2+(AV52-$CI$11)^2)</f>
        <v>9.5180620160734009</v>
      </c>
      <c r="BY52" s="3">
        <f t="shared" si="81"/>
        <v>-9.4225775929225346</v>
      </c>
      <c r="BZ52" s="3">
        <f t="shared" si="81"/>
        <v>1.5101140907857709</v>
      </c>
      <c r="CA52" s="3">
        <f t="shared" si="45"/>
        <v>9.5428199742966733</v>
      </c>
      <c r="CB52" s="3">
        <f t="shared" si="78"/>
        <v>-9.4246471773161851</v>
      </c>
      <c r="CC52" s="3">
        <f t="shared" si="78"/>
        <v>1.5105564798335733</v>
      </c>
      <c r="CD52" s="3">
        <f t="shared" si="46"/>
        <v>9.5449334882785397</v>
      </c>
      <c r="CE52" s="4">
        <f t="shared" si="47"/>
        <v>0.99999999993442279</v>
      </c>
      <c r="CF52" s="12">
        <f t="shared" si="48"/>
        <v>6.561665680007723E-4</v>
      </c>
    </row>
    <row r="53" spans="1:84" x14ac:dyDescent="0.3">
      <c r="A53" s="4"/>
      <c r="C53" s="4"/>
      <c r="D53" s="6"/>
      <c r="E53" s="4"/>
      <c r="G53" s="4"/>
      <c r="H53" s="4"/>
      <c r="I53" s="6"/>
      <c r="J53" s="4"/>
      <c r="K53" s="4"/>
      <c r="L53" s="4"/>
      <c r="M53" s="4"/>
      <c r="N53" s="8"/>
      <c r="P53" s="4"/>
      <c r="Q53" s="4"/>
      <c r="R53" s="4"/>
      <c r="S53" s="6"/>
      <c r="T53" s="4"/>
      <c r="AH53" s="8"/>
      <c r="AM53" s="8"/>
      <c r="AR53" s="8"/>
      <c r="AT53" s="9"/>
      <c r="AW53" s="8"/>
      <c r="AX53" s="4"/>
      <c r="AY53" s="9"/>
      <c r="AZ53" s="9"/>
      <c r="BA53" s="9"/>
      <c r="BW53" s="9"/>
      <c r="BX53" s="9"/>
      <c r="CE53" s="4"/>
      <c r="CF53" s="12"/>
    </row>
    <row r="54" spans="1:84" x14ac:dyDescent="0.3">
      <c r="A54" s="4">
        <v>180</v>
      </c>
      <c r="B54" s="3">
        <f>CH$3*COS(A54/180*PI())</f>
        <v>-9.5320593000000002</v>
      </c>
      <c r="C54" s="4">
        <f>CH$3*SIN(A54/180*PI())</f>
        <v>1.1678187723492342E-15</v>
      </c>
      <c r="D54" s="6">
        <f>SQRT(B54^2+C54^2)+SQRT((B54-$CH$10)^2+(C54-$CI$10)^2)</f>
        <v>19.157863359447607</v>
      </c>
      <c r="E54" s="4">
        <f>D54/(2*$CH$3)</f>
        <v>1.004917340340487</v>
      </c>
      <c r="F54" s="4">
        <f>$CH$3/E54</f>
        <v>9.4854162798806314</v>
      </c>
      <c r="G54" s="4">
        <f t="shared" si="0"/>
        <v>-9.4854162798806314</v>
      </c>
      <c r="H54" s="4">
        <f t="shared" si="1"/>
        <v>1.1621043099460826E-15</v>
      </c>
      <c r="I54" s="6">
        <f>SQRT(G54^2+H54^2)+SQRT((G54-$CH$10)^2+(H54-$CI$10)^2)</f>
        <v>19.064857956955027</v>
      </c>
      <c r="J54" s="4">
        <f>I54/(2*$CH$3)</f>
        <v>1.0000387826455837</v>
      </c>
      <c r="K54" s="4">
        <f t="shared" si="2"/>
        <v>9.4850484246092357</v>
      </c>
      <c r="L54" s="4">
        <f t="shared" si="3"/>
        <v>-9.4850484246092357</v>
      </c>
      <c r="M54" s="4">
        <f t="shared" si="4"/>
        <v>1.1620592422143445E-15</v>
      </c>
      <c r="N54" s="8">
        <f>SQRT(L54^2+M54^2)+SQRT((L54-$CH$10)^2+(M54-$CI$10)^2)</f>
        <v>19.064124470521822</v>
      </c>
      <c r="O54" s="3">
        <f>N54/(2*$CH$3)</f>
        <v>1.0000003079356536</v>
      </c>
      <c r="P54" s="4">
        <f t="shared" si="5"/>
        <v>9.4850455038255479</v>
      </c>
      <c r="Q54" s="4">
        <f t="shared" si="6"/>
        <v>-9.4850455038255479</v>
      </c>
      <c r="R54" s="4">
        <f t="shared" si="7"/>
        <v>1.1620588843749823E-15</v>
      </c>
      <c r="S54" s="6">
        <f>SQRT(Q54^2+R54^2)+SQRT((Q54-$CH$10)^2+(R54-$CI$10)^2)</f>
        <v>19.064118646614634</v>
      </c>
      <c r="T54" s="4">
        <f>S54/(2*$CH$3)</f>
        <v>1.0000000024451503</v>
      </c>
      <c r="U54" s="3">
        <f t="shared" si="8"/>
        <v>9.4850454806331861</v>
      </c>
      <c r="V54" s="3">
        <f t="shared" si="9"/>
        <v>-9.4850454806331861</v>
      </c>
      <c r="W54" s="3">
        <f t="shared" si="10"/>
        <v>1.1620588815335736E-15</v>
      </c>
      <c r="X54" s="3">
        <f>SQRT(V54^2+W54^2)+SQRT((V54-$CH$10)^2+(W54-$CI$10)^2)</f>
        <v>19.064118600370143</v>
      </c>
      <c r="Y54" s="3">
        <f>X54/(2*$CH$3)</f>
        <v>1.0000000000194156</v>
      </c>
      <c r="Z54" s="3">
        <f t="shared" si="11"/>
        <v>9.4850454804490276</v>
      </c>
      <c r="AA54" s="3">
        <f t="shared" si="12"/>
        <v>-9.4850454804490276</v>
      </c>
      <c r="AB54" s="3">
        <f t="shared" si="13"/>
        <v>1.1620588815110116E-15</v>
      </c>
      <c r="AC54" s="3">
        <f>SQRT(AA54^2+AB54^2)+SQRT((AA54-$CH$10)^2+(AB54-$CI$10)^2)</f>
        <v>19.064118600002939</v>
      </c>
      <c r="AD54" s="3">
        <f>AC54/(2*$CH$3)</f>
        <v>1.0000000000001541</v>
      </c>
      <c r="AE54" s="3">
        <f t="shared" si="14"/>
        <v>9.4850454804475657</v>
      </c>
      <c r="AF54" s="3">
        <f t="shared" si="15"/>
        <v>-9.4850454804475657</v>
      </c>
      <c r="AG54" s="3">
        <f t="shared" si="16"/>
        <v>1.1620588815108325E-15</v>
      </c>
      <c r="AH54" s="8">
        <f>SQRT(AF54^2+AG54^2)+SQRT((AF54-$CH$10)^2+(AG54-$CI$10)^2)</f>
        <v>19.064118600000022</v>
      </c>
      <c r="AI54" s="3">
        <f>AH54/(2*$CH$3)</f>
        <v>1.0000000000000011</v>
      </c>
      <c r="AJ54" s="3">
        <f t="shared" si="17"/>
        <v>9.485045480447555</v>
      </c>
      <c r="AK54" s="3">
        <f t="shared" si="18"/>
        <v>-9.485045480447555</v>
      </c>
      <c r="AL54" s="3">
        <f t="shared" si="19"/>
        <v>1.1620588815108311E-15</v>
      </c>
      <c r="AM54" s="8">
        <f>SQRT(AK54^2+AL54^2)+SQRT((AK54-$CH$10)^2+(AL54-$CI$10)^2)</f>
        <v>19.0641186</v>
      </c>
      <c r="AN54" s="3">
        <f>AM54/(2*$CH$3)</f>
        <v>1</v>
      </c>
      <c r="AO54" s="3">
        <f t="shared" si="20"/>
        <v>9.485045480447555</v>
      </c>
      <c r="AP54" s="3">
        <f t="shared" si="21"/>
        <v>-9.485045480447555</v>
      </c>
      <c r="AQ54" s="3">
        <f t="shared" si="22"/>
        <v>1.1620588815108311E-15</v>
      </c>
      <c r="AR54" s="8">
        <f>SQRT(AP54^2+AQ54^2)+SQRT((AP54-$CH$10)^2+(AQ54-$CI$10)^2)</f>
        <v>19.0641186</v>
      </c>
      <c r="AS54" s="3">
        <f>AR54/(2*$CH$3)</f>
        <v>1</v>
      </c>
      <c r="AT54" s="9">
        <f t="shared" si="23"/>
        <v>9.485045480447555</v>
      </c>
      <c r="AU54" s="3">
        <f t="shared" si="24"/>
        <v>-9.485045480447555</v>
      </c>
      <c r="AV54" s="3">
        <f t="shared" si="25"/>
        <v>1.1620588815108311E-15</v>
      </c>
      <c r="AW54" s="8">
        <f>SQRT(AU54^2+AV54^2)+SQRT((AU54-$CH$10)^2+(AV54-$CI$10)^2)</f>
        <v>19.0641186</v>
      </c>
      <c r="AX54" s="4">
        <f>AW54/(2*$CH$3)</f>
        <v>1</v>
      </c>
      <c r="AY54" s="9">
        <f t="shared" si="26"/>
        <v>9.3580454804475544</v>
      </c>
      <c r="AZ54" s="9">
        <f>AY54-'Master Radiusverkleinerung'!G$5/100</f>
        <v>9.3040454804475541</v>
      </c>
      <c r="BA54" s="9">
        <f>SQRT((AU54-AU52)^2+(AV54-AV52)^2)</f>
        <v>0.99145972881659195</v>
      </c>
      <c r="BB54" s="3">
        <f>0.5*(AU52+AU54)</f>
        <v>-9.4321204200504809</v>
      </c>
      <c r="BC54" s="3">
        <f>0.5*(AV52+AV54)</f>
        <v>0.49289657784187813</v>
      </c>
      <c r="BD54" s="3">
        <f t="shared" ref="BD54:BE57" si="82">0.5*(AU54+AU55)</f>
        <v>-9.4864207211515321</v>
      </c>
      <c r="BE54" s="3">
        <f t="shared" si="82"/>
        <v>-0.49860376946379797</v>
      </c>
      <c r="BF54" s="3">
        <f>AU54-AU52</f>
        <v>-0.10585012079414824</v>
      </c>
      <c r="BG54" s="3">
        <f>AV54-AV52</f>
        <v>-0.98579315568375403</v>
      </c>
      <c r="BH54" s="3">
        <f t="shared" ref="BH54:BI57" si="83">AU55-AU54</f>
        <v>-2.7504814079559736E-3</v>
      </c>
      <c r="BI54" s="3">
        <f t="shared" si="83"/>
        <v>-0.99720753892759817</v>
      </c>
      <c r="BJ54" s="3">
        <f t="shared" si="32"/>
        <v>-0.98579315568375403</v>
      </c>
      <c r="BK54" s="3">
        <f t="shared" si="33"/>
        <v>0.10585012079414824</v>
      </c>
      <c r="BL54" s="3">
        <f t="shared" si="34"/>
        <v>-0.99720753892759817</v>
      </c>
      <c r="BM54" s="3">
        <f t="shared" si="35"/>
        <v>2.7504814079559736E-3</v>
      </c>
      <c r="BN54" s="3">
        <f t="shared" si="72"/>
        <v>-0.98579315568375403</v>
      </c>
      <c r="BO54" s="3">
        <f t="shared" si="72"/>
        <v>0.10585012079414824</v>
      </c>
      <c r="BP54" s="3">
        <f t="shared" si="73"/>
        <v>0.99720753892759817</v>
      </c>
      <c r="BQ54" s="3">
        <f t="shared" si="73"/>
        <v>-2.7504814079559736E-3</v>
      </c>
      <c r="BR54" s="3">
        <f t="shared" si="74"/>
        <v>-5.4300301101051218E-2</v>
      </c>
      <c r="BS54" s="3">
        <f t="shared" si="74"/>
        <v>-0.99150034730567604</v>
      </c>
      <c r="BT54" s="3">
        <f t="shared" si="39"/>
        <v>-9.6154302882108702</v>
      </c>
      <c r="BU54" s="3">
        <f t="shared" si="40"/>
        <v>4.670494702206085E-2</v>
      </c>
      <c r="BV54" s="3">
        <f t="shared" si="41"/>
        <v>-0.5248978796529542</v>
      </c>
      <c r="BW54" s="9">
        <f t="shared" si="42"/>
        <v>9.5461921201928135</v>
      </c>
      <c r="BX54" s="9">
        <f>SQRT((AU54-$CH$11)^2+(AV54-$CI$11)^2)</f>
        <v>9.5176401096752024</v>
      </c>
      <c r="BY54" s="3">
        <f>AU54-BU52</f>
        <v>-9.5304972981103333</v>
      </c>
      <c r="BZ54" s="3">
        <f>AV54-BV52</f>
        <v>0.5247633241498193</v>
      </c>
      <c r="CA54" s="3">
        <f t="shared" si="45"/>
        <v>9.5449334882785397</v>
      </c>
      <c r="CB54" s="3">
        <f t="shared" ref="CB54:CC58" si="84">AU54-BU54</f>
        <v>-9.5317504274696159</v>
      </c>
      <c r="CC54" s="3">
        <f t="shared" si="84"/>
        <v>0.52489787965295531</v>
      </c>
      <c r="CD54" s="3">
        <f t="shared" si="46"/>
        <v>9.5461921201928135</v>
      </c>
      <c r="CE54" s="4">
        <f t="shared" si="47"/>
        <v>0.99999999997649158</v>
      </c>
      <c r="CF54" s="12">
        <f t="shared" si="48"/>
        <v>3.928704163799253E-4</v>
      </c>
    </row>
    <row r="55" spans="1:84" x14ac:dyDescent="0.3">
      <c r="A55" s="4">
        <v>186</v>
      </c>
      <c r="B55" s="3">
        <f>CH$3*COS(A55/180*PI())</f>
        <v>-9.4798416817987761</v>
      </c>
      <c r="C55" s="4">
        <f>CH$3*SIN(A55/180*PI())</f>
        <v>-0.99637151040514493</v>
      </c>
      <c r="D55" s="6">
        <f>SQRT(B55^2+C55^2)+SQRT((B55-$CH$10)^2+(C55-$CI$10)^2)</f>
        <v>19.048171188243472</v>
      </c>
      <c r="E55" s="4">
        <f>D55/(2*$CH$3)</f>
        <v>0.99916348549381517</v>
      </c>
      <c r="F55" s="4">
        <f>$CH$3/E55</f>
        <v>9.5400396815832238</v>
      </c>
      <c r="G55" s="4">
        <f t="shared" si="0"/>
        <v>-9.487778346016686</v>
      </c>
      <c r="H55" s="4">
        <f t="shared" si="1"/>
        <v>-0.99720568742832882</v>
      </c>
      <c r="I55" s="6">
        <f>SQRT(G55^2+H55^2)+SQRT((G55-$CH$10)^2+(H55-$CI$10)^2)</f>
        <v>19.064083282189848</v>
      </c>
      <c r="J55" s="4">
        <f>I55/(2*$CH$3)</f>
        <v>0.99999814741972115</v>
      </c>
      <c r="K55" s="4">
        <f t="shared" si="2"/>
        <v>9.5400573553053398</v>
      </c>
      <c r="L55" s="4">
        <f t="shared" si="3"/>
        <v>-9.4877959229203039</v>
      </c>
      <c r="M55" s="4">
        <f t="shared" si="4"/>
        <v>-0.99720753483534175</v>
      </c>
      <c r="N55" s="8">
        <f>SQRT(L55^2+M55^2)+SQRT((L55-$CH$10)^2+(M55-$CI$10)^2)</f>
        <v>19.064118521939214</v>
      </c>
      <c r="O55" s="3">
        <f>N55/(2*$CH$3)</f>
        <v>0.9999999959053556</v>
      </c>
      <c r="P55" s="4">
        <f t="shared" si="5"/>
        <v>9.5400573943684819</v>
      </c>
      <c r="Q55" s="4">
        <f t="shared" si="6"/>
        <v>-9.4877959617694536</v>
      </c>
      <c r="R55" s="4">
        <f t="shared" si="7"/>
        <v>-0.99720753891855196</v>
      </c>
      <c r="S55" s="6">
        <f>SQRT(Q55^2+R55^2)+SQRT((Q55-$CH$10)^2+(R55-$CI$10)^2)</f>
        <v>19.064118599827466</v>
      </c>
      <c r="T55" s="4">
        <f>S55/(2*$CH$3)</f>
        <v>0.99999999999094979</v>
      </c>
      <c r="U55" s="3">
        <f t="shared" si="8"/>
        <v>9.5400573944548217</v>
      </c>
      <c r="V55" s="3">
        <f t="shared" si="9"/>
        <v>-9.4877959618553209</v>
      </c>
      <c r="W55" s="3">
        <f t="shared" si="10"/>
        <v>-0.99720753892757696</v>
      </c>
      <c r="X55" s="3">
        <f>SQRT(V55^2+W55^2)+SQRT((V55-$CH$10)^2+(W55-$CI$10)^2)</f>
        <v>19.064118599999617</v>
      </c>
      <c r="Y55" s="3">
        <f>X55/(2*$CH$3)</f>
        <v>0.9999999999999799</v>
      </c>
      <c r="Z55" s="3">
        <f t="shared" si="11"/>
        <v>9.5400573944550136</v>
      </c>
      <c r="AA55" s="3">
        <f t="shared" si="12"/>
        <v>-9.487795961855511</v>
      </c>
      <c r="AB55" s="3">
        <f t="shared" si="13"/>
        <v>-0.99720753892759706</v>
      </c>
      <c r="AC55" s="3">
        <f>SQRT(AA55^2+AB55^2)+SQRT((AA55-$CH$10)^2+(AB55-$CI$10)^2)</f>
        <v>19.0641186</v>
      </c>
      <c r="AD55" s="3">
        <f>AC55/(2*$CH$3)</f>
        <v>1</v>
      </c>
      <c r="AE55" s="3">
        <f t="shared" si="14"/>
        <v>9.5400573944550136</v>
      </c>
      <c r="AF55" s="3">
        <f t="shared" si="15"/>
        <v>-9.487795961855511</v>
      </c>
      <c r="AG55" s="3">
        <f t="shared" si="16"/>
        <v>-0.99720753892759706</v>
      </c>
      <c r="AH55" s="8">
        <f>SQRT(AF55^2+AG55^2)+SQRT((AF55-$CH$10)^2+(AG55-$CI$10)^2)</f>
        <v>19.0641186</v>
      </c>
      <c r="AI55" s="3">
        <f>AH55/(2*$CH$3)</f>
        <v>1</v>
      </c>
      <c r="AJ55" s="3">
        <f t="shared" si="17"/>
        <v>9.5400573944550136</v>
      </c>
      <c r="AK55" s="3">
        <f t="shared" si="18"/>
        <v>-9.487795961855511</v>
      </c>
      <c r="AL55" s="3">
        <f t="shared" si="19"/>
        <v>-0.99720753892759706</v>
      </c>
      <c r="AM55" s="8">
        <f>SQRT(AK55^2+AL55^2)+SQRT((AK55-$CH$10)^2+(AL55-$CI$10)^2)</f>
        <v>19.0641186</v>
      </c>
      <c r="AN55" s="3">
        <f>AM55/(2*$CH$3)</f>
        <v>1</v>
      </c>
      <c r="AO55" s="3">
        <f t="shared" si="20"/>
        <v>9.5400573944550136</v>
      </c>
      <c r="AP55" s="3">
        <f t="shared" si="21"/>
        <v>-9.487795961855511</v>
      </c>
      <c r="AQ55" s="3">
        <f t="shared" si="22"/>
        <v>-0.99720753892759706</v>
      </c>
      <c r="AR55" s="8">
        <f>SQRT(AP55^2+AQ55^2)+SQRT((AP55-$CH$10)^2+(AQ55-$CI$10)^2)</f>
        <v>19.0641186</v>
      </c>
      <c r="AS55" s="3">
        <f>AR55/(2*$CH$3)</f>
        <v>1</v>
      </c>
      <c r="AT55" s="9">
        <f t="shared" si="23"/>
        <v>9.5400573944550136</v>
      </c>
      <c r="AU55" s="3">
        <f t="shared" si="24"/>
        <v>-9.487795961855511</v>
      </c>
      <c r="AV55" s="3">
        <f t="shared" si="25"/>
        <v>-0.99720753892759706</v>
      </c>
      <c r="AW55" s="8">
        <f>SQRT(AU55^2+AV55^2)+SQRT((AU55-$CH$10)^2+(AV55-$CI$10)^2)</f>
        <v>19.0641186</v>
      </c>
      <c r="AX55" s="4">
        <f>AW55/(2*$CH$3)</f>
        <v>1</v>
      </c>
      <c r="AY55" s="9">
        <f t="shared" si="26"/>
        <v>9.4130573944550129</v>
      </c>
      <c r="AZ55" s="9">
        <f>AY55-'Master Radiusverkleinerung'!G$5/100</f>
        <v>9.3590573944550126</v>
      </c>
      <c r="BA55" s="9">
        <f t="shared" si="31"/>
        <v>0.99721133208664081</v>
      </c>
      <c r="BB55" s="3">
        <f t="shared" ref="BB55:BC58" si="85">0.5*(AU54+AU55)</f>
        <v>-9.4864207211515321</v>
      </c>
      <c r="BC55" s="3">
        <f t="shared" si="85"/>
        <v>-0.49860376946379797</v>
      </c>
      <c r="BD55" s="3">
        <f t="shared" si="82"/>
        <v>-9.4367072949261335</v>
      </c>
      <c r="BE55" s="3">
        <f t="shared" si="82"/>
        <v>-1.4960911818203479</v>
      </c>
      <c r="BF55" s="3">
        <f t="shared" ref="BF55:BG58" si="86">AU55-AU54</f>
        <v>-2.7504814079559736E-3</v>
      </c>
      <c r="BG55" s="3">
        <f t="shared" si="86"/>
        <v>-0.99720753892759817</v>
      </c>
      <c r="BH55" s="3">
        <f t="shared" si="83"/>
        <v>0.10217733385875327</v>
      </c>
      <c r="BI55" s="3">
        <f t="shared" si="83"/>
        <v>-0.99776728578550167</v>
      </c>
      <c r="BJ55" s="3">
        <f t="shared" si="32"/>
        <v>-0.99720753892759817</v>
      </c>
      <c r="BK55" s="3">
        <f t="shared" si="33"/>
        <v>2.7504814079559736E-3</v>
      </c>
      <c r="BL55" s="3">
        <f t="shared" si="34"/>
        <v>-0.99776728578550167</v>
      </c>
      <c r="BM55" s="3">
        <f t="shared" si="35"/>
        <v>-0.10217733385875327</v>
      </c>
      <c r="BN55" s="3">
        <f t="shared" si="72"/>
        <v>-0.99720753892759817</v>
      </c>
      <c r="BO55" s="3">
        <f t="shared" si="72"/>
        <v>2.7504814079559736E-3</v>
      </c>
      <c r="BP55" s="3">
        <f t="shared" si="73"/>
        <v>0.99776728578550167</v>
      </c>
      <c r="BQ55" s="3">
        <f t="shared" si="73"/>
        <v>0.10217733385875327</v>
      </c>
      <c r="BR55" s="3">
        <f t="shared" si="74"/>
        <v>4.9713426225398649E-2</v>
      </c>
      <c r="BS55" s="3">
        <f t="shared" si="74"/>
        <v>-0.99748741235655003</v>
      </c>
      <c r="BT55" s="3">
        <f t="shared" si="39"/>
        <v>-9.5601567953824542</v>
      </c>
      <c r="BU55" s="3">
        <f t="shared" si="40"/>
        <v>4.7039708533759494E-2</v>
      </c>
      <c r="BV55" s="3">
        <f t="shared" si="41"/>
        <v>-0.52489880298664138</v>
      </c>
      <c r="BW55" s="9">
        <f t="shared" si="42"/>
        <v>9.546526426055383</v>
      </c>
      <c r="BX55" s="9">
        <f>SQRT((AU55-$CH$11)^2+(AV55-$CI$11)^2)</f>
        <v>9.5175273536556855</v>
      </c>
      <c r="BY55" s="3">
        <f t="shared" ref="BY55:BZ58" si="87">AU55-BU54</f>
        <v>-9.5345009088775718</v>
      </c>
      <c r="BZ55" s="3">
        <f t="shared" si="87"/>
        <v>-0.47230965927464286</v>
      </c>
      <c r="CA55" s="3">
        <f t="shared" si="45"/>
        <v>9.5461921201928135</v>
      </c>
      <c r="CB55" s="3">
        <f t="shared" si="84"/>
        <v>-9.5348356703892705</v>
      </c>
      <c r="CC55" s="3">
        <f t="shared" si="84"/>
        <v>-0.47230873594095568</v>
      </c>
      <c r="CD55" s="3">
        <f t="shared" si="46"/>
        <v>9.546526426055383</v>
      </c>
      <c r="CE55" s="4">
        <f t="shared" si="47"/>
        <v>0.99999999999832256</v>
      </c>
      <c r="CF55" s="12">
        <f t="shared" si="48"/>
        <v>1.0494472303636189E-4</v>
      </c>
    </row>
    <row r="56" spans="1:84" x14ac:dyDescent="0.3">
      <c r="A56" s="4">
        <v>192</v>
      </c>
      <c r="B56" s="3">
        <f>CH$3*COS(A56/180*PI())</f>
        <v>-9.3237609343473604</v>
      </c>
      <c r="C56" s="4">
        <f>CH$3*SIN(A56/180*PI())</f>
        <v>-1.9818265660381449</v>
      </c>
      <c r="D56" s="6">
        <f>SQRT(B56^2+C56^2)+SQRT((B56-$CH$10)^2+(C56-$CI$10)^2)</f>
        <v>18.938021772387447</v>
      </c>
      <c r="E56" s="4">
        <f>D56/(2*$CH$3)</f>
        <v>0.99338564607898772</v>
      </c>
      <c r="F56" s="4">
        <f>$CH$3/E56</f>
        <v>9.5955275150433081</v>
      </c>
      <c r="G56" s="4">
        <f t="shared" si="0"/>
        <v>-9.3858422166148276</v>
      </c>
      <c r="H56" s="4">
        <f t="shared" si="1"/>
        <v>-1.9950223499409843</v>
      </c>
      <c r="I56" s="6">
        <f>SQRT(G56^2+H56^2)+SQRT((G56-$CH$10)^2+(H56-$CI$10)^2)</f>
        <v>19.06457439434292</v>
      </c>
      <c r="J56" s="4">
        <f>I56/(2*$CH$3)</f>
        <v>1.0000239084928333</v>
      </c>
      <c r="K56" s="4">
        <f t="shared" si="2"/>
        <v>9.5952981059273093</v>
      </c>
      <c r="L56" s="4">
        <f t="shared" si="3"/>
        <v>-9.3856178206384282</v>
      </c>
      <c r="M56" s="4">
        <f t="shared" si="4"/>
        <v>-1.994974653103788</v>
      </c>
      <c r="N56" s="8">
        <f>SQRT(L56^2+M56^2)+SQRT((L56-$CH$10)^2+(M56-$CI$10)^2)</f>
        <v>19.064116954167865</v>
      </c>
      <c r="O56" s="3">
        <f>N56/(2*$CH$3)</f>
        <v>0.99999991366859542</v>
      </c>
      <c r="P56" s="4">
        <f t="shared" si="5"/>
        <v>9.595298934302944</v>
      </c>
      <c r="Q56" s="4">
        <f t="shared" si="6"/>
        <v>-9.3856186309120666</v>
      </c>
      <c r="R56" s="4">
        <f t="shared" si="7"/>
        <v>-1.9949748253327668</v>
      </c>
      <c r="S56" s="6">
        <f>SQRT(Q56^2+R56^2)+SQRT((Q56-$CH$10)^2+(R56-$CI$10)^2)</f>
        <v>19.064118605942973</v>
      </c>
      <c r="T56" s="4">
        <f>S56/(2*$CH$3)</f>
        <v>1.000000000311736</v>
      </c>
      <c r="U56" s="3">
        <f t="shared" si="8"/>
        <v>9.5952989313117438</v>
      </c>
      <c r="V56" s="3">
        <f t="shared" si="9"/>
        <v>-9.3856186279862328</v>
      </c>
      <c r="W56" s="3">
        <f t="shared" si="10"/>
        <v>-1.9949748247108612</v>
      </c>
      <c r="X56" s="3">
        <f>SQRT(V56^2+W56^2)+SQRT((V56-$CH$10)^2+(W56-$CI$10)^2)</f>
        <v>19.064118599978542</v>
      </c>
      <c r="Y56" s="3">
        <f>X56/(2*$CH$3)</f>
        <v>0.99999999999887446</v>
      </c>
      <c r="Z56" s="3">
        <f t="shared" si="11"/>
        <v>9.5952989313225441</v>
      </c>
      <c r="AA56" s="3">
        <f t="shared" si="12"/>
        <v>-9.3856186279967968</v>
      </c>
      <c r="AB56" s="3">
        <f t="shared" si="13"/>
        <v>-1.9949748247131067</v>
      </c>
      <c r="AC56" s="3">
        <f>SQRT(AA56^2+AB56^2)+SQRT((AA56-$CH$10)^2+(AB56-$CI$10)^2)</f>
        <v>19.064118600000079</v>
      </c>
      <c r="AD56" s="3">
        <f>AC56/(2*$CH$3)</f>
        <v>1.000000000000004</v>
      </c>
      <c r="AE56" s="3">
        <f t="shared" si="14"/>
        <v>9.595298931322505</v>
      </c>
      <c r="AF56" s="3">
        <f t="shared" si="15"/>
        <v>-9.3856186279967577</v>
      </c>
      <c r="AG56" s="3">
        <f t="shared" si="16"/>
        <v>-1.9949748247130987</v>
      </c>
      <c r="AH56" s="8">
        <f>SQRT(AF56^2+AG56^2)+SQRT((AF56-$CH$10)^2+(AG56-$CI$10)^2)</f>
        <v>19.0641186</v>
      </c>
      <c r="AI56" s="3">
        <f>AH56/(2*$CH$3)</f>
        <v>1</v>
      </c>
      <c r="AJ56" s="3">
        <f t="shared" si="17"/>
        <v>9.595298931322505</v>
      </c>
      <c r="AK56" s="3">
        <f t="shared" si="18"/>
        <v>-9.3856186279967577</v>
      </c>
      <c r="AL56" s="3">
        <f t="shared" si="19"/>
        <v>-1.9949748247130987</v>
      </c>
      <c r="AM56" s="8">
        <f>SQRT(AK56^2+AL56^2)+SQRT((AK56-$CH$10)^2+(AL56-$CI$10)^2)</f>
        <v>19.0641186</v>
      </c>
      <c r="AN56" s="3">
        <f>AM56/(2*$CH$3)</f>
        <v>1</v>
      </c>
      <c r="AO56" s="3">
        <f t="shared" si="20"/>
        <v>9.595298931322505</v>
      </c>
      <c r="AP56" s="3">
        <f t="shared" si="21"/>
        <v>-9.3856186279967577</v>
      </c>
      <c r="AQ56" s="3">
        <f t="shared" si="22"/>
        <v>-1.9949748247130987</v>
      </c>
      <c r="AR56" s="8">
        <f>SQRT(AP56^2+AQ56^2)+SQRT((AP56-$CH$10)^2+(AQ56-$CI$10)^2)</f>
        <v>19.0641186</v>
      </c>
      <c r="AS56" s="3">
        <f>AR56/(2*$CH$3)</f>
        <v>1</v>
      </c>
      <c r="AT56" s="9">
        <f t="shared" si="23"/>
        <v>9.595298931322505</v>
      </c>
      <c r="AU56" s="3">
        <f t="shared" si="24"/>
        <v>-9.3856186279967577</v>
      </c>
      <c r="AV56" s="3">
        <f t="shared" si="25"/>
        <v>-1.9949748247130987</v>
      </c>
      <c r="AW56" s="8">
        <f>SQRT(AU56^2+AV56^2)+SQRT((AU56-$CH$10)^2+(AV56-$CI$10)^2)</f>
        <v>19.0641186</v>
      </c>
      <c r="AX56" s="4">
        <f>AW56/(2*$CH$3)</f>
        <v>1</v>
      </c>
      <c r="AY56" s="9">
        <f t="shared" si="26"/>
        <v>9.4682989313225043</v>
      </c>
      <c r="AZ56" s="9">
        <f>AY56-'Master Radiusverkleinerung'!G$5/100</f>
        <v>9.4142989313225041</v>
      </c>
      <c r="BA56" s="9">
        <f t="shared" si="31"/>
        <v>1.0029854256858621</v>
      </c>
      <c r="BB56" s="3">
        <f t="shared" si="85"/>
        <v>-9.4367072949261335</v>
      </c>
      <c r="BC56" s="3">
        <f t="shared" si="85"/>
        <v>-1.4960911818203479</v>
      </c>
      <c r="BD56" s="3">
        <f t="shared" si="82"/>
        <v>-9.2817288959534778</v>
      </c>
      <c r="BE56" s="3">
        <f t="shared" si="82"/>
        <v>-2.4885177689626374</v>
      </c>
      <c r="BF56" s="3">
        <f t="shared" si="86"/>
        <v>0.10217733385875327</v>
      </c>
      <c r="BG56" s="3">
        <f t="shared" si="86"/>
        <v>-0.99776728578550167</v>
      </c>
      <c r="BH56" s="3">
        <f t="shared" si="83"/>
        <v>0.20777946408655978</v>
      </c>
      <c r="BI56" s="3">
        <f t="shared" si="83"/>
        <v>-0.98708588849907697</v>
      </c>
      <c r="BJ56" s="3">
        <f t="shared" si="32"/>
        <v>-0.99776728578550167</v>
      </c>
      <c r="BK56" s="3">
        <f t="shared" si="33"/>
        <v>-0.10217733385875327</v>
      </c>
      <c r="BL56" s="3">
        <f t="shared" si="34"/>
        <v>-0.98708588849907697</v>
      </c>
      <c r="BM56" s="3">
        <f t="shared" si="35"/>
        <v>-0.20777946408655978</v>
      </c>
      <c r="BN56" s="3">
        <f t="shared" si="72"/>
        <v>-0.99776728578550167</v>
      </c>
      <c r="BO56" s="3">
        <f t="shared" si="72"/>
        <v>-0.10217733385875327</v>
      </c>
      <c r="BP56" s="3">
        <f t="shared" si="73"/>
        <v>0.98708588849907697</v>
      </c>
      <c r="BQ56" s="3">
        <f t="shared" si="73"/>
        <v>0.20777946408655978</v>
      </c>
      <c r="BR56" s="3">
        <f t="shared" si="74"/>
        <v>0.15497839897265564</v>
      </c>
      <c r="BS56" s="3">
        <f t="shared" si="74"/>
        <v>-0.99242658714228948</v>
      </c>
      <c r="BT56" s="3">
        <f t="shared" si="39"/>
        <v>-9.5043492045948401</v>
      </c>
      <c r="BU56" s="3">
        <f t="shared" si="40"/>
        <v>4.6421414100052516E-2</v>
      </c>
      <c r="BV56" s="3">
        <f t="shared" si="41"/>
        <v>-0.52496212003228482</v>
      </c>
      <c r="BW56" s="9">
        <f t="shared" si="42"/>
        <v>9.5459057562727168</v>
      </c>
      <c r="BX56" s="9">
        <f>SQRT((AU56-$CH$11)^2+(AV56-$CI$11)^2)</f>
        <v>9.5177340900573117</v>
      </c>
      <c r="BY56" s="3">
        <f t="shared" si="87"/>
        <v>-9.4326583365305172</v>
      </c>
      <c r="BZ56" s="3">
        <f t="shared" si="87"/>
        <v>-1.4700760217264572</v>
      </c>
      <c r="CA56" s="3">
        <f t="shared" si="45"/>
        <v>9.546526426055383</v>
      </c>
      <c r="CB56" s="3">
        <f t="shared" si="84"/>
        <v>-9.4320400420968102</v>
      </c>
      <c r="CC56" s="3">
        <f t="shared" si="84"/>
        <v>-1.4700127046808138</v>
      </c>
      <c r="CD56" s="3">
        <f t="shared" si="46"/>
        <v>9.5459057562727168</v>
      </c>
      <c r="CE56" s="4">
        <f t="shared" si="47"/>
        <v>0.99999999999415079</v>
      </c>
      <c r="CF56" s="12">
        <f t="shared" si="48"/>
        <v>1.9596848596903458E-4</v>
      </c>
    </row>
    <row r="57" spans="1:84" x14ac:dyDescent="0.3">
      <c r="A57" s="4">
        <v>198</v>
      </c>
      <c r="B57" s="3">
        <f>CH$3*COS(A57/180*PI())</f>
        <v>-9.0655271109768201</v>
      </c>
      <c r="C57" s="4">
        <f>CH$3*SIN(A57/180*PI())</f>
        <v>-2.9455683150897682</v>
      </c>
      <c r="D57" s="6">
        <f>SQRT(B57^2+C57^2)+SQRT((B57-$CH$10)^2+(C57-$CI$10)^2)</f>
        <v>18.828627108432727</v>
      </c>
      <c r="E57" s="4">
        <f>D57/(2*$CH$3)</f>
        <v>0.98764739684491509</v>
      </c>
      <c r="F57" s="4">
        <f>$CH$3/E57</f>
        <v>9.6512777034097397</v>
      </c>
      <c r="G57" s="4">
        <f t="shared" si="0"/>
        <v>-9.178910550401957</v>
      </c>
      <c r="H57" s="4">
        <f t="shared" si="1"/>
        <v>-2.9824088277856258</v>
      </c>
      <c r="I57" s="6">
        <f>SQRT(G57^2+H57^2)+SQRT((G57-$CH$10)^2+(H57-$CI$10)^2)</f>
        <v>19.066365124397873</v>
      </c>
      <c r="J57" s="4">
        <f>I57/(2*$CH$3)</f>
        <v>1.000117840454364</v>
      </c>
      <c r="K57" s="4">
        <f t="shared" si="2"/>
        <v>9.6501405264654245</v>
      </c>
      <c r="L57" s="4">
        <f t="shared" si="3"/>
        <v>-9.1778290308588861</v>
      </c>
      <c r="M57" s="4">
        <f t="shared" si="4"/>
        <v>-2.9820574207842214</v>
      </c>
      <c r="N57" s="8">
        <f>SQRT(L57^2+M57^2)+SQRT((L57-$CH$10)^2+(M57-$CI$10)^2)</f>
        <v>19.064097352635756</v>
      </c>
      <c r="O57" s="3">
        <f>N57/(2*$CH$3)</f>
        <v>0.99999888547880489</v>
      </c>
      <c r="P57" s="4">
        <f t="shared" si="5"/>
        <v>9.6501512817635646</v>
      </c>
      <c r="Q57" s="4">
        <f t="shared" si="6"/>
        <v>-9.1778392597552667</v>
      </c>
      <c r="R57" s="4">
        <f t="shared" si="7"/>
        <v>-2.982060744354126</v>
      </c>
      <c r="S57" s="6">
        <f>SQRT(Q57^2+R57^2)+SQRT((Q57-$CH$10)^2+(R57-$CI$10)^2)</f>
        <v>19.064118800971556</v>
      </c>
      <c r="T57" s="4">
        <f>S57/(2*$CH$3)</f>
        <v>1.0000000105418749</v>
      </c>
      <c r="U57" s="3">
        <f t="shared" si="8"/>
        <v>9.6501511800328785</v>
      </c>
      <c r="V57" s="3">
        <f t="shared" si="9"/>
        <v>-9.1778391630036342</v>
      </c>
      <c r="W57" s="3">
        <f t="shared" si="10"/>
        <v>-2.9820607129176153</v>
      </c>
      <c r="X57" s="3">
        <f>SQRT(V57^2+W57^2)+SQRT((V57-$CH$10)^2+(W57-$CI$10)^2)</f>
        <v>19.064118598099085</v>
      </c>
      <c r="Y57" s="3">
        <f>X57/(2*$CH$3)</f>
        <v>0.99999999990028832</v>
      </c>
      <c r="Z57" s="3">
        <f t="shared" si="11"/>
        <v>9.6501511809951115</v>
      </c>
      <c r="AA57" s="3">
        <f t="shared" si="12"/>
        <v>-9.1778391639187724</v>
      </c>
      <c r="AB57" s="3">
        <f t="shared" si="13"/>
        <v>-2.9820607132149615</v>
      </c>
      <c r="AC57" s="3">
        <f>SQRT(AA57^2+AB57^2)+SQRT((AA57-$CH$10)^2+(AB57-$CI$10)^2)</f>
        <v>19.064118600017981</v>
      </c>
      <c r="AD57" s="3">
        <f>AC57/(2*$CH$3)</f>
        <v>1.0000000000009432</v>
      </c>
      <c r="AE57" s="3">
        <f t="shared" si="14"/>
        <v>9.6501511809860094</v>
      </c>
      <c r="AF57" s="3">
        <f t="shared" si="15"/>
        <v>-9.1778391639101162</v>
      </c>
      <c r="AG57" s="3">
        <f t="shared" si="16"/>
        <v>-2.9820607132121491</v>
      </c>
      <c r="AH57" s="8">
        <f>SQRT(AF57^2+AG57^2)+SQRT((AF57-$CH$10)^2+(AG57-$CI$10)^2)</f>
        <v>19.06411859999983</v>
      </c>
      <c r="AI57" s="3">
        <f>AH57/(2*$CH$3)</f>
        <v>0.99999999999999101</v>
      </c>
      <c r="AJ57" s="3">
        <f t="shared" si="17"/>
        <v>9.6501511809860965</v>
      </c>
      <c r="AK57" s="3">
        <f t="shared" si="18"/>
        <v>-9.1778391639101979</v>
      </c>
      <c r="AL57" s="3">
        <f t="shared" si="19"/>
        <v>-2.9820607132121757</v>
      </c>
      <c r="AM57" s="8">
        <f>SQRT(AK57^2+AL57^2)+SQRT((AK57-$CH$10)^2+(AL57-$CI$10)^2)</f>
        <v>19.0641186</v>
      </c>
      <c r="AN57" s="3">
        <f>AM57/(2*$CH$3)</f>
        <v>1</v>
      </c>
      <c r="AO57" s="3">
        <f t="shared" si="20"/>
        <v>9.6501511809860965</v>
      </c>
      <c r="AP57" s="3">
        <f t="shared" si="21"/>
        <v>-9.1778391639101979</v>
      </c>
      <c r="AQ57" s="3">
        <f t="shared" si="22"/>
        <v>-2.9820607132121757</v>
      </c>
      <c r="AR57" s="8">
        <f>SQRT(AP57^2+AQ57^2)+SQRT((AP57-$CH$10)^2+(AQ57-$CI$10)^2)</f>
        <v>19.0641186</v>
      </c>
      <c r="AS57" s="3">
        <f>AR57/(2*$CH$3)</f>
        <v>1</v>
      </c>
      <c r="AT57" s="9">
        <f t="shared" si="23"/>
        <v>9.6501511809860965</v>
      </c>
      <c r="AU57" s="3">
        <f t="shared" si="24"/>
        <v>-9.1778391639101979</v>
      </c>
      <c r="AV57" s="3">
        <f t="shared" si="25"/>
        <v>-2.9820607132121757</v>
      </c>
      <c r="AW57" s="8">
        <f>SQRT(AU57^2+AV57^2)+SQRT((AU57-$CH$10)^2+(AV57-$CI$10)^2)</f>
        <v>19.0641186</v>
      </c>
      <c r="AX57" s="4">
        <f>AW57/(2*$CH$3)</f>
        <v>1</v>
      </c>
      <c r="AY57" s="9">
        <f t="shared" si="26"/>
        <v>9.5231511809860958</v>
      </c>
      <c r="AZ57" s="9">
        <f>AY57-'Master Radiusverkleinerung'!G$5/100</f>
        <v>9.4691511809860955</v>
      </c>
      <c r="BA57" s="9">
        <f t="shared" si="31"/>
        <v>1.0087174316775289</v>
      </c>
      <c r="BB57" s="3">
        <f t="shared" si="85"/>
        <v>-9.2817288959534778</v>
      </c>
      <c r="BC57" s="3">
        <f t="shared" si="85"/>
        <v>-2.4885177689626374</v>
      </c>
      <c r="BD57" s="3">
        <f t="shared" si="82"/>
        <v>-9.0214323277921977</v>
      </c>
      <c r="BE57" s="3">
        <f t="shared" si="82"/>
        <v>-3.4645121790484672</v>
      </c>
      <c r="BF57" s="3">
        <f t="shared" si="86"/>
        <v>0.20777946408655978</v>
      </c>
      <c r="BG57" s="3">
        <f t="shared" si="86"/>
        <v>-0.98708588849907697</v>
      </c>
      <c r="BH57" s="3">
        <f t="shared" si="83"/>
        <v>0.31281367223599865</v>
      </c>
      <c r="BI57" s="3">
        <f t="shared" si="83"/>
        <v>-0.96490293167258301</v>
      </c>
      <c r="BJ57" s="3">
        <f t="shared" si="32"/>
        <v>-0.98708588849907697</v>
      </c>
      <c r="BK57" s="3">
        <f t="shared" si="33"/>
        <v>-0.20777946408655978</v>
      </c>
      <c r="BL57" s="3">
        <f t="shared" si="34"/>
        <v>-0.96490293167258301</v>
      </c>
      <c r="BM57" s="3">
        <f t="shared" si="35"/>
        <v>-0.31281367223599865</v>
      </c>
      <c r="BN57" s="3">
        <f t="shared" si="72"/>
        <v>-0.98708588849907697</v>
      </c>
      <c r="BO57" s="3">
        <f t="shared" si="72"/>
        <v>-0.20777946408655978</v>
      </c>
      <c r="BP57" s="3">
        <f t="shared" si="73"/>
        <v>0.96490293167258301</v>
      </c>
      <c r="BQ57" s="3">
        <f t="shared" si="73"/>
        <v>0.31281367223599865</v>
      </c>
      <c r="BR57" s="3">
        <f t="shared" si="74"/>
        <v>0.26029656816128011</v>
      </c>
      <c r="BS57" s="3">
        <f t="shared" si="74"/>
        <v>-0.97599441008582977</v>
      </c>
      <c r="BT57" s="3">
        <f t="shared" si="39"/>
        <v>-9.4486382342875661</v>
      </c>
      <c r="BU57" s="3">
        <f t="shared" si="40"/>
        <v>4.4888570644614489E-2</v>
      </c>
      <c r="BV57" s="3">
        <f t="shared" si="41"/>
        <v>-0.52528478029458836</v>
      </c>
      <c r="BW57" s="9">
        <f t="shared" si="42"/>
        <v>9.5443415095170199</v>
      </c>
      <c r="BX57" s="9">
        <f>SQRT((AU57-$CH$11)^2+(AV57-$CI$11)^2)</f>
        <v>9.5182565972148563</v>
      </c>
      <c r="BY57" s="3">
        <f t="shared" si="87"/>
        <v>-9.2242605780102505</v>
      </c>
      <c r="BZ57" s="3">
        <f t="shared" si="87"/>
        <v>-2.4570985931798908</v>
      </c>
      <c r="CA57" s="3">
        <f t="shared" si="45"/>
        <v>9.5459057562727168</v>
      </c>
      <c r="CB57" s="3">
        <f t="shared" si="84"/>
        <v>-9.2227277345548124</v>
      </c>
      <c r="CC57" s="3">
        <f t="shared" si="84"/>
        <v>-2.4567759329175871</v>
      </c>
      <c r="CD57" s="3">
        <f t="shared" si="46"/>
        <v>9.5443415095170199</v>
      </c>
      <c r="CE57" s="4">
        <f t="shared" si="47"/>
        <v>0.99999999996240341</v>
      </c>
      <c r="CF57" s="12">
        <f t="shared" si="48"/>
        <v>4.9683464576691686E-4</v>
      </c>
    </row>
    <row r="58" spans="1:84" x14ac:dyDescent="0.3">
      <c r="A58" s="4">
        <v>204</v>
      </c>
      <c r="B58" s="3">
        <f>CH$3*COS(A58/180*PI())</f>
        <v>-8.7079694754949113</v>
      </c>
      <c r="C58" s="4">
        <f>CH$3*SIN(A58/180*PI())</f>
        <v>-3.8770378012814586</v>
      </c>
      <c r="D58" s="6">
        <f>SQRT(B58^2+C58^2)+SQRT((B58-$CH$10)^2+(C58-$CI$10)^2)</f>
        <v>18.721233928727607</v>
      </c>
      <c r="E58" s="4">
        <f>D58/(2*$CH$3)</f>
        <v>0.9820141345914416</v>
      </c>
      <c r="F58" s="4">
        <f>$CH$3/E58</f>
        <v>9.706641650291246</v>
      </c>
      <c r="G58" s="4">
        <f t="shared" si="0"/>
        <v>-8.8674583885880498</v>
      </c>
      <c r="H58" s="4">
        <f t="shared" si="1"/>
        <v>-3.9480468403792033</v>
      </c>
      <c r="I58" s="6">
        <f>SQRT(G58^2+H58^2)+SQRT((G58-$CH$10)^2+(H58-$CI$10)^2)</f>
        <v>19.06943037490494</v>
      </c>
      <c r="J58" s="4">
        <f>I58/(2*$CH$3)</f>
        <v>1.0002786268285668</v>
      </c>
      <c r="K58" s="4">
        <f t="shared" si="2"/>
        <v>9.7039378728571215</v>
      </c>
      <c r="L58" s="4">
        <f t="shared" si="3"/>
        <v>-8.8649883649946286</v>
      </c>
      <c r="M58" s="4">
        <f t="shared" si="4"/>
        <v>-3.9469471150220232</v>
      </c>
      <c r="N58" s="8">
        <f>SQRT(L58^2+M58^2)+SQRT((L58-$CH$10)^2+(M58-$CI$10)^2)</f>
        <v>19.06403754091005</v>
      </c>
      <c r="O58" s="3">
        <f>N58/(2*$CH$3)</f>
        <v>0.99999574808090264</v>
      </c>
      <c r="P58" s="4">
        <f t="shared" si="5"/>
        <v>9.7039791333913197</v>
      </c>
      <c r="Q58" s="4">
        <f t="shared" si="6"/>
        <v>-8.8650260583682243</v>
      </c>
      <c r="R58" s="4">
        <f t="shared" si="7"/>
        <v>-3.9469638971931946</v>
      </c>
      <c r="S58" s="6">
        <f>SQRT(Q58^2+R58^2)+SQRT((Q58-$CH$10)^2+(R58-$CI$10)^2)</f>
        <v>19.064119837269345</v>
      </c>
      <c r="T58" s="4">
        <f>S58/(2*$CH$3)</f>
        <v>1.0000000649004221</v>
      </c>
      <c r="U58" s="3">
        <f t="shared" si="8"/>
        <v>9.7039785035990178</v>
      </c>
      <c r="V58" s="3">
        <f t="shared" si="9"/>
        <v>-8.8650254830243274</v>
      </c>
      <c r="W58" s="3">
        <f t="shared" si="10"/>
        <v>-3.9469636410335878</v>
      </c>
      <c r="X58" s="3">
        <f>SQRT(V58^2+W58^2)+SQRT((V58-$CH$10)^2+(W58-$CI$10)^2)</f>
        <v>19.064118581114638</v>
      </c>
      <c r="Y58" s="3">
        <f>X58/(2*$CH$3)</f>
        <v>0.99999999900937653</v>
      </c>
      <c r="Z58" s="3">
        <f t="shared" si="11"/>
        <v>9.7039785132120073</v>
      </c>
      <c r="AA58" s="3">
        <f t="shared" si="12"/>
        <v>-8.8650254918062306</v>
      </c>
      <c r="AB58" s="3">
        <f t="shared" si="13"/>
        <v>-3.9469636449435428</v>
      </c>
      <c r="AC58" s="3">
        <f>SQRT(AA58^2+AB58^2)+SQRT((AA58-$CH$10)^2+(AB58-$CI$10)^2)</f>
        <v>19.064118600288268</v>
      </c>
      <c r="AD58" s="3">
        <f>AC58/(2*$CH$3)</f>
        <v>1.000000000015121</v>
      </c>
      <c r="AE58" s="3">
        <f t="shared" si="14"/>
        <v>9.7039785130652731</v>
      </c>
      <c r="AF58" s="3">
        <f t="shared" si="15"/>
        <v>-8.8650254916721831</v>
      </c>
      <c r="AG58" s="3">
        <f t="shared" si="16"/>
        <v>-3.9469636448838608</v>
      </c>
      <c r="AH58" s="8">
        <f>SQRT(AF58^2+AG58^2)+SQRT((AF58-$CH$10)^2+(AG58-$CI$10)^2)</f>
        <v>19.064118599995595</v>
      </c>
      <c r="AI58" s="3">
        <f>AH58/(2*$CH$3)</f>
        <v>0.99999999999976896</v>
      </c>
      <c r="AJ58" s="3">
        <f t="shared" si="17"/>
        <v>9.7039785130675149</v>
      </c>
      <c r="AK58" s="3">
        <f t="shared" si="18"/>
        <v>-8.8650254916742313</v>
      </c>
      <c r="AL58" s="3">
        <f t="shared" si="19"/>
        <v>-3.9469636448847725</v>
      </c>
      <c r="AM58" s="8">
        <f>SQRT(AK58^2+AL58^2)+SQRT((AK58-$CH$10)^2+(AL58-$CI$10)^2)</f>
        <v>19.064118600000072</v>
      </c>
      <c r="AN58" s="3">
        <f>AM58/(2*$CH$3)</f>
        <v>1.0000000000000038</v>
      </c>
      <c r="AO58" s="3">
        <f t="shared" si="20"/>
        <v>9.7039785130674776</v>
      </c>
      <c r="AP58" s="3">
        <f t="shared" si="21"/>
        <v>-8.8650254916741957</v>
      </c>
      <c r="AQ58" s="3">
        <f t="shared" si="22"/>
        <v>-3.9469636448847574</v>
      </c>
      <c r="AR58" s="8">
        <f>SQRT(AP58^2+AQ58^2)+SQRT((AP58-$CH$10)^2+(AQ58-$CI$10)^2)</f>
        <v>19.064118599999993</v>
      </c>
      <c r="AS58" s="3">
        <f>AR58/(2*$CH$3)</f>
        <v>0.99999999999999967</v>
      </c>
      <c r="AT58" s="9">
        <f t="shared" si="23"/>
        <v>9.7039785130674812</v>
      </c>
      <c r="AU58" s="3">
        <f t="shared" si="24"/>
        <v>-8.8650254916741993</v>
      </c>
      <c r="AV58" s="3">
        <f t="shared" si="25"/>
        <v>-3.9469636448847587</v>
      </c>
      <c r="AW58" s="8">
        <f>SQRT(AU58^2+AV58^2)+SQRT((AU58-$CH$10)^2+(AV58-$CI$10)^2)</f>
        <v>19.0641186</v>
      </c>
      <c r="AX58" s="4">
        <f>AW58/(2*$CH$3)</f>
        <v>1</v>
      </c>
      <c r="AY58" s="9">
        <f t="shared" si="26"/>
        <v>9.5769785130674805</v>
      </c>
      <c r="AZ58" s="9">
        <f>AY58-'Master Radiusverkleinerung'!G$5/100</f>
        <v>9.5229785130674802</v>
      </c>
      <c r="BA58" s="9">
        <f t="shared" si="31"/>
        <v>1.0143421814595488</v>
      </c>
      <c r="BB58" s="3">
        <f t="shared" si="85"/>
        <v>-9.0214323277921977</v>
      </c>
      <c r="BC58" s="3">
        <f t="shared" si="85"/>
        <v>-3.4645121790484672</v>
      </c>
      <c r="BD58" s="3">
        <f>0.5*(AU58+AU60)</f>
        <v>-8.6570437826507067</v>
      </c>
      <c r="BE58" s="3">
        <f>0.5*(AV58+AV60)</f>
        <v>-4.4125159537466452</v>
      </c>
      <c r="BF58" s="3">
        <f t="shared" si="86"/>
        <v>0.31281367223599865</v>
      </c>
      <c r="BG58" s="3">
        <f t="shared" si="86"/>
        <v>-0.96490293167258301</v>
      </c>
      <c r="BH58" s="3">
        <f>AU60-AU58</f>
        <v>0.41596341804698334</v>
      </c>
      <c r="BI58" s="3">
        <f>AV60-AV58</f>
        <v>-0.9311046177237734</v>
      </c>
      <c r="BJ58" s="3">
        <f t="shared" si="32"/>
        <v>-0.96490293167258301</v>
      </c>
      <c r="BK58" s="3">
        <f t="shared" si="33"/>
        <v>-0.31281367223599865</v>
      </c>
      <c r="BL58" s="3">
        <f t="shared" si="34"/>
        <v>-0.9311046177237734</v>
      </c>
      <c r="BM58" s="3">
        <f t="shared" si="35"/>
        <v>-0.41596341804698334</v>
      </c>
      <c r="BN58" s="3">
        <f t="shared" si="72"/>
        <v>-0.96490293167258301</v>
      </c>
      <c r="BO58" s="3">
        <f t="shared" si="72"/>
        <v>-0.31281367223599865</v>
      </c>
      <c r="BP58" s="3">
        <f t="shared" si="73"/>
        <v>0.9311046177237734</v>
      </c>
      <c r="BQ58" s="3">
        <f t="shared" si="73"/>
        <v>0.41596341804698334</v>
      </c>
      <c r="BR58" s="3">
        <f t="shared" si="74"/>
        <v>0.36438854514149099</v>
      </c>
      <c r="BS58" s="3">
        <f t="shared" si="74"/>
        <v>-0.94800377469817798</v>
      </c>
      <c r="BT58" s="3">
        <f t="shared" si="39"/>
        <v>-9.3936746756598293</v>
      </c>
      <c r="BU58" s="3">
        <f t="shared" si="40"/>
        <v>4.2551905930471534E-2</v>
      </c>
      <c r="BV58" s="3">
        <f t="shared" si="41"/>
        <v>-0.5260423079650125</v>
      </c>
      <c r="BW58" s="9">
        <f t="shared" si="42"/>
        <v>9.5418885912438949</v>
      </c>
      <c r="BX58" s="9">
        <f>SQRT((AU58-$CH$11)^2+(AV58-$CI$11)^2)</f>
        <v>9.5190765925005039</v>
      </c>
      <c r="BY58" s="3">
        <f t="shared" si="87"/>
        <v>-8.9099140623188138</v>
      </c>
      <c r="BZ58" s="3">
        <f t="shared" si="87"/>
        <v>-3.4216788645901701</v>
      </c>
      <c r="CA58" s="3">
        <f t="shared" si="45"/>
        <v>9.5443415095170199</v>
      </c>
      <c r="CB58" s="3">
        <f t="shared" si="84"/>
        <v>-8.9075773976046708</v>
      </c>
      <c r="CC58" s="3">
        <f t="shared" si="84"/>
        <v>-3.4209213369197462</v>
      </c>
      <c r="CD58" s="3">
        <f t="shared" si="46"/>
        <v>9.5418885912438949</v>
      </c>
      <c r="CE58" s="4">
        <f t="shared" si="47"/>
        <v>0.99999999990643507</v>
      </c>
      <c r="CF58" s="12">
        <f t="shared" si="48"/>
        <v>7.8378001771995146E-4</v>
      </c>
    </row>
    <row r="59" spans="1:84" x14ac:dyDescent="0.3">
      <c r="A59" s="4"/>
      <c r="C59" s="4"/>
      <c r="D59" s="6"/>
      <c r="E59" s="4"/>
      <c r="G59" s="4"/>
      <c r="H59" s="4"/>
      <c r="I59" s="6"/>
      <c r="J59" s="4"/>
      <c r="K59" s="4"/>
      <c r="L59" s="4"/>
      <c r="M59" s="4"/>
      <c r="N59" s="8"/>
      <c r="P59" s="4"/>
      <c r="Q59" s="4"/>
      <c r="R59" s="4"/>
      <c r="S59" s="6"/>
      <c r="T59" s="4"/>
      <c r="AH59" s="8"/>
      <c r="AM59" s="8"/>
      <c r="AR59" s="8"/>
      <c r="AT59" s="9"/>
      <c r="AW59" s="8"/>
      <c r="AX59" s="4"/>
      <c r="AY59" s="9"/>
      <c r="AZ59" s="9"/>
      <c r="BA59" s="9"/>
      <c r="BW59" s="9"/>
      <c r="BX59" s="9"/>
      <c r="CE59" s="4"/>
      <c r="CF59" s="12"/>
    </row>
    <row r="60" spans="1:84" x14ac:dyDescent="0.3">
      <c r="A60" s="4">
        <v>210</v>
      </c>
      <c r="B60" s="3">
        <f>CH$3*COS(A60/180*PI())</f>
        <v>-8.2550055041797137</v>
      </c>
      <c r="C60" s="4">
        <f>CH$3*SIN(A60/180*PI())</f>
        <v>-4.766029650000001</v>
      </c>
      <c r="D60" s="6">
        <f>SQRT(B60^2+C60^2)+SQRT((B60-$CH$10)^2+(C60-$CI$10)^2)</f>
        <v>18.617110361351713</v>
      </c>
      <c r="E60" s="4">
        <f>D60/(2*$CH$3)</f>
        <v>0.9765523784221376</v>
      </c>
      <c r="F60" s="4">
        <f>$CH$3/E60</f>
        <v>9.7609298903161807</v>
      </c>
      <c r="G60" s="4">
        <f t="shared" si="0"/>
        <v>-8.4532132495726664</v>
      </c>
      <c r="H60" s="4">
        <f t="shared" si="1"/>
        <v>-4.8804649451580913</v>
      </c>
      <c r="I60" s="6">
        <f>SQRT(G60^2+H60^2)+SQRT((G60-$CH$10)^2+(H60-$CI$10)^2)</f>
        <v>19.073681411966824</v>
      </c>
      <c r="J60" s="4">
        <f>I60/(2*$CH$3)</f>
        <v>1.0005016131176829</v>
      </c>
      <c r="K60" s="4">
        <f t="shared" si="2"/>
        <v>9.7560361346144688</v>
      </c>
      <c r="L60" s="4">
        <f t="shared" si="3"/>
        <v>-8.4489751328150682</v>
      </c>
      <c r="M60" s="4">
        <f t="shared" si="4"/>
        <v>-4.8780180673072353</v>
      </c>
      <c r="N60" s="8">
        <f>SQRT(L60^2+M60^2)+SQRT((L60-$CH$10)^2+(M60-$CI$10)^2)</f>
        <v>19.063918319992801</v>
      </c>
      <c r="O60" s="3">
        <f>N60/(2*$CH$3)</f>
        <v>0.9999894943998513</v>
      </c>
      <c r="P60" s="4">
        <f t="shared" si="5"/>
        <v>9.756138628705898</v>
      </c>
      <c r="Q60" s="4">
        <f t="shared" si="6"/>
        <v>-8.4490638953019843</v>
      </c>
      <c r="R60" s="4">
        <f t="shared" si="7"/>
        <v>-4.8780693143529499</v>
      </c>
      <c r="S60" s="6">
        <f>SQRT(Q60^2+R60^2)+SQRT((Q60-$CH$10)^2+(R60-$CI$10)^2)</f>
        <v>19.064122796476163</v>
      </c>
      <c r="T60" s="4">
        <f>S60/(2*$CH$3)</f>
        <v>1.000000220124321</v>
      </c>
      <c r="U60" s="3">
        <f t="shared" si="8"/>
        <v>9.7561364811429794</v>
      </c>
      <c r="V60" s="3">
        <f t="shared" si="9"/>
        <v>-8.4490620354579402</v>
      </c>
      <c r="W60" s="3">
        <f t="shared" si="10"/>
        <v>-4.8780682405714906</v>
      </c>
      <c r="X60" s="3">
        <f>SQRT(V60^2+W60^2)+SQRT((V60-$CH$10)^2+(W60-$CI$10)^2)</f>
        <v>19.064118512071872</v>
      </c>
      <c r="Y60" s="3">
        <f>X60/(2*$CH$3)</f>
        <v>0.99999999538776851</v>
      </c>
      <c r="Z60" s="3">
        <f t="shared" si="11"/>
        <v>9.7561365261405388</v>
      </c>
      <c r="AA60" s="3">
        <f t="shared" si="12"/>
        <v>-8.4490620744269709</v>
      </c>
      <c r="AB60" s="3">
        <f t="shared" si="13"/>
        <v>-4.8780682630702703</v>
      </c>
      <c r="AC60" s="3">
        <f>SQRT(AA60^2+AB60^2)+SQRT((AA60-$CH$10)^2+(AB60-$CI$10)^2)</f>
        <v>19.064118601842342</v>
      </c>
      <c r="AD60" s="3">
        <f>AC60/(2*$CH$3)</f>
        <v>1.0000000000966391</v>
      </c>
      <c r="AE60" s="3">
        <f t="shared" si="14"/>
        <v>9.7561365251977143</v>
      </c>
      <c r="AF60" s="3">
        <f t="shared" si="15"/>
        <v>-8.4490620736104596</v>
      </c>
      <c r="AG60" s="3">
        <f t="shared" si="16"/>
        <v>-4.8780682625988581</v>
      </c>
      <c r="AH60" s="8">
        <f>SQRT(AF60^2+AG60^2)+SQRT((AF60-$CH$10)^2+(AG60-$CI$10)^2)</f>
        <v>19.064118599961397</v>
      </c>
      <c r="AI60" s="3">
        <f>AH60/(2*$CH$3)</f>
        <v>0.99999999999797506</v>
      </c>
      <c r="AJ60" s="3">
        <f t="shared" si="17"/>
        <v>9.7561365252174692</v>
      </c>
      <c r="AK60" s="3">
        <f t="shared" si="18"/>
        <v>-8.4490620736275677</v>
      </c>
      <c r="AL60" s="3">
        <f t="shared" si="19"/>
        <v>-4.8780682626087355</v>
      </c>
      <c r="AM60" s="8">
        <f>SQRT(AK60^2+AL60^2)+SQRT((AK60-$CH$10)^2+(AL60-$CI$10)^2)</f>
        <v>19.06411860000081</v>
      </c>
      <c r="AN60" s="3">
        <f>AM60/(2*$CH$3)</f>
        <v>1.0000000000000424</v>
      </c>
      <c r="AO60" s="3">
        <f t="shared" si="20"/>
        <v>9.7561365252170553</v>
      </c>
      <c r="AP60" s="3">
        <f t="shared" si="21"/>
        <v>-8.4490620736272106</v>
      </c>
      <c r="AQ60" s="3">
        <f t="shared" si="22"/>
        <v>-4.8780682626085285</v>
      </c>
      <c r="AR60" s="8">
        <f>SQRT(AP60^2+AQ60^2)+SQRT((AP60-$CH$10)^2+(AQ60-$CI$10)^2)</f>
        <v>19.064118599999986</v>
      </c>
      <c r="AS60" s="3">
        <f>AR60/(2*$CH$3)</f>
        <v>0.99999999999999922</v>
      </c>
      <c r="AT60" s="9">
        <f t="shared" si="23"/>
        <v>9.7561365252170624</v>
      </c>
      <c r="AU60" s="3">
        <f t="shared" si="24"/>
        <v>-8.449062073627216</v>
      </c>
      <c r="AV60" s="3">
        <f t="shared" si="25"/>
        <v>-4.8780682626085321</v>
      </c>
      <c r="AW60" s="8">
        <f>SQRT(AU60^2+AV60^2)+SQRT((AU60-$CH$10)^2+(AV60-$CI$10)^2)</f>
        <v>19.0641186</v>
      </c>
      <c r="AX60" s="4">
        <f>AW60/(2*$CH$3)</f>
        <v>1</v>
      </c>
      <c r="AY60" s="9">
        <f t="shared" si="26"/>
        <v>9.6291365252170618</v>
      </c>
      <c r="AZ60" s="9">
        <f>AY60-'Master Radiusverkleinerung'!G$5/100</f>
        <v>9.5751365252170615</v>
      </c>
      <c r="BA60" s="9">
        <f>SQRT((AU60-AU58)^2+(AV60-AV58)^2)</f>
        <v>1.0197947706768571</v>
      </c>
      <c r="BB60" s="3">
        <f>0.5*(AU58+AU60)</f>
        <v>-8.6570437826507067</v>
      </c>
      <c r="BC60" s="3">
        <f>0.5*(AV58+AV60)</f>
        <v>-4.4125159537466452</v>
      </c>
      <c r="BD60" s="3">
        <f t="shared" ref="BD60:BE63" si="88">0.5*(AU60+AU61)</f>
        <v>-8.1911337058120974</v>
      </c>
      <c r="BE60" s="3">
        <f t="shared" si="88"/>
        <v>-5.3209396620312397</v>
      </c>
      <c r="BF60" s="3">
        <f>AU60-AU58</f>
        <v>0.41596341804698334</v>
      </c>
      <c r="BG60" s="3">
        <f>AV60-AV58</f>
        <v>-0.9311046177237734</v>
      </c>
      <c r="BH60" s="3">
        <f t="shared" ref="BH60:BI63" si="89">AU61-AU60</f>
        <v>0.51585673563023615</v>
      </c>
      <c r="BI60" s="3">
        <f t="shared" si="89"/>
        <v>-0.88574279884541518</v>
      </c>
      <c r="BJ60" s="3">
        <f t="shared" si="32"/>
        <v>-0.9311046177237734</v>
      </c>
      <c r="BK60" s="3">
        <f t="shared" si="33"/>
        <v>-0.41596341804698334</v>
      </c>
      <c r="BL60" s="3">
        <f t="shared" si="34"/>
        <v>-0.88574279884541518</v>
      </c>
      <c r="BM60" s="3">
        <f t="shared" si="35"/>
        <v>-0.51585673563023615</v>
      </c>
      <c r="BN60" s="3">
        <f t="shared" si="72"/>
        <v>-0.9311046177237734</v>
      </c>
      <c r="BO60" s="3">
        <f t="shared" si="72"/>
        <v>-0.41596341804698334</v>
      </c>
      <c r="BP60" s="3">
        <f t="shared" si="73"/>
        <v>0.88574279884541518</v>
      </c>
      <c r="BQ60" s="3">
        <f t="shared" si="73"/>
        <v>0.51585673563023615</v>
      </c>
      <c r="BR60" s="3">
        <f t="shared" si="74"/>
        <v>0.4659100768386093</v>
      </c>
      <c r="BS60" s="3">
        <f t="shared" si="74"/>
        <v>-0.90842370828459451</v>
      </c>
      <c r="BT60" s="3">
        <f t="shared" si="39"/>
        <v>-9.3401209799585754</v>
      </c>
      <c r="BU60" s="3">
        <f t="shared" si="40"/>
        <v>3.958599188741907E-2</v>
      </c>
      <c r="BV60" s="3">
        <f t="shared" si="41"/>
        <v>-0.52736730595073666</v>
      </c>
      <c r="BW60" s="9">
        <f t="shared" si="42"/>
        <v>9.5386448091135261</v>
      </c>
      <c r="BX60" s="9">
        <f>SQRT((AU60-$CH$11)^2+(AV60-$CI$11)^2)</f>
        <v>9.5201614251508477</v>
      </c>
      <c r="BY60" s="3">
        <f>AU60-BU58</f>
        <v>-8.4916139795576875</v>
      </c>
      <c r="BZ60" s="3">
        <f>AV60-BV58</f>
        <v>-4.3520259546435192</v>
      </c>
      <c r="CA60" s="3">
        <f t="shared" si="45"/>
        <v>9.5418885912438931</v>
      </c>
      <c r="CB60" s="3">
        <f t="shared" ref="CB60:CC64" si="90">AU60-BU60</f>
        <v>-8.488648065514635</v>
      </c>
      <c r="CC60" s="3">
        <f t="shared" si="90"/>
        <v>-4.3507009566577954</v>
      </c>
      <c r="CD60" s="3">
        <f t="shared" si="46"/>
        <v>9.5386448091135261</v>
      </c>
      <c r="CE60" s="4">
        <f t="shared" si="47"/>
        <v>0.99999999983440802</v>
      </c>
      <c r="CF60" s="12">
        <f t="shared" si="48"/>
        <v>1.0426949874924624E-3</v>
      </c>
    </row>
    <row r="61" spans="1:84" x14ac:dyDescent="0.3">
      <c r="A61" s="4">
        <v>216</v>
      </c>
      <c r="B61" s="3">
        <f>CH$3*COS(A61/180*PI())</f>
        <v>-7.7115979650897666</v>
      </c>
      <c r="C61" s="4">
        <f>CH$3*SIN(A61/180*PI())</f>
        <v>-5.6028038805173139</v>
      </c>
      <c r="D61" s="6">
        <f>SQRT(B61^2+C61^2)+SQRT((B61-$CH$10)^2+(C61-$CI$10)^2)</f>
        <v>18.517530213445525</v>
      </c>
      <c r="E61" s="4">
        <f>D61/(2*$CH$3)</f>
        <v>0.97132894533322534</v>
      </c>
      <c r="F61" s="4">
        <f>$CH$3/E61</f>
        <v>9.8134204131329774</v>
      </c>
      <c r="G61" s="4">
        <f t="shared" si="0"/>
        <v>-7.9392238871705976</v>
      </c>
      <c r="H61" s="4">
        <f t="shared" si="1"/>
        <v>-5.7681837933854716</v>
      </c>
      <c r="I61" s="6">
        <f>SQRT(G61^2+H61^2)+SQRT((G61-$CH$10)^2+(H61-$CI$10)^2)</f>
        <v>19.078964215964824</v>
      </c>
      <c r="J61" s="4">
        <f>I61/(2*$CH$3)</f>
        <v>1.000778720290002</v>
      </c>
      <c r="K61" s="4">
        <f t="shared" si="2"/>
        <v>9.8057844498225144</v>
      </c>
      <c r="L61" s="4">
        <f t="shared" si="3"/>
        <v>-7.9330462630840097</v>
      </c>
      <c r="M61" s="4">
        <f t="shared" si="4"/>
        <v>-5.7636954867645356</v>
      </c>
      <c r="N61" s="8">
        <f>SQRT(L61^2+M61^2)+SQRT((L61-$CH$10)^2+(M61-$CI$10)^2)</f>
        <v>19.063726219598681</v>
      </c>
      <c r="O61" s="3">
        <f>N61/(2*$CH$3)</f>
        <v>0.99997941785772781</v>
      </c>
      <c r="P61" s="4">
        <f t="shared" si="5"/>
        <v>9.8059862780272073</v>
      </c>
      <c r="Q61" s="4">
        <f t="shared" si="6"/>
        <v>-7.9332095455315503</v>
      </c>
      <c r="R61" s="4">
        <f t="shared" si="7"/>
        <v>-5.7638141184067502</v>
      </c>
      <c r="S61" s="6">
        <f>SQRT(Q61^2+R61^2)+SQRT((Q61-$CH$10)^2+(R61-$CI$10)^2)</f>
        <v>19.064128978469824</v>
      </c>
      <c r="T61" s="4">
        <f>S61/(2*$CH$3)</f>
        <v>1.0000005443980937</v>
      </c>
      <c r="U61" s="3">
        <f t="shared" si="8"/>
        <v>9.8059809396698761</v>
      </c>
      <c r="V61" s="3">
        <f t="shared" si="9"/>
        <v>-7.933205226709747</v>
      </c>
      <c r="W61" s="3">
        <f t="shared" si="10"/>
        <v>-5.7638109805990396</v>
      </c>
      <c r="X61" s="3">
        <f>SQRT(V61^2+W61^2)+SQRT((V61-$CH$10)^2+(W61-$CI$10)^2)</f>
        <v>19.064118325494551</v>
      </c>
      <c r="Y61" s="3">
        <f>X61/(2*$CH$3)</f>
        <v>0.99999998560093672</v>
      </c>
      <c r="Z61" s="3">
        <f t="shared" si="11"/>
        <v>9.8059810808668182</v>
      </c>
      <c r="AA61" s="3">
        <f t="shared" si="12"/>
        <v>-7.9332053409404732</v>
      </c>
      <c r="AB61" s="3">
        <f t="shared" si="13"/>
        <v>-5.7638110635925202</v>
      </c>
      <c r="AC61" s="3">
        <f>SQRT(AA61^2+AB61^2)+SQRT((AA61-$CH$10)^2+(AB61-$CI$10)^2)</f>
        <v>19.064118607260539</v>
      </c>
      <c r="AD61" s="3">
        <f>AC61/(2*$CH$3)</f>
        <v>1.0000000003808485</v>
      </c>
      <c r="AE61" s="3">
        <f t="shared" si="14"/>
        <v>9.8059810771322251</v>
      </c>
      <c r="AF61" s="3">
        <f t="shared" si="15"/>
        <v>-7.9332053379191239</v>
      </c>
      <c r="AG61" s="3">
        <f t="shared" si="16"/>
        <v>-5.763811061397381</v>
      </c>
      <c r="AH61" s="8">
        <f>SQRT(AF61^2+AG61^2)+SQRT((AF61-$CH$10)^2+(AG61-$CI$10)^2)</f>
        <v>19.064118599807962</v>
      </c>
      <c r="AI61" s="3">
        <f>AH61/(2*$CH$3)</f>
        <v>0.99999999998992672</v>
      </c>
      <c r="AJ61" s="3">
        <f t="shared" si="17"/>
        <v>9.805981077231003</v>
      </c>
      <c r="AK61" s="3">
        <f t="shared" si="18"/>
        <v>-7.9332053379990368</v>
      </c>
      <c r="AL61" s="3">
        <f t="shared" si="19"/>
        <v>-5.7638110614554412</v>
      </c>
      <c r="AM61" s="8">
        <f>SQRT(AK61^2+AL61^2)+SQRT((AK61-$CH$10)^2+(AL61-$CI$10)^2)</f>
        <v>19.064118600005077</v>
      </c>
      <c r="AN61" s="3">
        <f>AM61/(2*$CH$3)</f>
        <v>1.0000000000002662</v>
      </c>
      <c r="AO61" s="3">
        <f t="shared" si="20"/>
        <v>9.8059810772283917</v>
      </c>
      <c r="AP61" s="3">
        <f t="shared" si="21"/>
        <v>-7.9332053379969238</v>
      </c>
      <c r="AQ61" s="3">
        <f t="shared" si="22"/>
        <v>-5.7638110614539064</v>
      </c>
      <c r="AR61" s="8">
        <f>SQRT(AP61^2+AQ61^2)+SQRT((AP61-$CH$10)^2+(AQ61-$CI$10)^2)</f>
        <v>19.064118599999865</v>
      </c>
      <c r="AS61" s="3">
        <f>AR61/(2*$CH$3)</f>
        <v>0.99999999999999289</v>
      </c>
      <c r="AT61" s="9">
        <f t="shared" si="23"/>
        <v>9.805981077228461</v>
      </c>
      <c r="AU61" s="3">
        <f t="shared" si="24"/>
        <v>-7.9332053379969798</v>
      </c>
      <c r="AV61" s="3">
        <f t="shared" si="25"/>
        <v>-5.7638110614539473</v>
      </c>
      <c r="AW61" s="8">
        <f>SQRT(AU61^2+AV61^2)+SQRT((AU61-$CH$10)^2+(AV61-$CI$10)^2)</f>
        <v>19.064118600000004</v>
      </c>
      <c r="AX61" s="4">
        <f>AW61/(2*$CH$3)</f>
        <v>1.0000000000000002</v>
      </c>
      <c r="AY61" s="9">
        <f t="shared" si="26"/>
        <v>9.6789810772284604</v>
      </c>
      <c r="AZ61" s="9">
        <f>AY61-'Master Radiusverkleinerung'!G$5/100</f>
        <v>9.6249810772284601</v>
      </c>
      <c r="BA61" s="9">
        <f t="shared" si="31"/>
        <v>1.0250114523270426</v>
      </c>
      <c r="BB61" s="3">
        <f t="shared" ref="BB61:BC64" si="91">0.5*(AU60+AU61)</f>
        <v>-8.1911337058120974</v>
      </c>
      <c r="BC61" s="3">
        <f t="shared" si="91"/>
        <v>-5.3209396620312397</v>
      </c>
      <c r="BD61" s="3">
        <f t="shared" si="88"/>
        <v>-7.6276604214204298</v>
      </c>
      <c r="BE61" s="3">
        <f t="shared" si="88"/>
        <v>-6.1783367374156484</v>
      </c>
      <c r="BF61" s="3">
        <f t="shared" ref="BF61:BG64" si="92">AU61-AU60</f>
        <v>0.51585673563023615</v>
      </c>
      <c r="BG61" s="3">
        <f t="shared" si="92"/>
        <v>-0.88574279884541518</v>
      </c>
      <c r="BH61" s="3">
        <f t="shared" si="89"/>
        <v>0.61108983315309917</v>
      </c>
      <c r="BI61" s="3">
        <f t="shared" si="89"/>
        <v>-0.82905135192340307</v>
      </c>
      <c r="BJ61" s="3">
        <f t="shared" si="32"/>
        <v>-0.88574279884541518</v>
      </c>
      <c r="BK61" s="3">
        <f t="shared" si="33"/>
        <v>-0.51585673563023615</v>
      </c>
      <c r="BL61" s="3">
        <f t="shared" si="34"/>
        <v>-0.82905135192340307</v>
      </c>
      <c r="BM61" s="3">
        <f t="shared" si="35"/>
        <v>-0.61108983315309917</v>
      </c>
      <c r="BN61" s="3">
        <f t="shared" si="72"/>
        <v>-0.88574279884541518</v>
      </c>
      <c r="BO61" s="3">
        <f t="shared" si="72"/>
        <v>-0.51585673563023615</v>
      </c>
      <c r="BP61" s="3">
        <f t="shared" si="73"/>
        <v>0.82905135192340307</v>
      </c>
      <c r="BQ61" s="3">
        <f t="shared" si="73"/>
        <v>0.61108983315309917</v>
      </c>
      <c r="BR61" s="3">
        <f t="shared" si="74"/>
        <v>0.56347328439166766</v>
      </c>
      <c r="BS61" s="3">
        <f t="shared" si="74"/>
        <v>-0.85739707538440868</v>
      </c>
      <c r="BT61" s="3">
        <f t="shared" si="39"/>
        <v>-9.2886417073323724</v>
      </c>
      <c r="BU61" s="3">
        <f t="shared" si="40"/>
        <v>3.6213797512733237E-2</v>
      </c>
      <c r="BV61" s="3">
        <f t="shared" si="41"/>
        <v>-0.5293312724478989</v>
      </c>
      <c r="BW61" s="9">
        <f t="shared" si="42"/>
        <v>9.5347480312245896</v>
      </c>
      <c r="BX61" s="9">
        <f>SQRT((AU61-$CH$11)^2+(AV61-$CI$11)^2)</f>
        <v>9.5214650184784748</v>
      </c>
      <c r="BY61" s="3">
        <f t="shared" ref="BY61:BZ64" si="93">AU61-BU60</f>
        <v>-7.9727913298843989</v>
      </c>
      <c r="BZ61" s="3">
        <f t="shared" si="93"/>
        <v>-5.2364437555032106</v>
      </c>
      <c r="CA61" s="3">
        <f t="shared" si="45"/>
        <v>9.5386448091135261</v>
      </c>
      <c r="CB61" s="3">
        <f t="shared" si="90"/>
        <v>-7.969419135509713</v>
      </c>
      <c r="CC61" s="3">
        <f t="shared" si="90"/>
        <v>-5.2344797890060484</v>
      </c>
      <c r="CD61" s="3">
        <f t="shared" si="46"/>
        <v>9.5347480312245896</v>
      </c>
      <c r="CE61" s="4">
        <f t="shared" si="47"/>
        <v>0.9999999997582073</v>
      </c>
      <c r="CF61" s="12">
        <f t="shared" si="48"/>
        <v>1.2599671432620755E-3</v>
      </c>
    </row>
    <row r="62" spans="1:84" x14ac:dyDescent="0.3">
      <c r="A62" s="4">
        <v>222</v>
      </c>
      <c r="B62" s="3">
        <f>CH$3*COS(A62/180*PI())</f>
        <v>-7.0837005449386732</v>
      </c>
      <c r="C62" s="4">
        <f>CH$3*SIN(A62/180*PI())</f>
        <v>-6.378192619257594</v>
      </c>
      <c r="D62" s="6">
        <f>SQRT(B62^2+C62^2)+SQRT((B62-$CH$10)^2+(C62-$CI$10)^2)</f>
        <v>18.423754859460303</v>
      </c>
      <c r="E62" s="4">
        <f>D62/(2*$CH$3)</f>
        <v>0.96641000016965395</v>
      </c>
      <c r="F62" s="4">
        <f>$CH$3/E62</f>
        <v>9.8633698930336404</v>
      </c>
      <c r="G62" s="4">
        <f t="shared" si="0"/>
        <v>-7.3299122977774696</v>
      </c>
      <c r="H62" s="4">
        <f t="shared" si="1"/>
        <v>-6.5998826772673063</v>
      </c>
      <c r="I62" s="6">
        <f>SQRT(G62^2+H62^2)+SQRT((G62-$CH$10)^2+(H62-$CI$10)^2)</f>
        <v>19.085061663758125</v>
      </c>
      <c r="J62" s="4">
        <f>I62/(2*$CH$3)</f>
        <v>1.0010985592461707</v>
      </c>
      <c r="K62" s="4">
        <f t="shared" si="2"/>
        <v>9.8525462872114993</v>
      </c>
      <c r="L62" s="4">
        <f t="shared" si="3"/>
        <v>-7.3218687911177387</v>
      </c>
      <c r="M62" s="4">
        <f t="shared" si="4"/>
        <v>-6.5926402713405476</v>
      </c>
      <c r="N62" s="8">
        <f>SQRT(L62^2+M62^2)+SQRT((L62-$CH$10)^2+(M62-$CI$10)^2)</f>
        <v>19.063455900642019</v>
      </c>
      <c r="O62" s="3">
        <f>N62/(2*$CH$3)</f>
        <v>0.9999652383951293</v>
      </c>
      <c r="P62" s="4">
        <f t="shared" si="5"/>
        <v>9.8528887894384329</v>
      </c>
      <c r="Q62" s="4">
        <f t="shared" si="6"/>
        <v>-7.3221233198753986</v>
      </c>
      <c r="R62" s="4">
        <f t="shared" si="7"/>
        <v>-6.5928694500633354</v>
      </c>
      <c r="S62" s="6">
        <f>SQRT(Q62^2+R62^2)+SQRT((Q62-$CH$10)^2+(R62-$CI$10)^2)</f>
        <v>19.064139592008935</v>
      </c>
      <c r="T62" s="4">
        <f>S62/(2*$CH$3)</f>
        <v>1.0000011011266441</v>
      </c>
      <c r="U62" s="3">
        <f t="shared" si="8"/>
        <v>9.8528779401720126</v>
      </c>
      <c r="V62" s="3">
        <f t="shared" si="9"/>
        <v>-7.3221152572991981</v>
      </c>
      <c r="W62" s="3">
        <f t="shared" si="10"/>
        <v>-6.592862190487117</v>
      </c>
      <c r="X62" s="3">
        <f>SQRT(V62^2+W62^2)+SQRT((V62-$CH$10)^2+(W62-$CI$10)^2)</f>
        <v>19.06411793506858</v>
      </c>
      <c r="Y62" s="3">
        <f>X62/(2*$CH$3)</f>
        <v>0.99999996512131328</v>
      </c>
      <c r="Z62" s="3">
        <f t="shared" si="11"/>
        <v>9.8528782838274669</v>
      </c>
      <c r="AA62" s="3">
        <f t="shared" si="12"/>
        <v>-7.3221155126849702</v>
      </c>
      <c r="AB62" s="3">
        <f t="shared" si="13"/>
        <v>-6.5928624204374993</v>
      </c>
      <c r="AC62" s="3">
        <f>SQRT(AA62^2+AB62^2)+SQRT((AA62-$CH$10)^2+(AB62-$CI$10)^2)</f>
        <v>19.064118621062025</v>
      </c>
      <c r="AD62" s="3">
        <f>AC62/(2*$CH$3)</f>
        <v>1.0000000011047994</v>
      </c>
      <c r="AE62" s="3">
        <f t="shared" si="14"/>
        <v>9.8528782729420126</v>
      </c>
      <c r="AF62" s="3">
        <f t="shared" si="15"/>
        <v>-7.3221155045955015</v>
      </c>
      <c r="AG62" s="3">
        <f t="shared" si="16"/>
        <v>-6.5928624131537088</v>
      </c>
      <c r="AH62" s="8">
        <f>SQRT(AF62^2+AG62^2)+SQRT((AF62-$CH$10)^2+(AG62-$CI$10)^2)</f>
        <v>19.064118599332851</v>
      </c>
      <c r="AI62" s="3">
        <f>AH62/(2*$CH$3)</f>
        <v>0.99999999996500499</v>
      </c>
      <c r="AJ62" s="3">
        <f t="shared" si="17"/>
        <v>9.8528782732868141</v>
      </c>
      <c r="AK62" s="3">
        <f t="shared" si="18"/>
        <v>-7.3221155048517392</v>
      </c>
      <c r="AL62" s="3">
        <f t="shared" si="19"/>
        <v>-6.5928624133844265</v>
      </c>
      <c r="AM62" s="8">
        <f>SQRT(AK62^2+AL62^2)+SQRT((AK62-$CH$10)^2+(AL62-$CI$10)^2)</f>
        <v>19.064118600021132</v>
      </c>
      <c r="AN62" s="3">
        <f>AM62/(2*$CH$3)</f>
        <v>1.0000000000011084</v>
      </c>
      <c r="AO62" s="3">
        <f t="shared" si="20"/>
        <v>9.8528782732758931</v>
      </c>
      <c r="AP62" s="3">
        <f t="shared" si="21"/>
        <v>-7.3221155048436231</v>
      </c>
      <c r="AQ62" s="3">
        <f t="shared" si="22"/>
        <v>-6.5928624133771185</v>
      </c>
      <c r="AR62" s="8">
        <f>SQRT(AP62^2+AQ62^2)+SQRT((AP62-$CH$10)^2+(AQ62-$CI$10)^2)</f>
        <v>19.064118599999329</v>
      </c>
      <c r="AS62" s="3">
        <f>AR62/(2*$CH$3)</f>
        <v>0.99999999999996481</v>
      </c>
      <c r="AT62" s="9">
        <f t="shared" si="23"/>
        <v>9.8528782732762394</v>
      </c>
      <c r="AU62" s="3">
        <f t="shared" si="24"/>
        <v>-7.3221155048438806</v>
      </c>
      <c r="AV62" s="3">
        <f t="shared" si="25"/>
        <v>-6.5928624133773504</v>
      </c>
      <c r="AW62" s="8">
        <f>SQRT(AU62^2+AV62^2)+SQRT((AU62-$CH$10)^2+(AV62-$CI$10)^2)</f>
        <v>19.064118600000022</v>
      </c>
      <c r="AX62" s="4">
        <f>AW62/(2*$CH$3)</f>
        <v>1.0000000000000011</v>
      </c>
      <c r="AY62" s="9">
        <f t="shared" si="26"/>
        <v>9.7258782732762388</v>
      </c>
      <c r="AZ62" s="9">
        <f>AY62-'Master Radiusverkleinerung'!G$5/100</f>
        <v>9.6718782732762385</v>
      </c>
      <c r="BA62" s="9">
        <f t="shared" si="31"/>
        <v>1.029930545381146</v>
      </c>
      <c r="BB62" s="3">
        <f t="shared" si="91"/>
        <v>-7.6276604214204298</v>
      </c>
      <c r="BC62" s="3">
        <f t="shared" si="91"/>
        <v>-6.1783367374156484</v>
      </c>
      <c r="BD62" s="3">
        <f t="shared" si="88"/>
        <v>-6.9719879870017154</v>
      </c>
      <c r="BE62" s="3">
        <f t="shared" si="88"/>
        <v>-6.9735917609393265</v>
      </c>
      <c r="BF62" s="3">
        <f t="shared" si="92"/>
        <v>0.61108983315309917</v>
      </c>
      <c r="BG62" s="3">
        <f t="shared" si="92"/>
        <v>-0.82905135192340307</v>
      </c>
      <c r="BH62" s="3">
        <f t="shared" si="89"/>
        <v>0.70025503568433045</v>
      </c>
      <c r="BI62" s="3">
        <f t="shared" si="89"/>
        <v>-0.76145869512395237</v>
      </c>
      <c r="BJ62" s="3">
        <f t="shared" si="32"/>
        <v>-0.82905135192340307</v>
      </c>
      <c r="BK62" s="3">
        <f t="shared" si="33"/>
        <v>-0.61108983315309917</v>
      </c>
      <c r="BL62" s="3">
        <f t="shared" si="34"/>
        <v>-0.76145869512395237</v>
      </c>
      <c r="BM62" s="3">
        <f t="shared" si="35"/>
        <v>-0.70025503568433045</v>
      </c>
      <c r="BN62" s="3">
        <f t="shared" si="72"/>
        <v>-0.82905135192340307</v>
      </c>
      <c r="BO62" s="3">
        <f t="shared" si="72"/>
        <v>-0.61108983315309917</v>
      </c>
      <c r="BP62" s="3">
        <f t="shared" si="73"/>
        <v>0.76145869512395237</v>
      </c>
      <c r="BQ62" s="3">
        <f t="shared" si="73"/>
        <v>0.70025503568433045</v>
      </c>
      <c r="BR62" s="3">
        <f t="shared" si="74"/>
        <v>0.65567243441871437</v>
      </c>
      <c r="BS62" s="3">
        <f t="shared" si="74"/>
        <v>-0.79525502352367816</v>
      </c>
      <c r="BT62" s="3">
        <f t="shared" si="39"/>
        <v>-9.2398930009759201</v>
      </c>
      <c r="BU62" s="3">
        <f t="shared" si="40"/>
        <v>3.2685362666247109E-2</v>
      </c>
      <c r="BV62" s="3">
        <f t="shared" si="41"/>
        <v>-0.53193206509678426</v>
      </c>
      <c r="BW62" s="9">
        <f t="shared" si="42"/>
        <v>9.5303710571748521</v>
      </c>
      <c r="BX62" s="9">
        <f>SQRT((AU62-$CH$11)^2+(AV62-$CI$11)^2)</f>
        <v>9.5229295792672684</v>
      </c>
      <c r="BY62" s="3">
        <f t="shared" si="93"/>
        <v>-7.3583293023566139</v>
      </c>
      <c r="BZ62" s="3">
        <f t="shared" si="93"/>
        <v>-6.0635311409294514</v>
      </c>
      <c r="CA62" s="3">
        <f t="shared" si="45"/>
        <v>9.5347480312245896</v>
      </c>
      <c r="CB62" s="3">
        <f t="shared" si="90"/>
        <v>-7.3548008675101277</v>
      </c>
      <c r="CC62" s="3">
        <f t="shared" si="90"/>
        <v>-6.0609303482805661</v>
      </c>
      <c r="CD62" s="3">
        <f t="shared" si="46"/>
        <v>9.5303710571748521</v>
      </c>
      <c r="CE62" s="4">
        <f t="shared" si="47"/>
        <v>0.99999999969146469</v>
      </c>
      <c r="CF62" s="12">
        <f t="shared" si="48"/>
        <v>1.4232790799493505E-3</v>
      </c>
    </row>
    <row r="63" spans="1:84" x14ac:dyDescent="0.3">
      <c r="A63" s="4">
        <v>228</v>
      </c>
      <c r="B63" s="3">
        <f>CH$3*COS(A63/180*PI())</f>
        <v>-6.3781926192575957</v>
      </c>
      <c r="C63" s="4">
        <f>CH$3*SIN(A63/180*PI())</f>
        <v>-7.0837005449386705</v>
      </c>
      <c r="D63" s="6">
        <f>SQRT(B63^2+C63^2)+SQRT((B63-$CH$10)^2+(C63-$CI$10)^2)</f>
        <v>18.337012868641828</v>
      </c>
      <c r="E63" s="4">
        <f>D63/(2*$CH$3)</f>
        <v>0.96185998699367237</v>
      </c>
      <c r="F63" s="4">
        <f>$CH$3/E63</f>
        <v>9.910027892721466</v>
      </c>
      <c r="G63" s="4">
        <f t="shared" si="0"/>
        <v>-6.6311029728899147</v>
      </c>
      <c r="H63" s="4">
        <f t="shared" si="1"/>
        <v>-7.3645859488126009</v>
      </c>
      <c r="I63" s="6">
        <f>SQRT(G63^2+H63^2)+SQRT((G63-$CH$10)^2+(H63-$CI$10)^2)</f>
        <v>19.091700144074078</v>
      </c>
      <c r="J63" s="4">
        <f>I63/(2*$CH$3)</f>
        <v>1.0014467778265961</v>
      </c>
      <c r="K63" s="4">
        <f t="shared" si="2"/>
        <v>9.8957109974719213</v>
      </c>
      <c r="L63" s="4">
        <f t="shared" si="3"/>
        <v>-6.6215231000904105</v>
      </c>
      <c r="M63" s="4">
        <f t="shared" si="4"/>
        <v>-7.353946422191</v>
      </c>
      <c r="N63" s="8">
        <f>SQRT(L63^2+M63^2)+SQRT((L63-$CH$10)^2+(M63-$CI$10)^2)</f>
        <v>19.063111823368359</v>
      </c>
      <c r="O63" s="3">
        <f>N63/(2*$CH$3)</f>
        <v>0.99994718997228427</v>
      </c>
      <c r="P63" s="4">
        <f t="shared" si="5"/>
        <v>9.8962336178435617</v>
      </c>
      <c r="Q63" s="4">
        <f t="shared" si="6"/>
        <v>-6.6218728013765817</v>
      </c>
      <c r="R63" s="4">
        <f t="shared" si="7"/>
        <v>-7.3543348048158732</v>
      </c>
      <c r="S63" s="6">
        <f>SQRT(Q63^2+R63^2)+SQRT((Q63-$CH$10)^2+(R63-$CI$10)^2)</f>
        <v>19.06415540180021</v>
      </c>
      <c r="T63" s="4">
        <f>S63/(2*$CH$3)</f>
        <v>1.000001930422328</v>
      </c>
      <c r="U63" s="3">
        <f t="shared" si="8"/>
        <v>9.8962145139701008</v>
      </c>
      <c r="V63" s="3">
        <f t="shared" si="9"/>
        <v>-6.6218600183901497</v>
      </c>
      <c r="W63" s="3">
        <f t="shared" si="10"/>
        <v>-7.3543206078711645</v>
      </c>
      <c r="X63" s="3">
        <f>SQRT(V63^2+W63^2)+SQRT((V63-$CH$10)^2+(W63-$CI$10)^2)</f>
        <v>19.064117254814118</v>
      </c>
      <c r="Y63" s="3">
        <f>X63/(2*$CH$3)</f>
        <v>0.99999992943886307</v>
      </c>
      <c r="Z63" s="3">
        <f t="shared" si="11"/>
        <v>9.8962152122582978</v>
      </c>
      <c r="AA63" s="3">
        <f t="shared" si="12"/>
        <v>-6.6218604856361543</v>
      </c>
      <c r="AB63" s="3">
        <f t="shared" si="13"/>
        <v>-7.3543211268004249</v>
      </c>
      <c r="AC63" s="3">
        <f>SQRT(AA63^2+AB63^2)+SQRT((AA63-$CH$10)^2+(AB63-$CI$10)^2)</f>
        <v>19.064118649169565</v>
      </c>
      <c r="AD63" s="3">
        <f>AC63/(2*$CH$3)</f>
        <v>1.000000002579168</v>
      </c>
      <c r="AE63" s="3">
        <f t="shared" si="14"/>
        <v>9.8962151867342971</v>
      </c>
      <c r="AF63" s="3">
        <f t="shared" si="15"/>
        <v>-6.621860468557264</v>
      </c>
      <c r="AG63" s="3">
        <f t="shared" si="16"/>
        <v>-7.3543211078323951</v>
      </c>
      <c r="AH63" s="8">
        <f>SQRT(AF63^2+AG63^2)+SQRT((AF63-$CH$10)^2+(AG63-$CI$10)^2)</f>
        <v>19.064118598202747</v>
      </c>
      <c r="AI63" s="3">
        <f>AH63/(2*$CH$3)</f>
        <v>0.99999999990572586</v>
      </c>
      <c r="AJ63" s="3">
        <f t="shared" si="17"/>
        <v>9.8962151876672539</v>
      </c>
      <c r="AK63" s="3">
        <f t="shared" si="18"/>
        <v>-6.6218604691815335</v>
      </c>
      <c r="AL63" s="3">
        <f t="shared" si="19"/>
        <v>-7.3543211085257179</v>
      </c>
      <c r="AM63" s="8">
        <f>SQRT(AK63^2+AL63^2)+SQRT((AK63-$CH$10)^2+(AL63-$CI$10)^2)</f>
        <v>19.06411860006569</v>
      </c>
      <c r="AN63" s="3">
        <f>AM63/(2*$CH$3)</f>
        <v>1.0000000000034457</v>
      </c>
      <c r="AO63" s="3">
        <f t="shared" si="20"/>
        <v>9.896215187633155</v>
      </c>
      <c r="AP63" s="3">
        <f t="shared" si="21"/>
        <v>-6.6218604691587171</v>
      </c>
      <c r="AQ63" s="3">
        <f t="shared" si="22"/>
        <v>-7.3543211085003772</v>
      </c>
      <c r="AR63" s="8">
        <f>SQRT(AP63^2+AQ63^2)+SQRT((AP63-$CH$10)^2+(AQ63-$CI$10)^2)</f>
        <v>19.064118599997602</v>
      </c>
      <c r="AS63" s="3">
        <f>AR63/(2*$CH$3)</f>
        <v>0.99999999999987421</v>
      </c>
      <c r="AT63" s="9">
        <f t="shared" si="23"/>
        <v>9.8962151876344002</v>
      </c>
      <c r="AU63" s="3">
        <f t="shared" si="24"/>
        <v>-6.6218604691595502</v>
      </c>
      <c r="AV63" s="3">
        <f t="shared" si="25"/>
        <v>-7.3543211085013027</v>
      </c>
      <c r="AW63" s="8">
        <f>SQRT(AU63^2+AV63^2)+SQRT((AU63-$CH$10)^2+(AV63-$CI$10)^2)</f>
        <v>19.064118600000086</v>
      </c>
      <c r="AX63" s="4">
        <f>AW63/(2*$CH$3)</f>
        <v>1.0000000000000044</v>
      </c>
      <c r="AY63" s="9">
        <f t="shared" si="26"/>
        <v>9.7692151876343996</v>
      </c>
      <c r="AZ63" s="9">
        <f>AY63-'Master Radiusverkleinerung'!G$5/100</f>
        <v>9.7152151876343993</v>
      </c>
      <c r="BA63" s="9">
        <f t="shared" si="31"/>
        <v>1.0344933346238319</v>
      </c>
      <c r="BB63" s="3">
        <f t="shared" si="91"/>
        <v>-6.9719879870017154</v>
      </c>
      <c r="BC63" s="3">
        <f t="shared" si="91"/>
        <v>-6.9735917609393265</v>
      </c>
      <c r="BD63" s="3">
        <f t="shared" si="88"/>
        <v>-6.2308742840302731</v>
      </c>
      <c r="BE63" s="3">
        <f t="shared" si="88"/>
        <v>-7.6961187527017021</v>
      </c>
      <c r="BF63" s="3">
        <f t="shared" si="92"/>
        <v>0.70025503568433045</v>
      </c>
      <c r="BG63" s="3">
        <f t="shared" si="92"/>
        <v>-0.76145869512395237</v>
      </c>
      <c r="BH63" s="3">
        <f t="shared" si="89"/>
        <v>0.78197237025855326</v>
      </c>
      <c r="BI63" s="3">
        <f t="shared" si="89"/>
        <v>-0.68359528840079875</v>
      </c>
      <c r="BJ63" s="3">
        <f t="shared" si="32"/>
        <v>-0.76145869512395237</v>
      </c>
      <c r="BK63" s="3">
        <f t="shared" si="33"/>
        <v>-0.70025503568433045</v>
      </c>
      <c r="BL63" s="3">
        <f t="shared" si="34"/>
        <v>-0.68359528840079875</v>
      </c>
      <c r="BM63" s="3">
        <f t="shared" si="35"/>
        <v>-0.78197237025855326</v>
      </c>
      <c r="BN63" s="3">
        <f t="shared" si="72"/>
        <v>-0.76145869512395237</v>
      </c>
      <c r="BO63" s="3">
        <f t="shared" si="72"/>
        <v>-0.70025503568433045</v>
      </c>
      <c r="BP63" s="3">
        <f t="shared" si="73"/>
        <v>0.68359528840079875</v>
      </c>
      <c r="BQ63" s="3">
        <f t="shared" si="73"/>
        <v>0.78197237025855326</v>
      </c>
      <c r="BR63" s="3">
        <f t="shared" si="74"/>
        <v>0.7411137029714423</v>
      </c>
      <c r="BS63" s="3">
        <f t="shared" si="74"/>
        <v>-0.72252699176237556</v>
      </c>
      <c r="BT63" s="3">
        <f t="shared" si="39"/>
        <v>-9.1945113205993554</v>
      </c>
      <c r="BU63" s="3">
        <f t="shared" si="40"/>
        <v>2.9252605484277439E-2</v>
      </c>
      <c r="BV63" s="3">
        <f t="shared" si="41"/>
        <v>-0.53508890803304432</v>
      </c>
      <c r="BW63" s="9">
        <f t="shared" si="42"/>
        <v>9.5257143005446707</v>
      </c>
      <c r="BX63" s="9">
        <f>SQRT((AU63-$CH$11)^2+(AV63-$CI$11)^2)</f>
        <v>9.5244880423342888</v>
      </c>
      <c r="BY63" s="3">
        <f t="shared" si="93"/>
        <v>-6.6545458318257973</v>
      </c>
      <c r="BZ63" s="3">
        <f t="shared" si="93"/>
        <v>-6.8223890434045185</v>
      </c>
      <c r="CA63" s="3">
        <f t="shared" si="45"/>
        <v>9.5303710571748521</v>
      </c>
      <c r="CB63" s="3">
        <f t="shared" si="90"/>
        <v>-6.6511130746438276</v>
      </c>
      <c r="CC63" s="3">
        <f t="shared" si="90"/>
        <v>-6.8192322004682584</v>
      </c>
      <c r="CD63" s="3">
        <f t="shared" si="46"/>
        <v>9.5257143005446707</v>
      </c>
      <c r="CE63" s="4">
        <f t="shared" si="47"/>
        <v>0.99999999964697972</v>
      </c>
      <c r="CF63" s="12">
        <f t="shared" si="48"/>
        <v>1.5224304357627564E-3</v>
      </c>
    </row>
    <row r="64" spans="1:84" x14ac:dyDescent="0.3">
      <c r="A64" s="4">
        <v>234</v>
      </c>
      <c r="B64" s="3">
        <f>CH$3*COS(A64/180*PI())</f>
        <v>-5.6028038805173157</v>
      </c>
      <c r="C64" s="4">
        <f>CH$3*SIN(A64/180*PI())</f>
        <v>-7.7115979650897648</v>
      </c>
      <c r="D64" s="6">
        <f>SQRT(B64^2+C64^2)+SQRT((B64-$CH$10)^2+(C64-$CI$10)^2)</f>
        <v>18.25847769791708</v>
      </c>
      <c r="E64" s="4">
        <f>D64/(2*$CH$3)</f>
        <v>0.95774045897496041</v>
      </c>
      <c r="F64" s="4">
        <f>$CH$3/E64</f>
        <v>9.9526538851682886</v>
      </c>
      <c r="G64" s="4">
        <f t="shared" si="0"/>
        <v>-5.8500231748733063</v>
      </c>
      <c r="H64" s="4">
        <f t="shared" si="1"/>
        <v>-8.0518661322329912</v>
      </c>
      <c r="I64" s="6">
        <f>SQRT(G64^2+H64^2)+SQRT((G64-$CH$10)^2+(H64-$CI$10)^2)</f>
        <v>19.098560902507714</v>
      </c>
      <c r="J64" s="4">
        <f>I64/(2*$CH$3)</f>
        <v>1.0018066559084307</v>
      </c>
      <c r="K64" s="4">
        <f t="shared" si="2"/>
        <v>9.934705291155506</v>
      </c>
      <c r="L64" s="4">
        <f t="shared" si="3"/>
        <v>-5.8394732560132079</v>
      </c>
      <c r="M64" s="4">
        <f t="shared" si="4"/>
        <v>-8.0373454146515133</v>
      </c>
      <c r="N64" s="8">
        <f>SQRT(L64^2+M64^2)+SQRT((L64-$CH$10)^2+(M64-$CI$10)^2)</f>
        <v>19.062708831690216</v>
      </c>
      <c r="O64" s="3">
        <f>N64/(2*$CH$3)</f>
        <v>0.99992605122012912</v>
      </c>
      <c r="P64" s="4">
        <f t="shared" si="5"/>
        <v>9.9354400048213432</v>
      </c>
      <c r="Q64" s="4">
        <f t="shared" si="6"/>
        <v>-5.8399051098706449</v>
      </c>
      <c r="R64" s="4">
        <f t="shared" si="7"/>
        <v>-8.0379398104931745</v>
      </c>
      <c r="S64" s="6">
        <f>SQRT(Q64^2+R64^2)+SQRT((Q64-$CH$10)^2+(R64-$CI$10)^2)</f>
        <v>19.064176408701037</v>
      </c>
      <c r="T64" s="4">
        <f>S64/(2*$CH$3)</f>
        <v>1.0000030323301197</v>
      </c>
      <c r="U64" s="3">
        <f t="shared" si="8"/>
        <v>9.9354098773787207</v>
      </c>
      <c r="V64" s="3">
        <f t="shared" si="9"/>
        <v>-5.8398874014041819</v>
      </c>
      <c r="W64" s="3">
        <f t="shared" si="10"/>
        <v>-8.0379154368800965</v>
      </c>
      <c r="X64" s="3">
        <f>SQRT(V64^2+W64^2)+SQRT((V64-$CH$10)^2+(W64-$CI$10)^2)</f>
        <v>19.064116229683634</v>
      </c>
      <c r="Y64" s="3">
        <f>X64/(2*$CH$3)</f>
        <v>0.99999987566609205</v>
      </c>
      <c r="Z64" s="3">
        <f t="shared" si="11"/>
        <v>9.9354111126872109</v>
      </c>
      <c r="AA64" s="3">
        <f t="shared" si="12"/>
        <v>-5.839888127500295</v>
      </c>
      <c r="AB64" s="3">
        <f t="shared" si="13"/>
        <v>-8.0379164362656592</v>
      </c>
      <c r="AC64" s="3">
        <f>SQRT(AA64^2+AB64^2)+SQRT((AA64-$CH$10)^2+(AB64-$CI$10)^2)</f>
        <v>19.064118697189812</v>
      </c>
      <c r="AD64" s="3">
        <f>AC64/(2*$CH$3)</f>
        <v>1.0000000050980491</v>
      </c>
      <c r="AE64" s="3">
        <f t="shared" si="14"/>
        <v>9.9354110620359979</v>
      </c>
      <c r="AF64" s="3">
        <f t="shared" si="15"/>
        <v>-5.8398880977282586</v>
      </c>
      <c r="AG64" s="3">
        <f t="shared" si="16"/>
        <v>-8.0379163952879669</v>
      </c>
      <c r="AH64" s="8">
        <f>SQRT(AF64^2+AG64^2)+SQRT((AF64-$CH$10)^2+(AG64-$CI$10)^2)</f>
        <v>19.064118596014939</v>
      </c>
      <c r="AI64" s="3">
        <f>AH64/(2*$CH$3)</f>
        <v>0.99999999979096532</v>
      </c>
      <c r="AJ64" s="3">
        <f t="shared" si="17"/>
        <v>9.9354110641128432</v>
      </c>
      <c r="AK64" s="3">
        <f t="shared" si="18"/>
        <v>-5.8398880989489976</v>
      </c>
      <c r="AL64" s="3">
        <f t="shared" si="19"/>
        <v>-8.0379163969681695</v>
      </c>
      <c r="AM64" s="8">
        <f>SQRT(AK64^2+AL64^2)+SQRT((AK64-$CH$10)^2+(AL64-$CI$10)^2)</f>
        <v>19.064118600163397</v>
      </c>
      <c r="AN64" s="3">
        <f>AM64/(2*$CH$3)</f>
        <v>1.0000000000085709</v>
      </c>
      <c r="AO64" s="3">
        <f t="shared" si="20"/>
        <v>9.9354110640276883</v>
      </c>
      <c r="AP64" s="3">
        <f t="shared" si="21"/>
        <v>-5.8398880988989452</v>
      </c>
      <c r="AQ64" s="3">
        <f t="shared" si="22"/>
        <v>-8.0379163968992771</v>
      </c>
      <c r="AR64" s="8">
        <f>SQRT(AP64^2+AQ64^2)+SQRT((AP64-$CH$10)^2+(AQ64-$CI$10)^2)</f>
        <v>19.064118599993304</v>
      </c>
      <c r="AS64" s="3">
        <f>AR64/(2*$CH$3)</f>
        <v>0.99999999999964873</v>
      </c>
      <c r="AT64" s="9">
        <f t="shared" si="23"/>
        <v>9.9354110640311788</v>
      </c>
      <c r="AU64" s="3">
        <f t="shared" si="24"/>
        <v>-5.8398880989009969</v>
      </c>
      <c r="AV64" s="3">
        <f t="shared" si="25"/>
        <v>-8.0379163969021015</v>
      </c>
      <c r="AW64" s="8">
        <f>SQRT(AU64^2+AV64^2)+SQRT((AU64-$CH$10)^2+(AV64-$CI$10)^2)</f>
        <v>19.064118600000278</v>
      </c>
      <c r="AX64" s="4">
        <f>AW64/(2*$CH$3)</f>
        <v>1.0000000000000144</v>
      </c>
      <c r="AY64" s="9">
        <f t="shared" si="26"/>
        <v>9.8084110640311781</v>
      </c>
      <c r="AZ64" s="9">
        <f>AY64-'Master Radiusverkleinerung'!G$5/100</f>
        <v>9.7544110640311779</v>
      </c>
      <c r="BA64" s="9">
        <f t="shared" si="31"/>
        <v>1.0386449374890108</v>
      </c>
      <c r="BB64" s="3">
        <f t="shared" si="91"/>
        <v>-6.2308742840302731</v>
      </c>
      <c r="BC64" s="3">
        <f t="shared" si="91"/>
        <v>-7.6961187527017021</v>
      </c>
      <c r="BD64" s="3">
        <f>0.5*(AU64+AU71)</f>
        <v>-5.4124262145834265</v>
      </c>
      <c r="BE64" s="3">
        <f>0.5*(AV64+AV71)</f>
        <v>-8.3360639454205554</v>
      </c>
      <c r="BF64" s="3">
        <f t="shared" si="92"/>
        <v>0.78197237025855326</v>
      </c>
      <c r="BG64" s="3">
        <f t="shared" si="92"/>
        <v>-0.68359528840079875</v>
      </c>
      <c r="BH64" s="3">
        <f>AU71-AU64</f>
        <v>0.85492376863514163</v>
      </c>
      <c r="BI64" s="3">
        <f>AV71-AV64</f>
        <v>-0.59629509703690964</v>
      </c>
      <c r="BJ64" s="3">
        <f t="shared" si="32"/>
        <v>-0.68359528840079875</v>
      </c>
      <c r="BK64" s="3">
        <f t="shared" si="33"/>
        <v>-0.78197237025855326</v>
      </c>
      <c r="BL64" s="3">
        <f t="shared" si="34"/>
        <v>-0.59629509703690964</v>
      </c>
      <c r="BM64" s="3">
        <f t="shared" si="35"/>
        <v>-0.85492376863514163</v>
      </c>
      <c r="BN64" s="3">
        <f t="shared" si="72"/>
        <v>-0.68359528840079875</v>
      </c>
      <c r="BO64" s="3">
        <f t="shared" si="72"/>
        <v>-0.78197237025855326</v>
      </c>
      <c r="BP64" s="3">
        <f t="shared" si="73"/>
        <v>0.59629509703690964</v>
      </c>
      <c r="BQ64" s="3">
        <f t="shared" si="73"/>
        <v>0.85492376863514163</v>
      </c>
      <c r="BR64" s="3">
        <f t="shared" si="74"/>
        <v>0.81844806944684656</v>
      </c>
      <c r="BS64" s="3">
        <f t="shared" si="74"/>
        <v>-0.63994519271885331</v>
      </c>
      <c r="BT64" s="3">
        <f t="shared" si="39"/>
        <v>-9.1531017355091056</v>
      </c>
      <c r="BU64" s="3">
        <f t="shared" si="40"/>
        <v>2.6142936616925461E-2</v>
      </c>
      <c r="BV64" s="3">
        <f t="shared" si="41"/>
        <v>-0.53864609336796931</v>
      </c>
      <c r="BW64" s="9">
        <f t="shared" si="42"/>
        <v>9.5209965442241593</v>
      </c>
      <c r="BX64" s="9">
        <f>SQRT((AU64-$CH$11)^2+(AV64-$CI$11)^2)</f>
        <v>9.5260671635055587</v>
      </c>
      <c r="BY64" s="3">
        <f t="shared" si="93"/>
        <v>-5.8691407043852744</v>
      </c>
      <c r="BZ64" s="3">
        <f t="shared" si="93"/>
        <v>-7.5028274888690571</v>
      </c>
      <c r="CA64" s="3">
        <f t="shared" si="45"/>
        <v>9.5257143005446707</v>
      </c>
      <c r="CB64" s="3">
        <f t="shared" si="90"/>
        <v>-5.8660310355179224</v>
      </c>
      <c r="CC64" s="3">
        <f t="shared" si="90"/>
        <v>-7.4992703035341322</v>
      </c>
      <c r="CD64" s="3">
        <f t="shared" si="46"/>
        <v>9.5209965442241593</v>
      </c>
      <c r="CE64" s="4">
        <f t="shared" si="47"/>
        <v>0.9999999996340273</v>
      </c>
      <c r="CF64" s="12">
        <f t="shared" si="48"/>
        <v>1.5501080558305662E-3</v>
      </c>
    </row>
    <row r="65" spans="1:84" x14ac:dyDescent="0.3">
      <c r="A65" s="4"/>
      <c r="C65" s="4"/>
      <c r="D65" s="6"/>
      <c r="E65" s="4"/>
      <c r="G65" s="4"/>
      <c r="H65" s="4"/>
      <c r="I65" s="6"/>
      <c r="J65" s="4"/>
      <c r="K65" s="4"/>
      <c r="L65" s="4"/>
      <c r="M65" s="4"/>
      <c r="N65" s="8"/>
      <c r="P65" s="4"/>
      <c r="Q65" s="4"/>
      <c r="R65" s="4"/>
      <c r="S65" s="6"/>
      <c r="T65" s="4"/>
      <c r="AH65" s="8"/>
      <c r="AM65" s="8"/>
      <c r="AR65" s="8"/>
      <c r="AT65" s="9"/>
      <c r="AW65" s="8"/>
      <c r="AX65" s="4"/>
      <c r="AY65" s="9"/>
      <c r="AZ65" s="9"/>
      <c r="BA65" s="9"/>
      <c r="BW65" s="9"/>
      <c r="BX65" s="9"/>
      <c r="CE65" s="4"/>
      <c r="CF65" s="12"/>
    </row>
    <row r="66" spans="1:84" x14ac:dyDescent="0.3">
      <c r="AY66" s="9"/>
      <c r="AZ66" s="9"/>
      <c r="BW66" s="3" t="s">
        <v>81</v>
      </c>
      <c r="BX66" s="4"/>
    </row>
    <row r="67" spans="1:84" x14ac:dyDescent="0.3">
      <c r="AY67" s="9"/>
      <c r="AZ67" s="9"/>
      <c r="BW67" s="4" t="s">
        <v>80</v>
      </c>
      <c r="BX67" s="4"/>
      <c r="CF67" s="3" t="s">
        <v>75</v>
      </c>
    </row>
    <row r="68" spans="1:84" ht="15.6" x14ac:dyDescent="0.35">
      <c r="A68" s="4" t="s">
        <v>13</v>
      </c>
      <c r="B68" s="4" t="s">
        <v>14</v>
      </c>
      <c r="C68" s="4" t="s">
        <v>15</v>
      </c>
      <c r="D68" s="4" t="s">
        <v>16</v>
      </c>
      <c r="E68" s="4" t="s">
        <v>17</v>
      </c>
      <c r="F68" s="4" t="s">
        <v>18</v>
      </c>
      <c r="G68" s="4" t="s">
        <v>19</v>
      </c>
      <c r="H68" s="4" t="s">
        <v>20</v>
      </c>
      <c r="I68" s="4" t="s">
        <v>16</v>
      </c>
      <c r="J68" s="4" t="s">
        <v>17</v>
      </c>
      <c r="K68" s="4" t="s">
        <v>18</v>
      </c>
      <c r="L68" s="4" t="s">
        <v>21</v>
      </c>
      <c r="M68" s="4" t="s">
        <v>22</v>
      </c>
      <c r="N68" s="4" t="s">
        <v>16</v>
      </c>
      <c r="O68" s="4" t="s">
        <v>17</v>
      </c>
      <c r="P68" s="4" t="s">
        <v>18</v>
      </c>
      <c r="Q68" s="4" t="s">
        <v>23</v>
      </c>
      <c r="R68" s="4" t="s">
        <v>24</v>
      </c>
      <c r="S68" s="4" t="s">
        <v>16</v>
      </c>
      <c r="T68" s="4" t="s">
        <v>17</v>
      </c>
      <c r="U68" s="4" t="s">
        <v>18</v>
      </c>
      <c r="V68" s="4" t="s">
        <v>25</v>
      </c>
      <c r="W68" s="4" t="s">
        <v>26</v>
      </c>
      <c r="X68" s="4" t="s">
        <v>16</v>
      </c>
      <c r="Y68" s="4" t="s">
        <v>17</v>
      </c>
      <c r="Z68" s="4" t="s">
        <v>18</v>
      </c>
      <c r="AA68" s="4" t="s">
        <v>27</v>
      </c>
      <c r="AB68" s="4" t="s">
        <v>28</v>
      </c>
      <c r="AC68" s="4" t="s">
        <v>16</v>
      </c>
      <c r="AD68" s="4" t="s">
        <v>17</v>
      </c>
      <c r="AE68" s="4" t="s">
        <v>18</v>
      </c>
      <c r="AF68" s="4" t="s">
        <v>29</v>
      </c>
      <c r="AG68" s="4" t="s">
        <v>30</v>
      </c>
      <c r="AH68" s="4" t="s">
        <v>16</v>
      </c>
      <c r="AI68" s="4" t="s">
        <v>17</v>
      </c>
      <c r="AJ68" s="4" t="s">
        <v>18</v>
      </c>
      <c r="AK68" s="4" t="s">
        <v>31</v>
      </c>
      <c r="AL68" s="4" t="s">
        <v>32</v>
      </c>
      <c r="AM68" s="4" t="s">
        <v>16</v>
      </c>
      <c r="AN68" s="4" t="s">
        <v>17</v>
      </c>
      <c r="AO68" s="4" t="s">
        <v>18</v>
      </c>
      <c r="AP68" s="4" t="s">
        <v>33</v>
      </c>
      <c r="AQ68" s="4" t="s">
        <v>34</v>
      </c>
      <c r="AR68" s="4" t="s">
        <v>16</v>
      </c>
      <c r="AS68" s="4" t="s">
        <v>17</v>
      </c>
      <c r="AT68" s="4" t="s">
        <v>18</v>
      </c>
      <c r="AU68" s="4" t="s">
        <v>35</v>
      </c>
      <c r="AV68" s="4" t="s">
        <v>36</v>
      </c>
      <c r="AW68" s="4" t="s">
        <v>16</v>
      </c>
      <c r="AX68" s="4" t="s">
        <v>17</v>
      </c>
      <c r="AY68" s="4" t="s">
        <v>101</v>
      </c>
      <c r="AZ68" s="4" t="s">
        <v>103</v>
      </c>
      <c r="BA68" s="4" t="s">
        <v>37</v>
      </c>
      <c r="BB68" s="4" t="s">
        <v>49</v>
      </c>
      <c r="BC68" s="4" t="s">
        <v>50</v>
      </c>
      <c r="BD68" s="4" t="s">
        <v>51</v>
      </c>
      <c r="BE68" s="4" t="s">
        <v>52</v>
      </c>
      <c r="BF68" s="4" t="s">
        <v>47</v>
      </c>
      <c r="BG68" s="4" t="s">
        <v>48</v>
      </c>
      <c r="BH68" s="4" t="s">
        <v>55</v>
      </c>
      <c r="BI68" s="4" t="s">
        <v>56</v>
      </c>
      <c r="BJ68" s="4" t="s">
        <v>58</v>
      </c>
      <c r="BK68" s="4" t="s">
        <v>59</v>
      </c>
      <c r="BL68" s="4" t="s">
        <v>60</v>
      </c>
      <c r="BM68" s="4" t="s">
        <v>61</v>
      </c>
      <c r="BN68" s="4" t="s">
        <v>64</v>
      </c>
      <c r="BO68" s="4" t="s">
        <v>65</v>
      </c>
      <c r="BP68" s="4" t="s">
        <v>66</v>
      </c>
      <c r="BQ68" s="4" t="s">
        <v>67</v>
      </c>
      <c r="BR68" s="4" t="s">
        <v>68</v>
      </c>
      <c r="BS68" s="4" t="s">
        <v>69</v>
      </c>
      <c r="BT68" s="4" t="s">
        <v>70</v>
      </c>
      <c r="BU68" s="4" t="s">
        <v>71</v>
      </c>
      <c r="BV68" s="4" t="s">
        <v>72</v>
      </c>
      <c r="BW68" s="4" t="s">
        <v>73</v>
      </c>
      <c r="BX68" s="4" t="s">
        <v>82</v>
      </c>
      <c r="BY68" s="4" t="s">
        <v>84</v>
      </c>
      <c r="BZ68" s="4" t="s">
        <v>85</v>
      </c>
      <c r="CA68" s="4" t="s">
        <v>86</v>
      </c>
      <c r="CB68" s="4" t="s">
        <v>87</v>
      </c>
      <c r="CC68" s="4" t="s">
        <v>88</v>
      </c>
      <c r="CD68" s="4" t="s">
        <v>89</v>
      </c>
      <c r="CE68" s="4" t="s">
        <v>90</v>
      </c>
      <c r="CF68" s="10" t="s">
        <v>65</v>
      </c>
    </row>
    <row r="69" spans="1:84" x14ac:dyDescent="0.3">
      <c r="A69" s="4" t="s">
        <v>12</v>
      </c>
      <c r="AT69" s="4" t="s">
        <v>38</v>
      </c>
      <c r="AY69" s="4" t="s">
        <v>38</v>
      </c>
      <c r="AZ69" s="4" t="s">
        <v>38</v>
      </c>
      <c r="BA69" s="4" t="s">
        <v>38</v>
      </c>
      <c r="BB69" s="3" t="s">
        <v>53</v>
      </c>
      <c r="BD69" s="3" t="s">
        <v>54</v>
      </c>
      <c r="BJ69" s="3" t="s">
        <v>57</v>
      </c>
      <c r="BL69" s="3" t="s">
        <v>62</v>
      </c>
      <c r="BN69" s="3" t="s">
        <v>63</v>
      </c>
      <c r="BW69" s="4" t="s">
        <v>38</v>
      </c>
      <c r="BX69" s="4" t="s">
        <v>38</v>
      </c>
      <c r="CF69" s="4" t="s">
        <v>12</v>
      </c>
    </row>
    <row r="70" spans="1:84" x14ac:dyDescent="0.3">
      <c r="A70" s="4"/>
      <c r="C70" s="4"/>
      <c r="D70" s="6"/>
      <c r="E70" s="4"/>
      <c r="G70" s="4"/>
      <c r="H70" s="4"/>
      <c r="I70" s="6"/>
      <c r="J70" s="4"/>
      <c r="K70" s="4"/>
      <c r="L70" s="4"/>
      <c r="M70" s="4"/>
      <c r="N70" s="8"/>
      <c r="P70" s="4"/>
      <c r="Q70" s="4"/>
      <c r="R70" s="4"/>
      <c r="S70" s="6"/>
      <c r="T70" s="4"/>
      <c r="AH70" s="8"/>
      <c r="AM70" s="8"/>
      <c r="AR70" s="8"/>
      <c r="AT70" s="9"/>
      <c r="AW70" s="8"/>
      <c r="AX70" s="4"/>
      <c r="AY70" s="9"/>
      <c r="AZ70" s="9"/>
      <c r="BA70" s="9"/>
      <c r="BW70" s="9"/>
      <c r="BX70" s="9"/>
      <c r="CE70" s="4"/>
      <c r="CF70" s="12"/>
    </row>
    <row r="71" spans="1:84" x14ac:dyDescent="0.3">
      <c r="A71" s="4">
        <v>240</v>
      </c>
      <c r="B71" s="3">
        <f>CH$3*COS(A71/180*PI())</f>
        <v>-4.7660296500000046</v>
      </c>
      <c r="C71" s="4">
        <f>CH$3*SIN(A71/180*PI())</f>
        <v>-8.2550055041797119</v>
      </c>
      <c r="D71" s="6">
        <f>SQRT(B71^2+C71^2)+SQRT((B71-$CH$10)^2+(C71-$CI$10)^2)</f>
        <v>18.18924399715495</v>
      </c>
      <c r="E71" s="4">
        <f>D71/(2*$CH$3)</f>
        <v>0.95410883549344627</v>
      </c>
      <c r="F71" s="4">
        <f>$CH$3/E71</f>
        <v>9.9905366614388456</v>
      </c>
      <c r="G71" s="4">
        <f t="shared" si="0"/>
        <v>-4.9952683307194272</v>
      </c>
      <c r="H71" s="4">
        <f t="shared" si="1"/>
        <v>-8.6520585462458115</v>
      </c>
      <c r="I71" s="6">
        <f>SQRT(G71^2+H71^2)+SQRT((G71-$CH$10)^2+(H71-$CI$10)^2)</f>
        <v>19.105295976382799</v>
      </c>
      <c r="J71" s="4">
        <f>I71/(2*$CH$3)</f>
        <v>1.0021599412617375</v>
      </c>
      <c r="K71" s="4">
        <f t="shared" si="2"/>
        <v>9.9690041979332946</v>
      </c>
      <c r="L71" s="4">
        <f t="shared" si="3"/>
        <v>-4.9845020989666518</v>
      </c>
      <c r="M71" s="4">
        <f t="shared" si="4"/>
        <v>-8.6334108858439436</v>
      </c>
      <c r="N71" s="8">
        <f>SQRT(L71^2+M71^2)+SQRT((L71-$CH$10)^2+(M71-$CI$10)^2)</f>
        <v>19.062271411616809</v>
      </c>
      <c r="O71" s="3">
        <f>N71/(2*$CH$3)</f>
        <v>0.99990310654156378</v>
      </c>
      <c r="P71" s="4">
        <f t="shared" si="5"/>
        <v>9.9699702228286906</v>
      </c>
      <c r="Q71" s="4">
        <f t="shared" si="6"/>
        <v>-4.9849851114143497</v>
      </c>
      <c r="R71" s="4">
        <f t="shared" si="7"/>
        <v>-8.6342474879440445</v>
      </c>
      <c r="S71" s="6">
        <f>SQRT(Q71^2+R71^2)+SQRT((Q71-$CH$10)^2+(R71-$CI$10)^2)</f>
        <v>19.064201646518736</v>
      </c>
      <c r="T71" s="4">
        <f>S71/(2*$CH$3)</f>
        <v>1.0000043561688048</v>
      </c>
      <c r="U71" s="3">
        <f t="shared" si="8"/>
        <v>9.9699267921446122</v>
      </c>
      <c r="V71" s="3">
        <f t="shared" si="9"/>
        <v>-4.9849633960723105</v>
      </c>
      <c r="W71" s="3">
        <f t="shared" si="10"/>
        <v>-8.6342098758683274</v>
      </c>
      <c r="X71" s="3">
        <f>SQRT(V71^2+W71^2)+SQRT((V71-$CH$10)^2+(W71-$CI$10)^2)</f>
        <v>19.06411486673634</v>
      </c>
      <c r="Y71" s="3">
        <f>X71/(2*$CH$3)</f>
        <v>0.99999980417328804</v>
      </c>
      <c r="Z71" s="3">
        <f t="shared" si="11"/>
        <v>9.9699287445229761</v>
      </c>
      <c r="AA71" s="3">
        <f t="shared" si="12"/>
        <v>-4.9849643722614925</v>
      </c>
      <c r="AB71" s="3">
        <f t="shared" si="13"/>
        <v>-8.6342115666775889</v>
      </c>
      <c r="AC71" s="3">
        <f>SQRT(AA71^2+AB71^2)+SQRT((AA71-$CH$10)^2+(AB71-$CI$10)^2)</f>
        <v>19.064118767825452</v>
      </c>
      <c r="AD71" s="3">
        <f>AC71/(2*$CH$3)</f>
        <v>1.0000000088032106</v>
      </c>
      <c r="AE71" s="3">
        <f t="shared" si="14"/>
        <v>9.9699286567555951</v>
      </c>
      <c r="AF71" s="3">
        <f t="shared" si="15"/>
        <v>-4.984964328377802</v>
      </c>
      <c r="AG71" s="3">
        <f t="shared" si="16"/>
        <v>-8.6342114906688074</v>
      </c>
      <c r="AH71" s="8">
        <f>SQRT(AF71^2+AG71^2)+SQRT((AF71-$CH$10)^2+(AG71-$CI$10)^2)</f>
        <v>19.064118592455564</v>
      </c>
      <c r="AI71" s="3">
        <f>AH71/(2*$CH$3)</f>
        <v>0.99999999960425989</v>
      </c>
      <c r="AJ71" s="3">
        <f t="shared" si="17"/>
        <v>9.9699286607010951</v>
      </c>
      <c r="AK71" s="3">
        <f t="shared" si="18"/>
        <v>-4.984964330350552</v>
      </c>
      <c r="AL71" s="3">
        <f t="shared" si="19"/>
        <v>-8.6342114940857115</v>
      </c>
      <c r="AM71" s="8">
        <f>SQRT(AK71^2+AL71^2)+SQRT((AK71-$CH$10)^2+(AL71-$CI$10)^2)</f>
        <v>19.064118600339153</v>
      </c>
      <c r="AN71" s="3">
        <f>AM71/(2*$CH$3)</f>
        <v>1.0000000000177902</v>
      </c>
      <c r="AO71" s="3">
        <f t="shared" si="20"/>
        <v>9.9699286605237276</v>
      </c>
      <c r="AP71" s="3">
        <f t="shared" si="21"/>
        <v>-4.9849643302618682</v>
      </c>
      <c r="AQ71" s="3">
        <f t="shared" si="22"/>
        <v>-8.6342114939321064</v>
      </c>
      <c r="AR71" s="8">
        <f>SQRT(AP71^2+AQ71^2)+SQRT((AP71-$CH$10)^2+(AQ71-$CI$10)^2)</f>
        <v>19.064118599984752</v>
      </c>
      <c r="AS71" s="3">
        <f>AR71/(2*$CH$3)</f>
        <v>0.9999999999992002</v>
      </c>
      <c r="AT71" s="9">
        <f t="shared" si="23"/>
        <v>9.9699286605317017</v>
      </c>
      <c r="AU71" s="3">
        <f t="shared" si="24"/>
        <v>-4.9849643302658553</v>
      </c>
      <c r="AV71" s="3">
        <f t="shared" si="25"/>
        <v>-8.6342114939390111</v>
      </c>
      <c r="AW71" s="8">
        <f>SQRT(AU71^2+AV71^2)+SQRT((AU71-$CH$10)^2+(AV71-$CI$10)^2)</f>
        <v>19.064118600000683</v>
      </c>
      <c r="AX71" s="4">
        <f>AW71/(2*$CH$3)</f>
        <v>1.0000000000000357</v>
      </c>
      <c r="AY71" s="9">
        <f t="shared" si="26"/>
        <v>9.842928660531701</v>
      </c>
      <c r="AZ71" s="9">
        <f>AY71-'Master Radiusverkleinerung'!G$5/100</f>
        <v>9.7889286605317007</v>
      </c>
      <c r="BA71" s="9">
        <f>SQRT((AU71-AU64)^2+(AV71-AV64)^2)</f>
        <v>1.0423351154631464</v>
      </c>
      <c r="BB71" s="3">
        <f>0.5*(AU64+AU71)</f>
        <v>-5.4124262145834265</v>
      </c>
      <c r="BC71" s="3">
        <f>0.5*(AV64+AV71)</f>
        <v>-8.3360639454205554</v>
      </c>
      <c r="BD71" s="3">
        <f t="shared" ref="BD71:BE74" si="94">0.5*(AU71+AU72)</f>
        <v>-4.5260200465849181</v>
      </c>
      <c r="BE71" s="3">
        <f t="shared" si="94"/>
        <v>-8.884506609837949</v>
      </c>
      <c r="BF71" s="3">
        <f>AU71-AU64</f>
        <v>0.85492376863514163</v>
      </c>
      <c r="BG71" s="3">
        <f>AV71-AV64</f>
        <v>-0.59629509703690964</v>
      </c>
      <c r="BH71" s="3">
        <f t="shared" ref="BH71:BI74" si="95">AU72-AU71</f>
        <v>0.91788856736187441</v>
      </c>
      <c r="BI71" s="3">
        <f t="shared" si="95"/>
        <v>-0.50059023179787765</v>
      </c>
      <c r="BJ71" s="3">
        <f t="shared" si="32"/>
        <v>-0.59629509703690964</v>
      </c>
      <c r="BK71" s="3">
        <f t="shared" si="33"/>
        <v>-0.85492376863514163</v>
      </c>
      <c r="BL71" s="3">
        <f t="shared" si="34"/>
        <v>-0.50059023179787765</v>
      </c>
      <c r="BM71" s="3">
        <f t="shared" si="35"/>
        <v>-0.91788856736187441</v>
      </c>
      <c r="BN71" s="3">
        <f t="shared" si="72"/>
        <v>-0.59629509703690964</v>
      </c>
      <c r="BO71" s="3">
        <f t="shared" si="72"/>
        <v>-0.85492376863514163</v>
      </c>
      <c r="BP71" s="3">
        <f t="shared" si="73"/>
        <v>0.50059023179787765</v>
      </c>
      <c r="BQ71" s="3">
        <f t="shared" si="73"/>
        <v>0.91788856736187441</v>
      </c>
      <c r="BR71" s="3">
        <f t="shared" si="74"/>
        <v>0.88640616799850847</v>
      </c>
      <c r="BS71" s="3">
        <f t="shared" si="74"/>
        <v>-0.54844266441739364</v>
      </c>
      <c r="BT71" s="3">
        <f t="shared" si="39"/>
        <v>-9.1162261342329227</v>
      </c>
      <c r="BU71" s="3">
        <f t="shared" si="40"/>
        <v>2.3534732739405761E-2</v>
      </c>
      <c r="BV71" s="3">
        <f t="shared" si="41"/>
        <v>-0.54238554301197617</v>
      </c>
      <c r="BW71" s="9">
        <f t="shared" si="42"/>
        <v>9.5164441933014459</v>
      </c>
      <c r="BX71" s="9">
        <f>SQRT((AU71-$CH$11)^2+(AV71-$CI$11)^2)</f>
        <v>9.5275911192162273</v>
      </c>
      <c r="BY71" s="3">
        <f>AU71-BU64</f>
        <v>-5.0111072668827807</v>
      </c>
      <c r="BZ71" s="3">
        <f>AV71-BV64</f>
        <v>-8.0955654005710418</v>
      </c>
      <c r="CA71" s="3">
        <f t="shared" si="45"/>
        <v>9.5209965442241593</v>
      </c>
      <c r="CB71" s="3">
        <f t="shared" ref="CB71:CC75" si="96">AU71-BU71</f>
        <v>-5.008499063005261</v>
      </c>
      <c r="CC71" s="3">
        <f t="shared" si="96"/>
        <v>-8.0918259509270349</v>
      </c>
      <c r="CD71" s="3">
        <f t="shared" si="46"/>
        <v>9.5164441933014459</v>
      </c>
      <c r="CE71" s="4">
        <f t="shared" si="47"/>
        <v>0.99999999965613673</v>
      </c>
      <c r="CF71" s="12">
        <f t="shared" si="48"/>
        <v>1.5025555099660252E-3</v>
      </c>
    </row>
    <row r="72" spans="1:84" x14ac:dyDescent="0.3">
      <c r="A72" s="4">
        <v>246</v>
      </c>
      <c r="B72" s="3">
        <f>CH$3*COS(A72/180*PI())</f>
        <v>-3.8770378012814608</v>
      </c>
      <c r="C72" s="4">
        <f>CH$3*SIN(A72/180*PI())</f>
        <v>-8.7079694754949113</v>
      </c>
      <c r="D72" s="6">
        <f>SQRT(B72^2+C72^2)+SQRT((B72-$CH$10)^2+(C72-$CI$10)^2)</f>
        <v>18.130303304492404</v>
      </c>
      <c r="E72" s="4">
        <f>D72/(2*$CH$3)</f>
        <v>0.95101712724827492</v>
      </c>
      <c r="F72" s="4">
        <f>$CH$3/E72</f>
        <v>10.023015387304941</v>
      </c>
      <c r="G72" s="4">
        <f t="shared" si="0"/>
        <v>-4.0767276321295025</v>
      </c>
      <c r="H72" s="4">
        <f t="shared" si="1"/>
        <v>-9.1564801789543235</v>
      </c>
      <c r="I72" s="6">
        <f>SQRT(G72^2+H72^2)+SQRT((G72-$CH$10)^2+(H72-$CI$10)^2)</f>
        <v>19.111548044351014</v>
      </c>
      <c r="J72" s="4">
        <f>I72/(2*$CH$3)</f>
        <v>1.0024878907515302</v>
      </c>
      <c r="K72" s="4">
        <f t="shared" si="2"/>
        <v>9.9981411045185151</v>
      </c>
      <c r="L72" s="4">
        <f t="shared" si="3"/>
        <v>-4.0666103498500332</v>
      </c>
      <c r="M72" s="4">
        <f t="shared" si="4"/>
        <v>-9.1337563909026667</v>
      </c>
      <c r="N72" s="8">
        <f>SQRT(L72^2+M72^2)+SQRT((L72-$CH$10)^2+(M72-$CI$10)^2)</f>
        <v>19.06183155663512</v>
      </c>
      <c r="O72" s="3">
        <f>N72/(2*$CH$3)</f>
        <v>0.99988003414094995</v>
      </c>
      <c r="P72" s="4">
        <f t="shared" si="5"/>
        <v>9.9993406840136068</v>
      </c>
      <c r="Q72" s="4">
        <f t="shared" si="6"/>
        <v>-4.0670982627869696</v>
      </c>
      <c r="R72" s="4">
        <f t="shared" si="7"/>
        <v>-9.1348522613014893</v>
      </c>
      <c r="S72" s="6">
        <f>SQRT(Q72^2+R72^2)+SQRT((Q72-$CH$10)^2+(R72-$CI$10)^2)</f>
        <v>19.064229164610836</v>
      </c>
      <c r="T72" s="4">
        <f>S72/(2*$CH$3)</f>
        <v>1.0000057996182858</v>
      </c>
      <c r="U72" s="3">
        <f t="shared" si="8"/>
        <v>9.9992826919908602</v>
      </c>
      <c r="V72" s="3">
        <f t="shared" si="9"/>
        <v>-4.0670746753063121</v>
      </c>
      <c r="W72" s="3">
        <f t="shared" si="10"/>
        <v>-9.13479928295253</v>
      </c>
      <c r="X72" s="3">
        <f>SQRT(V72^2+W72^2)+SQRT((V72-$CH$10)^2+(W72-$CI$10)^2)</f>
        <v>19.064113255537571</v>
      </c>
      <c r="Y72" s="3">
        <f>X72/(2*$CH$3)</f>
        <v>0.9999997196585616</v>
      </c>
      <c r="Z72" s="3">
        <f t="shared" si="11"/>
        <v>9.9992854952049388</v>
      </c>
      <c r="AA72" s="3">
        <f t="shared" si="12"/>
        <v>-4.0670758154761959</v>
      </c>
      <c r="AB72" s="3">
        <f t="shared" si="13"/>
        <v>-9.1348018438160175</v>
      </c>
      <c r="AC72" s="3">
        <f>SQRT(AA72^2+AB72^2)+SQRT((AA72-$CH$10)^2+(AB72-$CI$10)^2)</f>
        <v>19.064118858341701</v>
      </c>
      <c r="AD72" s="3">
        <f>AC72/(2*$CH$3)</f>
        <v>1.0000000135512008</v>
      </c>
      <c r="AE72" s="3">
        <f t="shared" si="14"/>
        <v>9.9992853597026148</v>
      </c>
      <c r="AF72" s="3">
        <f t="shared" si="15"/>
        <v>-4.0670757603624361</v>
      </c>
      <c r="AG72" s="3">
        <f t="shared" si="16"/>
        <v>-9.1348017200284843</v>
      </c>
      <c r="AH72" s="8">
        <f>SQRT(AF72^2+AG72^2)+SQRT((AF72-$CH$10)^2+(AG72-$CI$10)^2)</f>
        <v>19.064118587512233</v>
      </c>
      <c r="AI72" s="3">
        <f>AH72/(2*$CH$3)</f>
        <v>0.99999999934495964</v>
      </c>
      <c r="AJ72" s="3">
        <f t="shared" si="17"/>
        <v>9.9992853662525505</v>
      </c>
      <c r="AK72" s="3">
        <f t="shared" si="18"/>
        <v>-4.0670757630265344</v>
      </c>
      <c r="AL72" s="3">
        <f t="shared" si="19"/>
        <v>-9.1348017260121495</v>
      </c>
      <c r="AM72" s="8">
        <f>SQRT(AK72^2+AL72^2)+SQRT((AK72-$CH$10)^2+(AL72-$CI$10)^2)</f>
        <v>19.064118600603635</v>
      </c>
      <c r="AN72" s="3">
        <f>AM72/(2*$CH$3)</f>
        <v>1.0000000000316633</v>
      </c>
      <c r="AO72" s="3">
        <f t="shared" si="20"/>
        <v>9.9992853659359398</v>
      </c>
      <c r="AP72" s="3">
        <f t="shared" si="21"/>
        <v>-4.0670757628977574</v>
      </c>
      <c r="AQ72" s="3">
        <f t="shared" si="22"/>
        <v>-9.1348017257229106</v>
      </c>
      <c r="AR72" s="8">
        <f>SQRT(AP72^2+AQ72^2)+SQRT((AP72-$CH$10)^2+(AQ72-$CI$10)^2)</f>
        <v>19.064118599970826</v>
      </c>
      <c r="AS72" s="3">
        <f>AR72/(2*$CH$3)</f>
        <v>0.99999999999846967</v>
      </c>
      <c r="AT72" s="9">
        <f t="shared" si="23"/>
        <v>9.9992853659512413</v>
      </c>
      <c r="AU72" s="3">
        <f t="shared" si="24"/>
        <v>-4.0670757629039809</v>
      </c>
      <c r="AV72" s="3">
        <f t="shared" si="25"/>
        <v>-9.1348017257368888</v>
      </c>
      <c r="AW72" s="8">
        <f>SQRT(AU72^2+AV72^2)+SQRT((AU72-$CH$10)^2+(AV72-$CI$10)^2)</f>
        <v>19.064118600001407</v>
      </c>
      <c r="AX72" s="4">
        <f>AW72/(2*$CH$3)</f>
        <v>1.0000000000000737</v>
      </c>
      <c r="AY72" s="9">
        <f t="shared" si="26"/>
        <v>9.8722853659512406</v>
      </c>
      <c r="AZ72" s="9">
        <f>AY72-'Master Radiusverkleinerung'!G$5/100</f>
        <v>9.8182853659512404</v>
      </c>
      <c r="BA72" s="9">
        <f t="shared" si="31"/>
        <v>1.0455190109534531</v>
      </c>
      <c r="BB72" s="3">
        <f t="shared" ref="BB72:BC75" si="97">0.5*(AU71+AU72)</f>
        <v>-4.5260200465849181</v>
      </c>
      <c r="BC72" s="3">
        <f t="shared" si="97"/>
        <v>-8.884506609837949</v>
      </c>
      <c r="BD72" s="3">
        <f t="shared" si="94"/>
        <v>-3.5821863887078971</v>
      </c>
      <c r="BE72" s="3">
        <f t="shared" si="94"/>
        <v>-9.3336508785209773</v>
      </c>
      <c r="BF72" s="3">
        <f t="shared" ref="BF72:BG75" si="98">AU72-AU71</f>
        <v>0.91788856736187441</v>
      </c>
      <c r="BG72" s="3">
        <f t="shared" si="98"/>
        <v>-0.50059023179787765</v>
      </c>
      <c r="BH72" s="3">
        <f t="shared" si="95"/>
        <v>0.96977874839216716</v>
      </c>
      <c r="BI72" s="3">
        <f t="shared" si="95"/>
        <v>-0.39769830556817709</v>
      </c>
      <c r="BJ72" s="3">
        <f t="shared" si="32"/>
        <v>-0.50059023179787765</v>
      </c>
      <c r="BK72" s="3">
        <f t="shared" si="33"/>
        <v>-0.91788856736187441</v>
      </c>
      <c r="BL72" s="3">
        <f t="shared" si="34"/>
        <v>-0.39769830556817709</v>
      </c>
      <c r="BM72" s="3">
        <f t="shared" si="35"/>
        <v>-0.96977874839216716</v>
      </c>
      <c r="BN72" s="3">
        <f t="shared" si="72"/>
        <v>-0.50059023179787765</v>
      </c>
      <c r="BO72" s="3">
        <f t="shared" si="72"/>
        <v>-0.91788856736187441</v>
      </c>
      <c r="BP72" s="3">
        <f t="shared" si="73"/>
        <v>0.39769830556817709</v>
      </c>
      <c r="BQ72" s="3">
        <f t="shared" si="73"/>
        <v>0.96977874839216716</v>
      </c>
      <c r="BR72" s="3">
        <f t="shared" si="74"/>
        <v>0.943833657877021</v>
      </c>
      <c r="BS72" s="3">
        <f t="shared" si="74"/>
        <v>-0.44914426868302826</v>
      </c>
      <c r="BT72" s="3">
        <f t="shared" si="39"/>
        <v>-9.0843917490422328</v>
      </c>
      <c r="BU72" s="3">
        <f t="shared" si="40"/>
        <v>2.1537724810860581E-2</v>
      </c>
      <c r="BV72" s="3">
        <f t="shared" si="41"/>
        <v>-0.54604728195554131</v>
      </c>
      <c r="BW72" s="9">
        <f t="shared" si="42"/>
        <v>9.5122795978407595</v>
      </c>
      <c r="BX72" s="9">
        <f>SQRT((AU72-$CH$11)^2+(AV72-$CI$11)^2)</f>
        <v>9.5289854210606446</v>
      </c>
      <c r="BY72" s="3">
        <f t="shared" ref="BY72:BZ75" si="99">AU72-BU71</f>
        <v>-4.0906104956433866</v>
      </c>
      <c r="BZ72" s="3">
        <f t="shared" si="99"/>
        <v>-8.5924161827249126</v>
      </c>
      <c r="CA72" s="3">
        <f t="shared" si="45"/>
        <v>9.5164441933014459</v>
      </c>
      <c r="CB72" s="3">
        <f t="shared" si="96"/>
        <v>-4.0886134877148415</v>
      </c>
      <c r="CC72" s="3">
        <f t="shared" si="96"/>
        <v>-8.5887544437813474</v>
      </c>
      <c r="CD72" s="3">
        <f t="shared" si="46"/>
        <v>9.5122795978407595</v>
      </c>
      <c r="CE72" s="4">
        <f t="shared" si="47"/>
        <v>0.99999999970992259</v>
      </c>
      <c r="CF72" s="12">
        <f t="shared" si="48"/>
        <v>1.3800492398577716E-3</v>
      </c>
    </row>
    <row r="73" spans="1:84" x14ac:dyDescent="0.3">
      <c r="A73" s="4">
        <v>252</v>
      </c>
      <c r="B73" s="3">
        <f>CH$3*COS(A73/180*PI())</f>
        <v>-2.9455683150897665</v>
      </c>
      <c r="C73" s="4">
        <f>CH$3*SIN(A73/180*PI())</f>
        <v>-9.0655271109768201</v>
      </c>
      <c r="D73" s="6">
        <f>SQRT(B73^2+C73^2)+SQRT((B73-$CH$10)^2+(C73-$CI$10)^2)</f>
        <v>18.08252012236494</v>
      </c>
      <c r="E73" s="4">
        <f>D73/(2*$CH$3)</f>
        <v>0.94851068133645267</v>
      </c>
      <c r="F73" s="4">
        <f>$CH$3/E73</f>
        <v>10.049501273479933</v>
      </c>
      <c r="G73" s="4">
        <f t="shared" si="0"/>
        <v>-3.1054666784979768</v>
      </c>
      <c r="H73" s="4">
        <f t="shared" si="1"/>
        <v>-9.5576436716595339</v>
      </c>
      <c r="I73" s="6">
        <f>SQRT(G73^2+H73^2)+SQRT((G73-$CH$10)^2+(H73-$CI$10)^2)</f>
        <v>19.11697294439643</v>
      </c>
      <c r="J73" s="4">
        <f>I73/(2*$CH$3)</f>
        <v>1.0027724515098448</v>
      </c>
      <c r="K73" s="4">
        <f t="shared" si="2"/>
        <v>10.021716550298819</v>
      </c>
      <c r="L73" s="4">
        <f t="shared" si="3"/>
        <v>-3.0968807268510092</v>
      </c>
      <c r="M73" s="4">
        <f t="shared" si="4"/>
        <v>-9.5312188296246791</v>
      </c>
      <c r="N73" s="8">
        <f>SQRT(L73^2+M73^2)+SQRT((L73-$CH$10)^2+(M73-$CI$10)^2)</f>
        <v>19.061425394408616</v>
      </c>
      <c r="O73" s="3">
        <f>N73/(2*$CH$3)</f>
        <v>0.9998587290790677</v>
      </c>
      <c r="P73" s="4">
        <f t="shared" si="5"/>
        <v>10.0231325274616</v>
      </c>
      <c r="Q73" s="4">
        <f t="shared" si="6"/>
        <v>-3.0973182878579553</v>
      </c>
      <c r="R73" s="4">
        <f t="shared" si="7"/>
        <v>-9.5325655039322665</v>
      </c>
      <c r="S73" s="6">
        <f>SQRT(Q73^2+R73^2)+SQRT((Q73-$CH$10)^2+(R73-$CI$10)^2)</f>
        <v>19.064256229588352</v>
      </c>
      <c r="T73" s="4">
        <f>S73/(2*$CH$3)</f>
        <v>1.0000072192998397</v>
      </c>
      <c r="U73" s="3">
        <f t="shared" si="8"/>
        <v>10.023060167984935</v>
      </c>
      <c r="V73" s="3">
        <f t="shared" si="9"/>
        <v>-3.0972959275499616</v>
      </c>
      <c r="W73" s="3">
        <f t="shared" si="10"/>
        <v>-9.532496685980469</v>
      </c>
      <c r="X73" s="3">
        <f>SQRT(V73^2+W73^2)+SQRT((V73-$CH$10)^2+(W73-$CI$10)^2)</f>
        <v>19.064111567817285</v>
      </c>
      <c r="Y73" s="3">
        <f>X73/(2*$CH$3)</f>
        <v>0.99999963112993251</v>
      </c>
      <c r="Z73" s="3">
        <f t="shared" si="11"/>
        <v>10.02306386519318</v>
      </c>
      <c r="AA73" s="3">
        <f t="shared" si="12"/>
        <v>-3.097297070050141</v>
      </c>
      <c r="AB73" s="3">
        <f t="shared" si="13"/>
        <v>-9.5325002022344627</v>
      </c>
      <c r="AC73" s="3">
        <f>SQRT(AA73^2+AB73^2)+SQRT((AA73-$CH$10)^2+(AB73-$CI$10)^2)</f>
        <v>19.064118959312022</v>
      </c>
      <c r="AD73" s="3">
        <f>AC73/(2*$CH$3)</f>
        <v>1.0000000188475549</v>
      </c>
      <c r="AE73" s="3">
        <f t="shared" si="14"/>
        <v>10.023063676282938</v>
      </c>
      <c r="AF73" s="3">
        <f t="shared" si="15"/>
        <v>-3.0972970116736658</v>
      </c>
      <c r="AG73" s="3">
        <f t="shared" si="16"/>
        <v>-9.5325000225701455</v>
      </c>
      <c r="AH73" s="8">
        <f>SQRT(AF73^2+AG73^2)+SQRT((AF73-$CH$10)^2+(AG73-$CI$10)^2)</f>
        <v>19.064118581640827</v>
      </c>
      <c r="AI73" s="3">
        <f>AH73/(2*$CH$3)</f>
        <v>0.99999999903697756</v>
      </c>
      <c r="AJ73" s="3">
        <f t="shared" si="17"/>
        <v>10.023063685935373</v>
      </c>
      <c r="AK73" s="3">
        <f t="shared" si="18"/>
        <v>-3.0972970146564323</v>
      </c>
      <c r="AL73" s="3">
        <f t="shared" si="19"/>
        <v>-9.5325000317501569</v>
      </c>
      <c r="AM73" s="8">
        <f>SQRT(AK73^2+AL73^2)+SQRT((AK73-$CH$10)^2+(AL73-$CI$10)^2)</f>
        <v>19.064118600938066</v>
      </c>
      <c r="AN73" s="3">
        <f>AM73/(2*$CH$3)</f>
        <v>1.0000000000492058</v>
      </c>
      <c r="AO73" s="3">
        <f t="shared" si="20"/>
        <v>10.02306368544218</v>
      </c>
      <c r="AP73" s="3">
        <f t="shared" si="21"/>
        <v>-3.0972970145040275</v>
      </c>
      <c r="AQ73" s="3">
        <f t="shared" si="22"/>
        <v>-9.5325000312811028</v>
      </c>
      <c r="AR73" s="8">
        <f>SQRT(AP73^2+AQ73^2)+SQRT((AP73-$CH$10)^2+(AQ73-$CI$10)^2)</f>
        <v>19.064118599952074</v>
      </c>
      <c r="AS73" s="3">
        <f>AR73/(2*$CH$3)</f>
        <v>0.99999999999748601</v>
      </c>
      <c r="AT73" s="9">
        <f t="shared" si="23"/>
        <v>10.023063685467378</v>
      </c>
      <c r="AU73" s="3">
        <f t="shared" si="24"/>
        <v>-3.0972970145118137</v>
      </c>
      <c r="AV73" s="3">
        <f t="shared" si="25"/>
        <v>-9.5325000313050658</v>
      </c>
      <c r="AW73" s="8">
        <f>SQRT(AU73^2+AV73^2)+SQRT((AU73-$CH$10)^2+(AV73-$CI$10)^2)</f>
        <v>19.064118600002445</v>
      </c>
      <c r="AX73" s="4">
        <f>AW73/(2*$CH$3)</f>
        <v>1.0000000000001281</v>
      </c>
      <c r="AY73" s="9">
        <f t="shared" si="26"/>
        <v>9.8960636854673769</v>
      </c>
      <c r="AZ73" s="9">
        <f>AY73-'Master Radiusverkleinerung'!G$5/100</f>
        <v>9.8420636854673766</v>
      </c>
      <c r="BA73" s="9">
        <f t="shared" si="31"/>
        <v>1.0481577949358949</v>
      </c>
      <c r="BB73" s="3">
        <f t="shared" si="97"/>
        <v>-3.5821863887078971</v>
      </c>
      <c r="BC73" s="3">
        <f t="shared" si="97"/>
        <v>-9.3336508785209773</v>
      </c>
      <c r="BD73" s="3">
        <f t="shared" si="94"/>
        <v>-2.5924609059168437</v>
      </c>
      <c r="BE73" s="3">
        <f t="shared" si="94"/>
        <v>-9.6770012550396913</v>
      </c>
      <c r="BF73" s="3">
        <f t="shared" si="98"/>
        <v>0.96977874839216716</v>
      </c>
      <c r="BG73" s="3">
        <f t="shared" si="98"/>
        <v>-0.39769830556817709</v>
      </c>
      <c r="BH73" s="3">
        <f t="shared" si="95"/>
        <v>1.0096722171899404</v>
      </c>
      <c r="BI73" s="3">
        <f t="shared" si="95"/>
        <v>-0.28900244746925274</v>
      </c>
      <c r="BJ73" s="3">
        <f t="shared" si="32"/>
        <v>-0.39769830556817709</v>
      </c>
      <c r="BK73" s="3">
        <f t="shared" si="33"/>
        <v>-0.96977874839216716</v>
      </c>
      <c r="BL73" s="3">
        <f t="shared" si="34"/>
        <v>-0.28900244746925274</v>
      </c>
      <c r="BM73" s="3">
        <f t="shared" si="35"/>
        <v>-1.0096722171899404</v>
      </c>
      <c r="BN73" s="3">
        <f t="shared" si="72"/>
        <v>-0.39769830556817709</v>
      </c>
      <c r="BO73" s="3">
        <f t="shared" si="72"/>
        <v>-0.96977874839216716</v>
      </c>
      <c r="BP73" s="3">
        <f t="shared" si="73"/>
        <v>0.28900244746925274</v>
      </c>
      <c r="BQ73" s="3">
        <f t="shared" si="73"/>
        <v>1.0096722171899404</v>
      </c>
      <c r="BR73" s="3">
        <f t="shared" si="74"/>
        <v>0.98972548279105332</v>
      </c>
      <c r="BS73" s="3">
        <f t="shared" si="74"/>
        <v>-0.34335037651871403</v>
      </c>
      <c r="BT73" s="3">
        <f t="shared" si="39"/>
        <v>-9.0580404149075946</v>
      </c>
      <c r="BU73" s="3">
        <f t="shared" si="40"/>
        <v>2.0180936068920907E-2</v>
      </c>
      <c r="BV73" s="3">
        <f t="shared" si="41"/>
        <v>-0.5493557820662236</v>
      </c>
      <c r="BW73" s="9">
        <f t="shared" si="42"/>
        <v>9.508709132947013</v>
      </c>
      <c r="BX73" s="9">
        <f>SQRT((AU73-$CH$11)^2+(AV73-$CI$11)^2)</f>
        <v>9.5301809145807717</v>
      </c>
      <c r="BY73" s="3">
        <f t="shared" si="99"/>
        <v>-3.1188347393226743</v>
      </c>
      <c r="BZ73" s="3">
        <f t="shared" si="99"/>
        <v>-8.9864527493495245</v>
      </c>
      <c r="CA73" s="3">
        <f t="shared" si="45"/>
        <v>9.5122795978407595</v>
      </c>
      <c r="CB73" s="3">
        <f t="shared" si="96"/>
        <v>-3.1174779505807346</v>
      </c>
      <c r="CC73" s="3">
        <f t="shared" si="96"/>
        <v>-8.9831442492388422</v>
      </c>
      <c r="CD73" s="3">
        <f t="shared" si="46"/>
        <v>9.508709132947013</v>
      </c>
      <c r="CE73" s="4">
        <f t="shared" si="47"/>
        <v>0.9999999997853547</v>
      </c>
      <c r="CF73" s="12">
        <f t="shared" si="48"/>
        <v>1.1871301183101993E-3</v>
      </c>
    </row>
    <row r="74" spans="1:84" x14ac:dyDescent="0.3">
      <c r="A74" s="4">
        <v>258</v>
      </c>
      <c r="B74" s="3">
        <f>CH$3*COS(A74/180*PI())</f>
        <v>-1.9818265660381518</v>
      </c>
      <c r="C74" s="4">
        <f>CH$3*SIN(A74/180*PI())</f>
        <v>-9.3237609343473586</v>
      </c>
      <c r="D74" s="6">
        <f>SQRT(B74^2+C74^2)+SQRT((B74-$CH$10)^2+(C74-$CI$10)^2)</f>
        <v>18.046609526302781</v>
      </c>
      <c r="E74" s="4">
        <f>D74/(2*$CH$3)</f>
        <v>0.94662700673204903</v>
      </c>
      <c r="F74" s="4">
        <f>$CH$3/E74</f>
        <v>10.069498579917584</v>
      </c>
      <c r="G74" s="4">
        <f t="shared" si="0"/>
        <v>-2.0935664754376959</v>
      </c>
      <c r="H74" s="4">
        <f t="shared" si="1"/>
        <v>-9.8494558765388476</v>
      </c>
      <c r="I74" s="6">
        <f>SQRT(G74^2+H74^2)+SQRT((G74-$CH$10)^2+(H74-$CI$10)^2)</f>
        <v>19.121263097561179</v>
      </c>
      <c r="J74" s="4">
        <f>I74/(2*$CH$3)</f>
        <v>1.0029974896170222</v>
      </c>
      <c r="K74" s="4">
        <f t="shared" si="2"/>
        <v>10.039405565972507</v>
      </c>
      <c r="L74" s="4">
        <f t="shared" si="3"/>
        <v>-2.0873097860265726</v>
      </c>
      <c r="M74" s="4">
        <f t="shared" si="4"/>
        <v>-9.8200204671496216</v>
      </c>
      <c r="N74" s="8">
        <f>SQRT(L74^2+M74^2)+SQRT((L74-$CH$10)^2+(M74-$CI$10)^2)</f>
        <v>19.061088959221316</v>
      </c>
      <c r="O74" s="3">
        <f>N74/(2*$CH$3)</f>
        <v>0.99984108151851903</v>
      </c>
      <c r="P74" s="4">
        <f t="shared" si="5"/>
        <v>10.041001266646351</v>
      </c>
      <c r="Q74" s="4">
        <f t="shared" si="6"/>
        <v>-2.0876415508517105</v>
      </c>
      <c r="R74" s="4">
        <f t="shared" si="7"/>
        <v>-9.8215812979352304</v>
      </c>
      <c r="S74" s="6">
        <f>SQRT(Q74^2+R74^2)+SQRT((Q74-$CH$10)^2+(R74-$CI$10)^2)</f>
        <v>19.064279728127552</v>
      </c>
      <c r="T74" s="4">
        <f>S74/(2*$CH$3)</f>
        <v>1.000008451905432</v>
      </c>
      <c r="U74" s="3">
        <f t="shared" si="8"/>
        <v>10.040916401770472</v>
      </c>
      <c r="V74" s="3">
        <f t="shared" si="9"/>
        <v>-2.0876239064518756</v>
      </c>
      <c r="W74" s="3">
        <f t="shared" si="10"/>
        <v>-9.8214982875605035</v>
      </c>
      <c r="X74" s="3">
        <f>SQRT(V74^2+W74^2)+SQRT((V74-$CH$10)^2+(W74-$CI$10)^2)</f>
        <v>19.064110032005587</v>
      </c>
      <c r="Y74" s="3">
        <f>X74/(2*$CH$3)</f>
        <v>0.99999955056960177</v>
      </c>
      <c r="Z74" s="3">
        <f t="shared" si="11"/>
        <v>10.040920914465557</v>
      </c>
      <c r="AA74" s="3">
        <f t="shared" si="12"/>
        <v>-2.0876248446939409</v>
      </c>
      <c r="AB74" s="3">
        <f t="shared" si="13"/>
        <v>-9.8215027016423733</v>
      </c>
      <c r="AC74" s="3">
        <f>SQRT(AA74^2+AB74^2)+SQRT((AA74-$CH$10)^2+(AB74-$CI$10)^2)</f>
        <v>19.06411905560747</v>
      </c>
      <c r="AD74" s="3">
        <f>AC74/(2*$CH$3)</f>
        <v>1.0000000238986906</v>
      </c>
      <c r="AE74" s="3">
        <f t="shared" si="14"/>
        <v>10.0409206745007</v>
      </c>
      <c r="AF74" s="3">
        <f t="shared" si="15"/>
        <v>-2.0876247948024416</v>
      </c>
      <c r="AG74" s="3">
        <f t="shared" si="16"/>
        <v>-9.8215024669213253</v>
      </c>
      <c r="AH74" s="8">
        <f>SQRT(AF74^2+AG74^2)+SQRT((AF74-$CH$10)^2+(AG74-$CI$10)^2)</f>
        <v>19.064118575772852</v>
      </c>
      <c r="AI74" s="3">
        <f>AH74/(2*$CH$3)</f>
        <v>0.99999999872917555</v>
      </c>
      <c r="AJ74" s="3">
        <f t="shared" si="17"/>
        <v>10.040920687260948</v>
      </c>
      <c r="AK74" s="3">
        <f t="shared" si="18"/>
        <v>-2.0876247974554465</v>
      </c>
      <c r="AL74" s="3">
        <f t="shared" si="19"/>
        <v>-9.8215024794027315</v>
      </c>
      <c r="AM74" s="8">
        <f>SQRT(AK74^2+AL74^2)+SQRT((AK74-$CH$10)^2+(AL74-$CI$10)^2)</f>
        <v>19.064118601288293</v>
      </c>
      <c r="AN74" s="3">
        <f>AM74/(2*$CH$3)</f>
        <v>1.0000000000675768</v>
      </c>
      <c r="AO74" s="3">
        <f t="shared" si="20"/>
        <v>10.040920686582416</v>
      </c>
      <c r="AP74" s="3">
        <f t="shared" si="21"/>
        <v>-2.0876247973143713</v>
      </c>
      <c r="AQ74" s="3">
        <f t="shared" si="22"/>
        <v>-9.8215024787390259</v>
      </c>
      <c r="AR74" s="8">
        <f>SQRT(AP74^2+AQ74^2)+SQRT((AP74-$CH$10)^2+(AQ74-$CI$10)^2)</f>
        <v>19.064118599931497</v>
      </c>
      <c r="AS74" s="3">
        <f>AR74/(2*$CH$3)</f>
        <v>0.99999999999640665</v>
      </c>
      <c r="AT74" s="9">
        <f t="shared" si="23"/>
        <v>10.040920686618497</v>
      </c>
      <c r="AU74" s="3">
        <f t="shared" si="24"/>
        <v>-2.0876247973218733</v>
      </c>
      <c r="AV74" s="3">
        <f t="shared" si="25"/>
        <v>-9.8215024787743186</v>
      </c>
      <c r="AW74" s="8">
        <f>SQRT(AU74^2+AV74^2)+SQRT((AU74-$CH$10)^2+(AV74-$CI$10)^2)</f>
        <v>19.064118600003646</v>
      </c>
      <c r="AX74" s="4">
        <f>AW74/(2*$CH$3)</f>
        <v>1.0000000000001912</v>
      </c>
      <c r="AY74" s="9">
        <f t="shared" si="26"/>
        <v>9.9139206866184963</v>
      </c>
      <c r="AZ74" s="9">
        <f>AY74-'Master Radiusverkleinerung'!G$5/100</f>
        <v>9.8599206866184961</v>
      </c>
      <c r="BA74" s="9">
        <f t="shared" si="31"/>
        <v>1.0502192155966621</v>
      </c>
      <c r="BB74" s="3">
        <f t="shared" si="97"/>
        <v>-2.5924609059168437</v>
      </c>
      <c r="BC74" s="3">
        <f t="shared" si="97"/>
        <v>-9.6770012550396913</v>
      </c>
      <c r="BD74" s="3">
        <f t="shared" si="94"/>
        <v>-1.5692036053130285</v>
      </c>
      <c r="BE74" s="3">
        <f t="shared" si="94"/>
        <v>-9.909514660518898</v>
      </c>
      <c r="BF74" s="3">
        <f t="shared" si="98"/>
        <v>1.0096722171899404</v>
      </c>
      <c r="BG74" s="3">
        <f t="shared" si="98"/>
        <v>-0.28900244746925274</v>
      </c>
      <c r="BH74" s="3">
        <f t="shared" si="95"/>
        <v>1.0368423840176895</v>
      </c>
      <c r="BI74" s="3">
        <f t="shared" si="95"/>
        <v>-0.17602436348916051</v>
      </c>
      <c r="BJ74" s="3">
        <f t="shared" si="32"/>
        <v>-0.28900244746925274</v>
      </c>
      <c r="BK74" s="3">
        <f t="shared" si="33"/>
        <v>-1.0096722171899404</v>
      </c>
      <c r="BL74" s="3">
        <f t="shared" si="34"/>
        <v>-0.17602436348916051</v>
      </c>
      <c r="BM74" s="3">
        <f t="shared" si="35"/>
        <v>-1.0368423840176895</v>
      </c>
      <c r="BN74" s="3">
        <f t="shared" si="72"/>
        <v>-0.28900244746925274</v>
      </c>
      <c r="BO74" s="3">
        <f t="shared" si="72"/>
        <v>-1.0096722171899404</v>
      </c>
      <c r="BP74" s="3">
        <f t="shared" si="73"/>
        <v>0.17602436348916051</v>
      </c>
      <c r="BQ74" s="3">
        <f t="shared" si="73"/>
        <v>1.0368423840176895</v>
      </c>
      <c r="BR74" s="3">
        <f t="shared" si="74"/>
        <v>1.0232573006038153</v>
      </c>
      <c r="BS74" s="3">
        <f t="shared" si="74"/>
        <v>-0.23251340547920663</v>
      </c>
      <c r="BT74" s="3">
        <f t="shared" si="39"/>
        <v>-9.0375389795757108</v>
      </c>
      <c r="BU74" s="3">
        <f t="shared" si="40"/>
        <v>1.940997827930957E-2</v>
      </c>
      <c r="BV74" s="3">
        <f t="shared" si="41"/>
        <v>-0.55204923559097274</v>
      </c>
      <c r="BW74" s="9">
        <f t="shared" si="42"/>
        <v>9.5059117907308064</v>
      </c>
      <c r="BX74" s="9">
        <f>SQRT((AU74-$CH$11)^2+(AV74-$CI$11)^2)</f>
        <v>9.5311176085962472</v>
      </c>
      <c r="BY74" s="3">
        <f t="shared" si="99"/>
        <v>-2.1078057333907942</v>
      </c>
      <c r="BZ74" s="3">
        <f t="shared" si="99"/>
        <v>-9.272146696708095</v>
      </c>
      <c r="CA74" s="3">
        <f t="shared" si="45"/>
        <v>9.508709132947013</v>
      </c>
      <c r="CB74" s="3">
        <f t="shared" si="96"/>
        <v>-2.1070347756011829</v>
      </c>
      <c r="CC74" s="3">
        <f t="shared" si="96"/>
        <v>-9.2694532431833458</v>
      </c>
      <c r="CD74" s="3">
        <f t="shared" si="46"/>
        <v>9.5059117907308064</v>
      </c>
      <c r="CE74" s="4">
        <f t="shared" si="47"/>
        <v>0.99999999986754839</v>
      </c>
      <c r="CF74" s="12">
        <f t="shared" si="48"/>
        <v>9.3253736735500643E-4</v>
      </c>
    </row>
    <row r="75" spans="1:84" x14ac:dyDescent="0.3">
      <c r="A75" s="4">
        <v>264</v>
      </c>
      <c r="B75" s="3">
        <f>CH$3*COS(A75/180*PI())</f>
        <v>-0.99637151040515193</v>
      </c>
      <c r="C75" s="4">
        <f>CH$3*SIN(A75/180*PI())</f>
        <v>-9.4798416817987761</v>
      </c>
      <c r="D75" s="6">
        <f>SQRT(B75^2+C75^2)+SQRT((B75-$CH$10)^2+(C75-$CI$10)^2)</f>
        <v>18.023117533894684</v>
      </c>
      <c r="E75" s="4">
        <f>D75/(2*$CH$3)</f>
        <v>0.94539474454878203</v>
      </c>
      <c r="F75" s="4">
        <f>$CH$3/E75</f>
        <v>10.082623533674774</v>
      </c>
      <c r="G75" s="4">
        <f t="shared" si="0"/>
        <v>-1.0539211436813096</v>
      </c>
      <c r="H75" s="4">
        <f t="shared" si="1"/>
        <v>-10.027389866994993</v>
      </c>
      <c r="I75" s="6">
        <f>SQRT(G75^2+H75^2)+SQRT((G75-$CH$10)^2+(H75-$CI$10)^2)</f>
        <v>19.124169717049163</v>
      </c>
      <c r="J75" s="4">
        <f>I75/(2*$CH$3)</f>
        <v>1.0031499550705252</v>
      </c>
      <c r="K75" s="4">
        <f t="shared" si="2"/>
        <v>10.050963450390553</v>
      </c>
      <c r="L75" s="4">
        <f t="shared" si="3"/>
        <v>-1.050611763828684</v>
      </c>
      <c r="M75" s="4">
        <f t="shared" si="4"/>
        <v>-9.9959032209596526</v>
      </c>
      <c r="N75" s="8">
        <f>SQRT(L75^2+M75^2)+SQRT((L75-$CH$10)^2+(M75-$CI$10)^2)</f>
        <v>19.060853684562794</v>
      </c>
      <c r="O75" s="3">
        <f>N75/(2*$CH$3)</f>
        <v>0.99982874028924651</v>
      </c>
      <c r="P75" s="4">
        <f t="shared" si="5"/>
        <v>10.052685070327993</v>
      </c>
      <c r="Q75" s="4">
        <f t="shared" si="6"/>
        <v>-1.0507917221150758</v>
      </c>
      <c r="R75" s="4">
        <f t="shared" si="7"/>
        <v>-9.9976154096829397</v>
      </c>
      <c r="S75" s="6">
        <f>SQRT(Q75^2+R75^2)+SQRT((Q75-$CH$10)^2+(R75-$CI$10)^2)</f>
        <v>19.064296698886722</v>
      </c>
      <c r="T75" s="4">
        <f>S75/(2*$CH$3)</f>
        <v>1.0000093420991789</v>
      </c>
      <c r="U75" s="3">
        <f t="shared" si="8"/>
        <v>10.05259115802439</v>
      </c>
      <c r="V75" s="3">
        <f t="shared" si="9"/>
        <v>-1.0507819056062981</v>
      </c>
      <c r="W75" s="3">
        <f t="shared" si="10"/>
        <v>-9.9975220118407613</v>
      </c>
      <c r="X75" s="3">
        <f>SQRT(V75^2+W75^2)+SQRT((V75-$CH$10)^2+(W75-$CI$10)^2)</f>
        <v>19.064108886580829</v>
      </c>
      <c r="Y75" s="3">
        <f>X75/(2*$CH$3)</f>
        <v>0.99999949048684733</v>
      </c>
      <c r="Z75" s="3">
        <f t="shared" si="11"/>
        <v>10.052596279954413</v>
      </c>
      <c r="AA75" s="3">
        <f t="shared" si="12"/>
        <v>-1.0507824409937725</v>
      </c>
      <c r="AB75" s="3">
        <f t="shared" si="13"/>
        <v>-9.9975271057123152</v>
      </c>
      <c r="AC75" s="3">
        <f>SQRT(AA75^2+AB75^2)+SQRT((AA75-$CH$10)^2+(AB75-$CI$10)^2)</f>
        <v>19.06411912976996</v>
      </c>
      <c r="AD75" s="3">
        <f>AC75/(2*$CH$3)</f>
        <v>1.0000000277888514</v>
      </c>
      <c r="AE75" s="3">
        <f t="shared" si="14"/>
        <v>10.052596000604316</v>
      </c>
      <c r="AF75" s="3">
        <f t="shared" si="15"/>
        <v>-1.0507824117937361</v>
      </c>
      <c r="AG75" s="3">
        <f t="shared" si="16"/>
        <v>-9.9975268278925284</v>
      </c>
      <c r="AH75" s="8">
        <f>SQRT(AF75^2+AG75^2)+SQRT((AF75-$CH$10)^2+(AG75-$CI$10)^2)</f>
        <v>19.064118571106359</v>
      </c>
      <c r="AI75" s="3">
        <f>AH75/(2*$CH$3)</f>
        <v>0.99999999848439669</v>
      </c>
      <c r="AJ75" s="3">
        <f t="shared" si="17"/>
        <v>10.052596015840065</v>
      </c>
      <c r="AK75" s="3">
        <f t="shared" si="18"/>
        <v>-1.0507824133863055</v>
      </c>
      <c r="AL75" s="3">
        <f t="shared" si="19"/>
        <v>-9.9975268430448132</v>
      </c>
      <c r="AM75" s="8">
        <f>SQRT(AK75^2+AL75^2)+SQRT((AK75-$CH$10)^2+(AL75-$CI$10)^2)</f>
        <v>19.06411860157586</v>
      </c>
      <c r="AN75" s="3">
        <f>AM75/(2*$CH$3)</f>
        <v>1.000000000082661</v>
      </c>
      <c r="AO75" s="3">
        <f t="shared" si="20"/>
        <v>10.052596015009106</v>
      </c>
      <c r="AP75" s="3">
        <f t="shared" si="21"/>
        <v>-1.0507824132994468</v>
      </c>
      <c r="AQ75" s="3">
        <f t="shared" si="22"/>
        <v>-9.9975268422184076</v>
      </c>
      <c r="AR75" s="8">
        <f>SQRT(AP75^2+AQ75^2)+SQRT((AP75-$CH$10)^2+(AQ75-$CI$10)^2)</f>
        <v>19.064118599914053</v>
      </c>
      <c r="AS75" s="3">
        <f>AR75/(2*$CH$3)</f>
        <v>0.99999999999549172</v>
      </c>
      <c r="AT75" s="9">
        <f t="shared" si="23"/>
        <v>10.052596015054426</v>
      </c>
      <c r="AU75" s="3">
        <f t="shared" si="24"/>
        <v>-1.0507824133041839</v>
      </c>
      <c r="AV75" s="3">
        <f t="shared" si="25"/>
        <v>-9.9975268422634791</v>
      </c>
      <c r="AW75" s="8">
        <f>SQRT(AU75^2+AV75^2)+SQRT((AU75-$CH$10)^2+(AV75-$CI$10)^2)</f>
        <v>19.064118600004686</v>
      </c>
      <c r="AX75" s="4">
        <f>AW75/(2*$CH$3)</f>
        <v>1.0000000000002458</v>
      </c>
      <c r="AY75" s="9">
        <f t="shared" si="26"/>
        <v>9.9255960150544258</v>
      </c>
      <c r="AZ75" s="9">
        <f>AY75-'Master Radiusverkleinerung'!G$5/100</f>
        <v>9.8715960150544255</v>
      </c>
      <c r="BA75" s="9">
        <f t="shared" si="31"/>
        <v>1.0516780428616213</v>
      </c>
      <c r="BB75" s="3">
        <f t="shared" si="97"/>
        <v>-1.5692036053130285</v>
      </c>
      <c r="BC75" s="3">
        <f t="shared" si="97"/>
        <v>-9.909514660518898</v>
      </c>
      <c r="BD75" s="3">
        <f>0.5*(AU75+AU77)</f>
        <v>-0.52539120665209282</v>
      </c>
      <c r="BE75" s="3">
        <f>0.5*(AV75+AV77)</f>
        <v>-10.027722487655103</v>
      </c>
      <c r="BF75" s="3">
        <f t="shared" si="98"/>
        <v>1.0368423840176895</v>
      </c>
      <c r="BG75" s="3">
        <f t="shared" si="98"/>
        <v>-0.17602436348916051</v>
      </c>
      <c r="BH75" s="3">
        <f>AU77-AU75</f>
        <v>1.0507824133041821</v>
      </c>
      <c r="BI75" s="3">
        <f>AV77-AV75</f>
        <v>-6.0391290783247342E-2</v>
      </c>
      <c r="BJ75" s="3">
        <f t="shared" si="32"/>
        <v>-0.17602436348916051</v>
      </c>
      <c r="BK75" s="3">
        <f t="shared" si="33"/>
        <v>-1.0368423840176895</v>
      </c>
      <c r="BL75" s="3">
        <f t="shared" si="34"/>
        <v>-6.0391290783247342E-2</v>
      </c>
      <c r="BM75" s="3">
        <f t="shared" si="35"/>
        <v>-1.0507824133041821</v>
      </c>
      <c r="BN75" s="3">
        <f t="shared" si="72"/>
        <v>-0.17602436348916051</v>
      </c>
      <c r="BO75" s="3">
        <f t="shared" si="72"/>
        <v>-1.0368423840176895</v>
      </c>
      <c r="BP75" s="3">
        <f t="shared" si="73"/>
        <v>6.0391290783247342E-2</v>
      </c>
      <c r="BQ75" s="3">
        <f t="shared" si="73"/>
        <v>1.0507824133041821</v>
      </c>
      <c r="BR75" s="3">
        <f t="shared" si="74"/>
        <v>1.0438123986609358</v>
      </c>
      <c r="BS75" s="3">
        <f t="shared" si="74"/>
        <v>-0.11820782713620481</v>
      </c>
      <c r="BT75" s="3">
        <f t="shared" si="39"/>
        <v>-9.0231712527080639</v>
      </c>
      <c r="BU75" s="3">
        <f t="shared" si="40"/>
        <v>1.9094371098599572E-2</v>
      </c>
      <c r="BV75" s="3">
        <f t="shared" si="41"/>
        <v>-0.55390826746118726</v>
      </c>
      <c r="BW75" s="9">
        <f t="shared" si="42"/>
        <v>9.5040290466809338</v>
      </c>
      <c r="BX75" s="9">
        <f>SQRT((AU75-$CH$11)^2+(AV75-$CI$11)^2)</f>
        <v>9.5317480783868369</v>
      </c>
      <c r="BY75" s="3">
        <f t="shared" si="99"/>
        <v>-1.0701923915834934</v>
      </c>
      <c r="BZ75" s="3">
        <f t="shared" si="99"/>
        <v>-9.4454776066725064</v>
      </c>
      <c r="CA75" s="3">
        <f t="shared" si="45"/>
        <v>9.5059117907308064</v>
      </c>
      <c r="CB75" s="3">
        <f t="shared" si="96"/>
        <v>-1.0698767844027834</v>
      </c>
      <c r="CC75" s="3">
        <f t="shared" si="96"/>
        <v>-9.4436185748022918</v>
      </c>
      <c r="CD75" s="3">
        <f t="shared" si="46"/>
        <v>9.5040290466809338</v>
      </c>
      <c r="CE75" s="4">
        <f t="shared" si="47"/>
        <v>0.99999999993977373</v>
      </c>
      <c r="CF75" s="12">
        <f t="shared" si="48"/>
        <v>6.288261705686191E-4</v>
      </c>
    </row>
    <row r="76" spans="1:84" x14ac:dyDescent="0.3">
      <c r="A76" s="4"/>
      <c r="C76" s="4"/>
      <c r="D76" s="6"/>
      <c r="E76" s="4"/>
      <c r="G76" s="4"/>
      <c r="H76" s="4"/>
      <c r="I76" s="6"/>
      <c r="J76" s="4"/>
      <c r="K76" s="4"/>
      <c r="L76" s="4"/>
      <c r="M76" s="4"/>
      <c r="N76" s="8"/>
      <c r="P76" s="4"/>
      <c r="Q76" s="4"/>
      <c r="R76" s="4"/>
      <c r="S76" s="6"/>
      <c r="T76" s="4"/>
      <c r="AH76" s="8"/>
      <c r="AM76" s="8"/>
      <c r="AR76" s="8"/>
      <c r="AT76" s="9"/>
      <c r="AW76" s="8"/>
      <c r="AX76" s="4"/>
      <c r="AY76" s="9"/>
      <c r="AZ76" s="9"/>
      <c r="BA76" s="9"/>
      <c r="BW76" s="9"/>
      <c r="BX76" s="9"/>
      <c r="CE76" s="4"/>
      <c r="CF76" s="12"/>
    </row>
    <row r="77" spans="1:84" x14ac:dyDescent="0.3">
      <c r="A77" s="4">
        <v>270</v>
      </c>
      <c r="B77" s="3">
        <f>CH$3*COS(A77/180*PI())</f>
        <v>-1.7517281585238514E-15</v>
      </c>
      <c r="C77" s="4">
        <f>CH$3*SIN(A77/180*PI())</f>
        <v>-9.5320593000000002</v>
      </c>
      <c r="D77" s="6">
        <f>SQRT(B77^2+C77^2)+SQRT((B77-$CH$10)^2+(C77-$CI$10)^2)</f>
        <v>18.012405422531636</v>
      </c>
      <c r="E77" s="4">
        <f>D77/(2*$CH$3)</f>
        <v>0.94483284543412538</v>
      </c>
      <c r="F77" s="4">
        <f>$CH$3/E77</f>
        <v>10.08861974481875</v>
      </c>
      <c r="G77" s="4">
        <f t="shared" si="0"/>
        <v>-1.8540085338787934E-15</v>
      </c>
      <c r="H77" s="4">
        <f t="shared" si="1"/>
        <v>-10.08861974481875</v>
      </c>
      <c r="I77" s="6">
        <f>SQRT(G77^2+H77^2)+SQRT((G77-$CH$10)^2+(H77-$CI$10)^2)</f>
        <v>19.125521577626543</v>
      </c>
      <c r="J77" s="4">
        <f>I77/(2*$CH$3)</f>
        <v>1.0032208663256292</v>
      </c>
      <c r="K77" s="4">
        <f t="shared" si="2"/>
        <v>10.056229972338063</v>
      </c>
      <c r="L77" s="4">
        <f t="shared" si="3"/>
        <v>-1.8480561919223599E-15</v>
      </c>
      <c r="M77" s="4">
        <f t="shared" si="4"/>
        <v>-10.056229972338063</v>
      </c>
      <c r="N77" s="8">
        <f>SQRT(L77^2+M77^2)+SQRT((L77-$CH$10)^2+(M77-$CI$10)^2)</f>
        <v>19.060742292158885</v>
      </c>
      <c r="O77" s="3">
        <f>N77/(2*$CH$3)</f>
        <v>0.99982289724943718</v>
      </c>
      <c r="P77" s="4">
        <f t="shared" si="5"/>
        <v>10.058011273799844</v>
      </c>
      <c r="Q77" s="4">
        <f t="shared" si="6"/>
        <v>-1.8483835457324041E-15</v>
      </c>
      <c r="R77" s="4">
        <f t="shared" si="7"/>
        <v>-10.058011273799844</v>
      </c>
      <c r="S77" s="6">
        <f>SQRT(Q77^2+R77^2)+SQRT((Q77-$CH$10)^2+(R77-$CI$10)^2)</f>
        <v>19.064304880762883</v>
      </c>
      <c r="T77" s="4">
        <f>S77/(2*$CH$3)</f>
        <v>1.0000097712759133</v>
      </c>
      <c r="U77" s="3">
        <f t="shared" si="8"/>
        <v>10.057912995156856</v>
      </c>
      <c r="V77" s="3">
        <f t="shared" si="9"/>
        <v>-1.8483654848432629E-15</v>
      </c>
      <c r="W77" s="3">
        <f t="shared" si="10"/>
        <v>-10.057912995156856</v>
      </c>
      <c r="X77" s="3">
        <f>SQRT(V77^2+W77^2)+SQRT((V77-$CH$10)^2+(W77-$CI$10)^2)</f>
        <v>19.064108324266805</v>
      </c>
      <c r="Y77" s="3">
        <f>X77/(2*$CH$3)</f>
        <v>0.99999946099091119</v>
      </c>
      <c r="Z77" s="3">
        <f t="shared" si="11"/>
        <v>10.057918416466297</v>
      </c>
      <c r="AA77" s="3">
        <f t="shared" si="12"/>
        <v>-1.8483664811295955E-15</v>
      </c>
      <c r="AB77" s="3">
        <f t="shared" si="13"/>
        <v>-10.057918416466297</v>
      </c>
      <c r="AC77" s="3">
        <f>SQRT(AA77^2+AB77^2)+SQRT((AA77-$CH$10)^2+(AB77-$CI$10)^2)</f>
        <v>19.064119166842111</v>
      </c>
      <c r="AD77" s="3">
        <f>AC77/(2*$CH$3)</f>
        <v>1.000000029733455</v>
      </c>
      <c r="AE77" s="3">
        <f t="shared" si="14"/>
        <v>10.05791811740964</v>
      </c>
      <c r="AF77" s="3">
        <f t="shared" si="15"/>
        <v>-1.8483664261712754E-15</v>
      </c>
      <c r="AG77" s="3">
        <f t="shared" si="16"/>
        <v>-10.05791811740964</v>
      </c>
      <c r="AH77" s="8">
        <f>SQRT(AF77^2+AG77^2)+SQRT((AF77-$CH$10)^2+(AG77-$CI$10)^2)</f>
        <v>19.064118568731203</v>
      </c>
      <c r="AI77" s="3">
        <f>AH77/(2*$CH$3)</f>
        <v>0.99999999835980891</v>
      </c>
      <c r="AJ77" s="3">
        <f t="shared" si="17"/>
        <v>10.057918133906547</v>
      </c>
      <c r="AK77" s="3">
        <f t="shared" si="18"/>
        <v>-1.8483664292029495E-15</v>
      </c>
      <c r="AL77" s="3">
        <f t="shared" si="19"/>
        <v>-10.057918133906547</v>
      </c>
      <c r="AM77" s="8">
        <f>SQRT(AK77^2+AL77^2)+SQRT((AK77-$CH$10)^2+(AL77-$CI$10)^2)</f>
        <v>19.064118601724886</v>
      </c>
      <c r="AN77" s="3">
        <f>AM77/(2*$CH$3)</f>
        <v>1.0000000000904781</v>
      </c>
      <c r="AO77" s="3">
        <f t="shared" si="20"/>
        <v>10.057918132996527</v>
      </c>
      <c r="AP77" s="3">
        <f t="shared" si="21"/>
        <v>-1.8483664290357129E-15</v>
      </c>
      <c r="AQ77" s="3">
        <f t="shared" si="22"/>
        <v>-10.057918132996527</v>
      </c>
      <c r="AR77" s="8">
        <f>SQRT(AP77^2+AQ77^2)+SQRT((AP77-$CH$10)^2+(AQ77-$CI$10)^2)</f>
        <v>19.064118599904852</v>
      </c>
      <c r="AS77" s="3">
        <f>AR77/(2*$CH$3)</f>
        <v>0.99999999999500899</v>
      </c>
      <c r="AT77" s="9">
        <f t="shared" si="23"/>
        <v>10.057918133046726</v>
      </c>
      <c r="AU77" s="3">
        <f t="shared" si="24"/>
        <v>-1.8483664290449383E-15</v>
      </c>
      <c r="AV77" s="3">
        <f t="shared" si="25"/>
        <v>-10.057918133046726</v>
      </c>
      <c r="AW77" s="8">
        <f>SQRT(AU77^2+AV77^2)+SQRT((AU77-$CH$10)^2+(AV77-$CI$10)^2)</f>
        <v>19.064118600005251</v>
      </c>
      <c r="AX77" s="4">
        <f>AW77/(2*$CH$3)</f>
        <v>1.0000000000002753</v>
      </c>
      <c r="AY77" s="9">
        <f t="shared" si="26"/>
        <v>9.9309181330467258</v>
      </c>
      <c r="AZ77" s="9">
        <f>AY77-'Master Radiusverkleinerung'!G$5/100</f>
        <v>9.8769181330467255</v>
      </c>
      <c r="BA77" s="9">
        <f>SQRT((AU77-AU75)^2+(AV77-AV75)^2)</f>
        <v>1.0525164075261857</v>
      </c>
      <c r="BB77" s="3">
        <f>0.5*(AU75+AU77)</f>
        <v>-0.52539120665209282</v>
      </c>
      <c r="BC77" s="3">
        <f>0.5*(AV75+AV77)</f>
        <v>-10.027722487655103</v>
      </c>
      <c r="BD77" s="3">
        <f t="shared" ref="BD77:BE80" si="100">0.5*(AU77+AU78)</f>
        <v>0.52561136901242811</v>
      </c>
      <c r="BE77" s="3">
        <f t="shared" si="100"/>
        <v>-10.029817192590468</v>
      </c>
      <c r="BF77" s="3">
        <f>AU77-AU75</f>
        <v>1.0507824133041821</v>
      </c>
      <c r="BG77" s="3">
        <f>AV77-AV75</f>
        <v>-6.0391290783247342E-2</v>
      </c>
      <c r="BH77" s="3">
        <f t="shared" ref="BH77:BI80" si="101">AU78-AU77</f>
        <v>1.0512227380248598</v>
      </c>
      <c r="BI77" s="3">
        <f t="shared" si="101"/>
        <v>5.6201880912515989E-2</v>
      </c>
      <c r="BJ77" s="3">
        <f t="shared" si="32"/>
        <v>-6.0391290783247342E-2</v>
      </c>
      <c r="BK77" s="3">
        <f t="shared" si="33"/>
        <v>-1.0507824133041821</v>
      </c>
      <c r="BL77" s="3">
        <f t="shared" si="34"/>
        <v>5.6201880912515989E-2</v>
      </c>
      <c r="BM77" s="3">
        <f t="shared" si="35"/>
        <v>-1.0512227380248598</v>
      </c>
      <c r="BN77" s="3">
        <f t="shared" si="72"/>
        <v>-6.0391290783247342E-2</v>
      </c>
      <c r="BO77" s="3">
        <f t="shared" si="72"/>
        <v>-1.0507824133041821</v>
      </c>
      <c r="BP77" s="3">
        <f t="shared" si="73"/>
        <v>-5.6201880912515989E-2</v>
      </c>
      <c r="BQ77" s="3">
        <f t="shared" si="73"/>
        <v>1.0512227380248598</v>
      </c>
      <c r="BR77" s="3">
        <f t="shared" si="74"/>
        <v>1.0510025756645209</v>
      </c>
      <c r="BS77" s="3">
        <f t="shared" si="74"/>
        <v>-2.0947049353647884E-3</v>
      </c>
      <c r="BT77" s="3">
        <f t="shared" si="39"/>
        <v>-9.015131827644435</v>
      </c>
      <c r="BU77" s="3">
        <f t="shared" si="40"/>
        <v>1.9044241000490292E-2</v>
      </c>
      <c r="BV77" s="3">
        <f t="shared" si="41"/>
        <v>-0.5547805095475411</v>
      </c>
      <c r="BW77" s="9">
        <f t="shared" si="42"/>
        <v>9.5031567057626187</v>
      </c>
      <c r="BX77" s="9">
        <f>SQRT((AU77-$CH$11)^2+(AV77-$CI$11)^2)</f>
        <v>9.5320402050353223</v>
      </c>
      <c r="BY77" s="3">
        <f>AU77-BU75</f>
        <v>-1.9094371098601421E-2</v>
      </c>
      <c r="BZ77" s="3">
        <f>AV77-BV75</f>
        <v>-9.5040098655855392</v>
      </c>
      <c r="CA77" s="3">
        <f t="shared" si="45"/>
        <v>9.5040290466809338</v>
      </c>
      <c r="CB77" s="3">
        <f t="shared" ref="CB77:CC81" si="102">AU77-BU77</f>
        <v>-1.9044241000492141E-2</v>
      </c>
      <c r="CC77" s="3">
        <f t="shared" si="102"/>
        <v>-9.5031376234991853</v>
      </c>
      <c r="CD77" s="3">
        <f t="shared" si="46"/>
        <v>9.5031567057626187</v>
      </c>
      <c r="CE77" s="4">
        <f t="shared" si="47"/>
        <v>0.99999999998704259</v>
      </c>
      <c r="CF77" s="12">
        <f t="shared" si="48"/>
        <v>2.9167337010950164E-4</v>
      </c>
    </row>
    <row r="78" spans="1:84" x14ac:dyDescent="0.3">
      <c r="A78" s="4">
        <v>276</v>
      </c>
      <c r="B78" s="3">
        <f>CH$3*COS(A78/180*PI())</f>
        <v>0.99637151040514849</v>
      </c>
      <c r="C78" s="4">
        <f>CH$3*SIN(A78/180*PI())</f>
        <v>-9.4798416817987761</v>
      </c>
      <c r="D78" s="6">
        <f>SQRT(B78^2+C78^2)+SQRT((B78-$CH$10)^2+(C78-$CI$10)^2)</f>
        <v>18.014639017871414</v>
      </c>
      <c r="E78" s="4">
        <f>D78/(2*$CH$3)</f>
        <v>0.94495000770040394</v>
      </c>
      <c r="F78" s="4">
        <f>$CH$3/E78</f>
        <v>10.087368879118667</v>
      </c>
      <c r="G78" s="4">
        <f t="shared" si="0"/>
        <v>1.0544171673482305</v>
      </c>
      <c r="H78" s="4">
        <f t="shared" si="1"/>
        <v>-10.032109216940032</v>
      </c>
      <c r="I78" s="6">
        <f>SQRT(G78^2+H78^2)+SQRT((G78-$CH$10)^2+(H78-$CI$10)^2)</f>
        <v>19.125238326779822</v>
      </c>
      <c r="J78" s="4">
        <f>I78/(2*$CH$3)</f>
        <v>1.0032060085263959</v>
      </c>
      <c r="K78" s="4">
        <f t="shared" si="2"/>
        <v>10.055132040064185</v>
      </c>
      <c r="L78" s="4">
        <f t="shared" si="3"/>
        <v>1.0510475001012587</v>
      </c>
      <c r="M78" s="4">
        <f t="shared" si="4"/>
        <v>-10.000048974662887</v>
      </c>
      <c r="N78" s="8">
        <f>SQRT(L78^2+M78^2)+SQRT((L78-$CH$10)^2+(M78-$CI$10)^2)</f>
        <v>19.060765734037087</v>
      </c>
      <c r="O78" s="3">
        <f>N78/(2*$CH$3)</f>
        <v>0.99982412688290168</v>
      </c>
      <c r="P78" s="4">
        <f t="shared" si="5"/>
        <v>10.056900778552459</v>
      </c>
      <c r="Q78" s="4">
        <f t="shared" si="6"/>
        <v>1.0512323836173603</v>
      </c>
      <c r="R78" s="4">
        <f t="shared" si="7"/>
        <v>-10.001808023816654</v>
      </c>
      <c r="S78" s="6">
        <f>SQRT(Q78^2+R78^2)+SQRT((Q78-$CH$10)^2+(R78-$CI$10)^2)</f>
        <v>19.06430315126142</v>
      </c>
      <c r="T78" s="4">
        <f>S78/(2*$CH$3)</f>
        <v>1.0000096805556706</v>
      </c>
      <c r="U78" s="3">
        <f t="shared" si="8"/>
        <v>10.056803423107052</v>
      </c>
      <c r="V78" s="3">
        <f t="shared" si="9"/>
        <v>1.0512222072022612</v>
      </c>
      <c r="W78" s="3">
        <f t="shared" si="10"/>
        <v>-10.001711201694564</v>
      </c>
      <c r="X78" s="3">
        <f>SQRT(V78^2+W78^2)+SQRT((V78-$CH$10)^2+(W78-$CI$10)^2)</f>
        <v>19.064108443658888</v>
      </c>
      <c r="Y78" s="3">
        <f>X78/(2*$CH$3)</f>
        <v>0.9999994672535707</v>
      </c>
      <c r="Z78" s="3">
        <f t="shared" si="11"/>
        <v>10.05680878083602</v>
      </c>
      <c r="AA78" s="3">
        <f t="shared" si="12"/>
        <v>1.0512227672374368</v>
      </c>
      <c r="AB78" s="3">
        <f t="shared" si="13"/>
        <v>-10.001716530073333</v>
      </c>
      <c r="AC78" s="3">
        <f>SQRT(AA78^2+AB78^2)+SQRT((AA78-$CH$10)^2+(AB78-$CI$10)^2)</f>
        <v>19.064119158935867</v>
      </c>
      <c r="AD78" s="3">
        <f>AC78/(2*$CH$3)</f>
        <v>1.0000000293187363</v>
      </c>
      <c r="AE78" s="3">
        <f t="shared" si="14"/>
        <v>10.056808485983105</v>
      </c>
      <c r="AF78" s="3">
        <f t="shared" si="15"/>
        <v>1.0512227364169147</v>
      </c>
      <c r="AG78" s="3">
        <f t="shared" si="16"/>
        <v>-10.001716236835652</v>
      </c>
      <c r="AH78" s="8">
        <f>SQRT(AF78^2+AG78^2)+SQRT((AF78-$CH$10)^2+(AG78-$CI$10)^2)</f>
        <v>19.064118569239994</v>
      </c>
      <c r="AI78" s="3">
        <f>AH78/(2*$CH$3)</f>
        <v>0.99999999838649734</v>
      </c>
      <c r="AJ78" s="3">
        <f t="shared" si="17"/>
        <v>10.056808502209792</v>
      </c>
      <c r="AK78" s="3">
        <f t="shared" si="18"/>
        <v>1.0512227381130654</v>
      </c>
      <c r="AL78" s="3">
        <f t="shared" si="19"/>
        <v>-10.001716252973448</v>
      </c>
      <c r="AM78" s="8">
        <f>SQRT(AK78^2+AL78^2)+SQRT((AK78-$CH$10)^2+(AL78-$CI$10)^2)</f>
        <v>19.064118601692819</v>
      </c>
      <c r="AN78" s="3">
        <f>AM78/(2*$CH$3)</f>
        <v>1.0000000000887961</v>
      </c>
      <c r="AO78" s="3">
        <f t="shared" si="20"/>
        <v>10.056808501316787</v>
      </c>
      <c r="AP78" s="3">
        <f t="shared" si="21"/>
        <v>1.051222738019721</v>
      </c>
      <c r="AQ78" s="3">
        <f t="shared" si="22"/>
        <v>-10.001716252085336</v>
      </c>
      <c r="AR78" s="8">
        <f>SQRT(AP78^2+AQ78^2)+SQRT((AP78-$CH$10)^2+(AQ78-$CI$10)^2)</f>
        <v>19.064118599906841</v>
      </c>
      <c r="AS78" s="3">
        <f>AR78/(2*$CH$3)</f>
        <v>0.99999999999511335</v>
      </c>
      <c r="AT78" s="9">
        <f t="shared" si="23"/>
        <v>10.056808501365932</v>
      </c>
      <c r="AU78" s="3">
        <f t="shared" si="24"/>
        <v>1.051222738024858</v>
      </c>
      <c r="AV78" s="3">
        <f t="shared" si="25"/>
        <v>-10.00171625213421</v>
      </c>
      <c r="AW78" s="8">
        <f>SQRT(AU78^2+AV78^2)+SQRT((AU78-$CH$10)^2+(AV78-$CI$10)^2)</f>
        <v>19.064118600005127</v>
      </c>
      <c r="AX78" s="4">
        <f>AW78/(2*$CH$3)</f>
        <v>1.0000000000002689</v>
      </c>
      <c r="AY78" s="9">
        <f t="shared" si="26"/>
        <v>9.9298085013659314</v>
      </c>
      <c r="AZ78" s="9">
        <f>AY78-'Master Radiusverkleinerung'!G$5/100</f>
        <v>9.8758085013659311</v>
      </c>
      <c r="BA78" s="9">
        <f t="shared" si="31"/>
        <v>1.0527240361835515</v>
      </c>
      <c r="BB78" s="3">
        <f t="shared" ref="BB78:BC81" si="103">0.5*(AU77+AU78)</f>
        <v>0.52561136901242811</v>
      </c>
      <c r="BC78" s="3">
        <f t="shared" si="103"/>
        <v>-10.029817192590468</v>
      </c>
      <c r="BD78" s="3">
        <f t="shared" si="100"/>
        <v>1.5702931323433011</v>
      </c>
      <c r="BE78" s="3">
        <f t="shared" si="100"/>
        <v>-9.9156994046565679</v>
      </c>
      <c r="BF78" s="3">
        <f t="shared" ref="BF78:BG81" si="104">AU78-AU77</f>
        <v>1.0512227380248598</v>
      </c>
      <c r="BG78" s="3">
        <f t="shared" si="104"/>
        <v>5.6201880912515989E-2</v>
      </c>
      <c r="BH78" s="3">
        <f t="shared" si="101"/>
        <v>1.0381407886368861</v>
      </c>
      <c r="BI78" s="3">
        <f t="shared" si="101"/>
        <v>0.1720336949552852</v>
      </c>
      <c r="BJ78" s="3">
        <f t="shared" si="32"/>
        <v>5.6201880912515989E-2</v>
      </c>
      <c r="BK78" s="3">
        <f t="shared" si="33"/>
        <v>-1.0512227380248598</v>
      </c>
      <c r="BL78" s="3">
        <f t="shared" si="34"/>
        <v>0.1720336949552852</v>
      </c>
      <c r="BM78" s="3">
        <f t="shared" si="35"/>
        <v>-1.0381407886368861</v>
      </c>
      <c r="BN78" s="3">
        <f t="shared" si="72"/>
        <v>5.6201880912515989E-2</v>
      </c>
      <c r="BO78" s="3">
        <f t="shared" si="72"/>
        <v>-1.0512227380248598</v>
      </c>
      <c r="BP78" s="3">
        <f t="shared" si="73"/>
        <v>-0.1720336949552852</v>
      </c>
      <c r="BQ78" s="3">
        <f t="shared" si="73"/>
        <v>1.0381407886368861</v>
      </c>
      <c r="BR78" s="3">
        <f t="shared" si="74"/>
        <v>1.0446817633308729</v>
      </c>
      <c r="BS78" s="3">
        <f t="shared" si="74"/>
        <v>0.11411778793389971</v>
      </c>
      <c r="BT78" s="3">
        <f t="shared" si="39"/>
        <v>-9.0135220321498633</v>
      </c>
      <c r="BU78" s="3">
        <f t="shared" si="40"/>
        <v>1.9034477159202368E-2</v>
      </c>
      <c r="BV78" s="3">
        <f t="shared" si="41"/>
        <v>-0.55459788270649035</v>
      </c>
      <c r="BW78" s="9">
        <f t="shared" si="42"/>
        <v>9.5033393126757044</v>
      </c>
      <c r="BX78" s="9">
        <f>SQRT((AU78-$CH$11)^2+(AV78-$CI$11)^2)</f>
        <v>9.5319790538192883</v>
      </c>
      <c r="BY78" s="3">
        <f t="shared" ref="BY78:BZ81" si="105">AU78-BU77</f>
        <v>1.0321784970243677</v>
      </c>
      <c r="BZ78" s="3">
        <f t="shared" si="105"/>
        <v>-9.4469357425866693</v>
      </c>
      <c r="CA78" s="3">
        <f t="shared" si="45"/>
        <v>9.5031567057626187</v>
      </c>
      <c r="CB78" s="3">
        <f t="shared" si="102"/>
        <v>1.0321882608656556</v>
      </c>
      <c r="CC78" s="3">
        <f t="shared" si="102"/>
        <v>-9.4471183694277201</v>
      </c>
      <c r="CD78" s="3">
        <f t="shared" si="46"/>
        <v>9.5033393126757044</v>
      </c>
      <c r="CE78" s="4">
        <f t="shared" si="47"/>
        <v>0.9999999999994319</v>
      </c>
      <c r="CF78" s="12">
        <f t="shared" si="48"/>
        <v>6.1073168736252431E-5</v>
      </c>
    </row>
    <row r="79" spans="1:84" x14ac:dyDescent="0.3">
      <c r="A79" s="4">
        <v>282</v>
      </c>
      <c r="B79" s="3">
        <f>CH$3*COS(A79/180*PI())</f>
        <v>1.9818265660381484</v>
      </c>
      <c r="C79" s="4">
        <f>CH$3*SIN(A79/180*PI())</f>
        <v>-9.3237609343473586</v>
      </c>
      <c r="D79" s="6">
        <f>SQRT(B79^2+C79^2)+SQRT((B79-$CH$10)^2+(C79-$CI$10)^2)</f>
        <v>18.029783686883405</v>
      </c>
      <c r="E79" s="4">
        <f>D79/(2*$CH$3)</f>
        <v>0.94574441468714976</v>
      </c>
      <c r="F79" s="4">
        <f>$CH$3/E79</f>
        <v>10.078895684679443</v>
      </c>
      <c r="G79" s="4">
        <f t="shared" si="0"/>
        <v>2.0955202433775222</v>
      </c>
      <c r="H79" s="4">
        <f t="shared" si="1"/>
        <v>-9.8586476320155043</v>
      </c>
      <c r="I79" s="6">
        <f>SQRT(G79^2+H79^2)+SQRT((G79-$CH$10)^2+(H79-$CI$10)^2)</f>
        <v>19.123336837732591</v>
      </c>
      <c r="J79" s="4">
        <f>I79/(2*$CH$3)</f>
        <v>1.0031062667503858</v>
      </c>
      <c r="K79" s="4">
        <f t="shared" si="2"/>
        <v>10.047684895171219</v>
      </c>
      <c r="L79" s="4">
        <f t="shared" si="3"/>
        <v>2.0890311553591099</v>
      </c>
      <c r="M79" s="4">
        <f t="shared" si="4"/>
        <v>-9.8281188731410261</v>
      </c>
      <c r="N79" s="8">
        <f>SQRT(L79^2+M79^2)+SQRT((L79-$CH$10)^2+(M79-$CI$10)^2)</f>
        <v>19.060921695437322</v>
      </c>
      <c r="O79" s="3">
        <f>N79/(2*$CH$3)</f>
        <v>0.99983230776991294</v>
      </c>
      <c r="P79" s="4">
        <f t="shared" si="5"/>
        <v>10.049370096453664</v>
      </c>
      <c r="Q79" s="4">
        <f t="shared" si="6"/>
        <v>2.0893815284071113</v>
      </c>
      <c r="R79" s="4">
        <f t="shared" si="7"/>
        <v>-9.8297672487322032</v>
      </c>
      <c r="S79" s="6">
        <f>SQRT(Q79^2+R79^2)+SQRT((Q79-$CH$10)^2+(R79-$CI$10)^2)</f>
        <v>19.064291749318507</v>
      </c>
      <c r="T79" s="4">
        <f>S79/(2*$CH$3)</f>
        <v>1.0000090824717438</v>
      </c>
      <c r="U79" s="3">
        <f t="shared" si="8"/>
        <v>10.049278824162698</v>
      </c>
      <c r="V79" s="3">
        <f t="shared" si="9"/>
        <v>2.0893625518307717</v>
      </c>
      <c r="W79" s="3">
        <f t="shared" si="10"/>
        <v>-9.8296779709597821</v>
      </c>
      <c r="X79" s="3">
        <f>SQRT(V79^2+W79^2)+SQRT((V79-$CH$10)^2+(W79-$CI$10)^2)</f>
        <v>19.064109223618317</v>
      </c>
      <c r="Y79" s="3">
        <f>X79/(2*$CH$3)</f>
        <v>0.99999950816600125</v>
      </c>
      <c r="Z79" s="3">
        <f t="shared" si="11"/>
        <v>10.049283766742118</v>
      </c>
      <c r="AA79" s="3">
        <f t="shared" si="12"/>
        <v>2.0893635794508159</v>
      </c>
      <c r="AB79" s="3">
        <f t="shared" si="13"/>
        <v>-9.8296828055319825</v>
      </c>
      <c r="AC79" s="3">
        <f>SQRT(AA79^2+AB79^2)+SQRT((AA79-$CH$10)^2+(AB79-$CI$10)^2)</f>
        <v>19.064119107754664</v>
      </c>
      <c r="AD79" s="3">
        <f>AC79/(2*$CH$3)</f>
        <v>1.0000000266340487</v>
      </c>
      <c r="AE79" s="3">
        <f t="shared" si="14"/>
        <v>10.049283499089011</v>
      </c>
      <c r="AF79" s="3">
        <f t="shared" si="15"/>
        <v>2.0893635238026058</v>
      </c>
      <c r="AG79" s="3">
        <f t="shared" si="16"/>
        <v>-9.8296825437277384</v>
      </c>
      <c r="AH79" s="8">
        <f>SQRT(AF79^2+AG79^2)+SQRT((AF79-$CH$10)^2+(AG79-$CI$10)^2)</f>
        <v>19.064118572503816</v>
      </c>
      <c r="AI79" s="3">
        <f>AH79/(2*$CH$3)</f>
        <v>0.99999999855769961</v>
      </c>
      <c r="AJ79" s="3">
        <f t="shared" si="17"/>
        <v>10.049283513583097</v>
      </c>
      <c r="AK79" s="3">
        <f t="shared" si="18"/>
        <v>2.0893635268160962</v>
      </c>
      <c r="AL79" s="3">
        <f t="shared" si="19"/>
        <v>-9.8296825579050946</v>
      </c>
      <c r="AM79" s="8">
        <f>SQRT(AK79^2+AL79^2)+SQRT((AK79-$CH$10)^2+(AL79-$CI$10)^2)</f>
        <v>19.064118601488993</v>
      </c>
      <c r="AN79" s="3">
        <f>AM79/(2*$CH$3)</f>
        <v>1.0000000000781044</v>
      </c>
      <c r="AO79" s="3">
        <f t="shared" si="20"/>
        <v>10.049283512798203</v>
      </c>
      <c r="AP79" s="3">
        <f t="shared" si="21"/>
        <v>2.0893635266529071</v>
      </c>
      <c r="AQ79" s="3">
        <f t="shared" si="22"/>
        <v>-9.8296825571373514</v>
      </c>
      <c r="AR79" s="8">
        <f>SQRT(AP79^2+AQ79^2)+SQRT((AP79-$CH$10)^2+(AQ79-$CI$10)^2)</f>
        <v>19.064118599919368</v>
      </c>
      <c r="AS79" s="3">
        <f>AR79/(2*$CH$3)</f>
        <v>0.99999999999577049</v>
      </c>
      <c r="AT79" s="9">
        <f t="shared" si="23"/>
        <v>10.049283512840706</v>
      </c>
      <c r="AU79" s="3">
        <f t="shared" si="24"/>
        <v>2.0893635266617441</v>
      </c>
      <c r="AV79" s="3">
        <f t="shared" si="25"/>
        <v>-9.8296825571789253</v>
      </c>
      <c r="AW79" s="8">
        <f>SQRT(AU79^2+AV79^2)+SQRT((AU79-$CH$10)^2+(AV79-$CI$10)^2)</f>
        <v>19.06411860000436</v>
      </c>
      <c r="AX79" s="4">
        <f>AW79/(2*$CH$3)</f>
        <v>1.0000000000002287</v>
      </c>
      <c r="AY79" s="9">
        <f t="shared" si="26"/>
        <v>9.9222835128407052</v>
      </c>
      <c r="AZ79" s="9">
        <f>AY79-'Master Radiusverkleinerung'!G$5/100</f>
        <v>9.8682835128407049</v>
      </c>
      <c r="BA79" s="9">
        <f t="shared" si="31"/>
        <v>1.0522983841247615</v>
      </c>
      <c r="BB79" s="3">
        <f t="shared" si="103"/>
        <v>1.5702931323433011</v>
      </c>
      <c r="BC79" s="3">
        <f t="shared" si="103"/>
        <v>-9.9156994046565679</v>
      </c>
      <c r="BD79" s="3">
        <f t="shared" si="100"/>
        <v>2.5952446930316624</v>
      </c>
      <c r="BE79" s="3">
        <f t="shared" si="100"/>
        <v>-9.686983280683819</v>
      </c>
      <c r="BF79" s="3">
        <f t="shared" si="104"/>
        <v>1.0381407886368861</v>
      </c>
      <c r="BG79" s="3">
        <f t="shared" si="104"/>
        <v>0.1720336949552852</v>
      </c>
      <c r="BH79" s="3">
        <f t="shared" si="101"/>
        <v>1.0117623327398366</v>
      </c>
      <c r="BI79" s="3">
        <f t="shared" si="101"/>
        <v>0.28539855299021433</v>
      </c>
      <c r="BJ79" s="3">
        <f t="shared" si="32"/>
        <v>0.1720336949552852</v>
      </c>
      <c r="BK79" s="3">
        <f t="shared" si="33"/>
        <v>-1.0381407886368861</v>
      </c>
      <c r="BL79" s="3">
        <f t="shared" si="34"/>
        <v>0.28539855299021433</v>
      </c>
      <c r="BM79" s="3">
        <f t="shared" si="35"/>
        <v>-1.0117623327398366</v>
      </c>
      <c r="BN79" s="3">
        <f t="shared" si="72"/>
        <v>0.1720336949552852</v>
      </c>
      <c r="BO79" s="3">
        <f t="shared" si="72"/>
        <v>-1.0381407886368861</v>
      </c>
      <c r="BP79" s="3">
        <f t="shared" si="73"/>
        <v>-0.28539855299021433</v>
      </c>
      <c r="BQ79" s="3">
        <f t="shared" si="73"/>
        <v>1.0117623327398366</v>
      </c>
      <c r="BR79" s="3">
        <f t="shared" si="74"/>
        <v>1.0249515606883612</v>
      </c>
      <c r="BS79" s="3">
        <f t="shared" si="74"/>
        <v>0.22871612397274887</v>
      </c>
      <c r="BT79" s="3">
        <f t="shared" si="39"/>
        <v>-9.018348169414061</v>
      </c>
      <c r="BU79" s="3">
        <f t="shared" si="40"/>
        <v>1.8833374365767819E-2</v>
      </c>
      <c r="BV79" s="3">
        <f t="shared" si="41"/>
        <v>-0.5533843238590368</v>
      </c>
      <c r="BW79" s="9">
        <f t="shared" si="42"/>
        <v>9.5045675348781913</v>
      </c>
      <c r="BX79" s="9">
        <f>SQRT((AU79-$CH$11)^2+(AV79-$CI$11)^2)</f>
        <v>9.5315677537568444</v>
      </c>
      <c r="BY79" s="3">
        <f t="shared" si="105"/>
        <v>2.0703290495025417</v>
      </c>
      <c r="BZ79" s="3">
        <f t="shared" si="105"/>
        <v>-9.2750846744724349</v>
      </c>
      <c r="CA79" s="3">
        <f t="shared" si="45"/>
        <v>9.5033393126757044</v>
      </c>
      <c r="CB79" s="3">
        <f t="shared" si="102"/>
        <v>2.0705301522959765</v>
      </c>
      <c r="CC79" s="3">
        <f t="shared" si="102"/>
        <v>-9.2762982333198885</v>
      </c>
      <c r="CD79" s="3">
        <f t="shared" si="46"/>
        <v>9.5045675348781913</v>
      </c>
      <c r="CE79" s="4">
        <f t="shared" si="47"/>
        <v>0.99999999997432798</v>
      </c>
      <c r="CF79" s="12">
        <f t="shared" si="48"/>
        <v>4.1055150830168535E-4</v>
      </c>
    </row>
    <row r="80" spans="1:84" x14ac:dyDescent="0.3">
      <c r="A80" s="4">
        <v>288</v>
      </c>
      <c r="B80" s="3">
        <f>CH$3*COS(A80/180*PI())</f>
        <v>2.9455683150897634</v>
      </c>
      <c r="C80" s="4">
        <f>CH$3*SIN(A80/180*PI())</f>
        <v>-9.0655271109768218</v>
      </c>
      <c r="D80" s="6">
        <f>SQRT(B80^2+C80^2)+SQRT((B80-$CH$10)^2+(C80-$CI$10)^2)</f>
        <v>18.057605388283136</v>
      </c>
      <c r="E80" s="4">
        <f>D80/(2*$CH$3)</f>
        <v>0.94720378986118647</v>
      </c>
      <c r="F80" s="4">
        <f>$CH$3/E80</f>
        <v>10.06336693542678</v>
      </c>
      <c r="G80" s="4">
        <f t="shared" si="0"/>
        <v>3.1097514036778073</v>
      </c>
      <c r="H80" s="4">
        <f t="shared" si="1"/>
        <v>-9.5708306998068302</v>
      </c>
      <c r="I80" s="6">
        <f>SQRT(G80^2+H80^2)+SQRT((G80-$CH$10)^2+(H80-$CI$10)^2)</f>
        <v>19.119929869835609</v>
      </c>
      <c r="J80" s="4">
        <f>I80/(2*$CH$3)</f>
        <v>1.0029275557400072</v>
      </c>
      <c r="K80" s="4">
        <f t="shared" si="2"/>
        <v>10.033991864947367</v>
      </c>
      <c r="L80" s="4">
        <f t="shared" si="3"/>
        <v>3.1006740076887067</v>
      </c>
      <c r="M80" s="4">
        <f t="shared" si="4"/>
        <v>-9.5428933476107556</v>
      </c>
      <c r="N80" s="8">
        <f>SQRT(L80^2+M80^2)+SQRT((L80-$CH$10)^2+(M80-$CI$10)^2)</f>
        <v>19.061194912423773</v>
      </c>
      <c r="O80" s="3">
        <f>N80/(2*$CH$3)</f>
        <v>0.99984663924739603</v>
      </c>
      <c r="P80" s="4">
        <f t="shared" si="5"/>
        <v>10.035530921522273</v>
      </c>
      <c r="Q80" s="4">
        <f t="shared" si="6"/>
        <v>3.1011496023256573</v>
      </c>
      <c r="R80" s="4">
        <f t="shared" si="7"/>
        <v>-9.5443570773952668</v>
      </c>
      <c r="S80" s="6">
        <f>SQRT(Q80^2+R80^2)+SQRT((Q80-$CH$10)^2+(R80-$CI$10)^2)</f>
        <v>19.064272227605635</v>
      </c>
      <c r="T80" s="4">
        <f>S80/(2*$CH$3)</f>
        <v>1.0000080584688364</v>
      </c>
      <c r="U80" s="3">
        <f t="shared" si="8"/>
        <v>10.035450051160776</v>
      </c>
      <c r="V80" s="3">
        <f t="shared" si="9"/>
        <v>3.1011246120096132</v>
      </c>
      <c r="W80" s="3">
        <f t="shared" si="10"/>
        <v>-9.5442801651109885</v>
      </c>
      <c r="X80" s="3">
        <f>SQRT(V80^2+W80^2)+SQRT((V80-$CH$10)^2+(W80-$CI$10)^2)</f>
        <v>19.064110528805418</v>
      </c>
      <c r="Y80" s="3">
        <f>X80/(2*$CH$3)</f>
        <v>0.99999957662901962</v>
      </c>
      <c r="Z80" s="3">
        <f t="shared" si="11"/>
        <v>10.035454299880902</v>
      </c>
      <c r="AA80" s="3">
        <f t="shared" si="12"/>
        <v>3.1011259249363365</v>
      </c>
      <c r="AB80" s="3">
        <f t="shared" si="13"/>
        <v>-9.544284205883951</v>
      </c>
      <c r="AC80" s="3">
        <f>SQRT(AA80^2+AB80^2)+SQRT((AA80-$CH$10)^2+(AB80-$CI$10)^2)</f>
        <v>19.064119024043141</v>
      </c>
      <c r="AD80" s="3">
        <f>AC80/(2*$CH$3)</f>
        <v>1.0000000222429974</v>
      </c>
      <c r="AE80" s="3">
        <f t="shared" si="14"/>
        <v>10.035454076662322</v>
      </c>
      <c r="AF80" s="3">
        <f t="shared" si="15"/>
        <v>3.1011258559580019</v>
      </c>
      <c r="AG80" s="3">
        <f t="shared" si="16"/>
        <v>-9.5442839935904669</v>
      </c>
      <c r="AH80" s="8">
        <f>SQRT(AF80^2+AG80^2)+SQRT((AF80-$CH$10)^2+(AG80-$CI$10)^2)</f>
        <v>19.0641185777217</v>
      </c>
      <c r="AI80" s="3">
        <f>AH80/(2*$CH$3)</f>
        <v>0.99999999883140156</v>
      </c>
      <c r="AJ80" s="3">
        <f t="shared" si="17"/>
        <v>10.035454088389738</v>
      </c>
      <c r="AK80" s="3">
        <f t="shared" si="18"/>
        <v>3.1011258595819728</v>
      </c>
      <c r="AL80" s="3">
        <f t="shared" si="19"/>
        <v>-9.5442840047439006</v>
      </c>
      <c r="AM80" s="8">
        <f>SQRT(AK80^2+AL80^2)+SQRT((AK80-$CH$10)^2+(AL80-$CI$10)^2)</f>
        <v>19.064118601170449</v>
      </c>
      <c r="AN80" s="3">
        <f>AM80/(2*$CH$3)</f>
        <v>1.0000000000613953</v>
      </c>
      <c r="AO80" s="3">
        <f t="shared" si="20"/>
        <v>10.035454087773608</v>
      </c>
      <c r="AP80" s="3">
        <f t="shared" si="21"/>
        <v>3.1011258593915785</v>
      </c>
      <c r="AQ80" s="3">
        <f t="shared" si="22"/>
        <v>-9.5442840041579267</v>
      </c>
      <c r="AR80" s="8">
        <f>SQRT(AP80^2+AQ80^2)+SQRT((AP80-$CH$10)^2+(AQ80-$CI$10)^2)</f>
        <v>19.06411859993851</v>
      </c>
      <c r="AS80" s="3">
        <f>AR80/(2*$CH$3)</f>
        <v>0.99999999999677458</v>
      </c>
      <c r="AT80" s="9">
        <f t="shared" si="23"/>
        <v>10.035454087805977</v>
      </c>
      <c r="AU80" s="3">
        <f t="shared" si="24"/>
        <v>3.1011258594015807</v>
      </c>
      <c r="AV80" s="3">
        <f t="shared" si="25"/>
        <v>-9.5442840041887109</v>
      </c>
      <c r="AW80" s="8">
        <f>SQRT(AU80^2+AV80^2)+SQRT((AU80-$CH$10)^2+(AV80-$CI$10)^2)</f>
        <v>19.064118600003226</v>
      </c>
      <c r="AX80" s="4">
        <f>AW80/(2*$CH$3)</f>
        <v>1.0000000000001692</v>
      </c>
      <c r="AY80" s="9">
        <f t="shared" si="26"/>
        <v>9.9084540878059766</v>
      </c>
      <c r="AZ80" s="9">
        <f>AY80-'Master Radiusverkleinerung'!G$5/100</f>
        <v>9.8544540878059763</v>
      </c>
      <c r="BA80" s="9">
        <f t="shared" si="31"/>
        <v>1.051244668000777</v>
      </c>
      <c r="BB80" s="3">
        <f t="shared" si="103"/>
        <v>2.5952446930316624</v>
      </c>
      <c r="BC80" s="3">
        <f t="shared" si="103"/>
        <v>-9.686983280683819</v>
      </c>
      <c r="BD80" s="3">
        <f t="shared" si="100"/>
        <v>3.5874030214250414</v>
      </c>
      <c r="BE80" s="3">
        <f t="shared" si="100"/>
        <v>-9.3469597506694662</v>
      </c>
      <c r="BF80" s="3">
        <f t="shared" si="104"/>
        <v>1.0117623327398366</v>
      </c>
      <c r="BG80" s="3">
        <f t="shared" si="104"/>
        <v>0.28539855299021433</v>
      </c>
      <c r="BH80" s="3">
        <f t="shared" si="101"/>
        <v>0.97255432404692144</v>
      </c>
      <c r="BI80" s="3">
        <f t="shared" si="101"/>
        <v>0.39464850703848953</v>
      </c>
      <c r="BJ80" s="3">
        <f t="shared" si="32"/>
        <v>0.28539855299021433</v>
      </c>
      <c r="BK80" s="3">
        <f t="shared" si="33"/>
        <v>-1.0117623327398366</v>
      </c>
      <c r="BL80" s="3">
        <f t="shared" si="34"/>
        <v>0.39464850703848953</v>
      </c>
      <c r="BM80" s="3">
        <f t="shared" si="35"/>
        <v>-0.97255432404692144</v>
      </c>
      <c r="BN80" s="3">
        <f t="shared" si="72"/>
        <v>0.28539855299021433</v>
      </c>
      <c r="BO80" s="3">
        <f t="shared" si="72"/>
        <v>-1.0117623327398366</v>
      </c>
      <c r="BP80" s="3">
        <f t="shared" si="73"/>
        <v>-0.39464850703848953</v>
      </c>
      <c r="BQ80" s="3">
        <f t="shared" si="73"/>
        <v>0.97255432404692144</v>
      </c>
      <c r="BR80" s="3">
        <f t="shared" si="74"/>
        <v>0.99215832839337903</v>
      </c>
      <c r="BS80" s="3">
        <f t="shared" si="74"/>
        <v>0.34002353001435281</v>
      </c>
      <c r="BT80" s="3">
        <f t="shared" si="39"/>
        <v>-9.0295221045168006</v>
      </c>
      <c r="BU80" s="3">
        <f t="shared" si="40"/>
        <v>1.8232150209412712E-2</v>
      </c>
      <c r="BV80" s="3">
        <f t="shared" si="41"/>
        <v>-0.55125293269198217</v>
      </c>
      <c r="BW80" s="9">
        <f t="shared" si="42"/>
        <v>9.5067787117972955</v>
      </c>
      <c r="BX80" s="9">
        <f>SQRT((AU80-$CH$11)^2+(AV80-$CI$11)^2)</f>
        <v>9.5308273130137362</v>
      </c>
      <c r="BY80" s="3">
        <f t="shared" si="105"/>
        <v>3.0822924850358131</v>
      </c>
      <c r="BZ80" s="3">
        <f t="shared" si="105"/>
        <v>-8.9908996803296741</v>
      </c>
      <c r="CA80" s="3">
        <f t="shared" si="45"/>
        <v>9.5045675348781913</v>
      </c>
      <c r="CB80" s="3">
        <f t="shared" si="102"/>
        <v>3.082893709192168</v>
      </c>
      <c r="CC80" s="3">
        <f t="shared" si="102"/>
        <v>-8.9930310714967288</v>
      </c>
      <c r="CD80" s="3">
        <f t="shared" si="46"/>
        <v>9.5067787117972955</v>
      </c>
      <c r="CE80" s="4">
        <f t="shared" si="47"/>
        <v>0.99999999991702182</v>
      </c>
      <c r="CF80" s="12">
        <f t="shared" si="48"/>
        <v>7.3810743910363962E-4</v>
      </c>
    </row>
    <row r="81" spans="1:84" x14ac:dyDescent="0.3">
      <c r="A81" s="4">
        <v>294</v>
      </c>
      <c r="B81" s="3">
        <f>CH$3*COS(A81/180*PI())</f>
        <v>3.8770378012814577</v>
      </c>
      <c r="C81" s="4">
        <f>CH$3*SIN(A81/180*PI())</f>
        <v>-8.7079694754949113</v>
      </c>
      <c r="D81" s="6">
        <f>SQRT(B81^2+C81^2)+SQRT((B81-$CH$10)^2+(C81-$CI$10)^2)</f>
        <v>18.097677705827145</v>
      </c>
      <c r="E81" s="4">
        <f>D81/(2*$CH$3)</f>
        <v>0.949305765745034</v>
      </c>
      <c r="F81" s="4">
        <f>$CH$3/E81</f>
        <v>10.041084383932979</v>
      </c>
      <c r="G81" s="4">
        <f t="shared" si="0"/>
        <v>4.0840769551617351</v>
      </c>
      <c r="H81" s="4">
        <f t="shared" si="1"/>
        <v>-9.1729870287480288</v>
      </c>
      <c r="I81" s="6">
        <f>SQRT(G81^2+H81^2)+SQRT((G81-$CH$10)^2+(H81-$CI$10)^2)</f>
        <v>19.115217192175802</v>
      </c>
      <c r="J81" s="4">
        <f>I81/(2*$CH$3)</f>
        <v>1.0026803542953096</v>
      </c>
      <c r="K81" s="4">
        <f t="shared" si="2"/>
        <v>10.014242665589993</v>
      </c>
      <c r="L81" s="4">
        <f t="shared" si="3"/>
        <v>4.0731594447485229</v>
      </c>
      <c r="M81" s="4">
        <f t="shared" si="4"/>
        <v>-9.1484658988804721</v>
      </c>
      <c r="N81" s="8">
        <f>SQRT(L81^2+M81^2)+SQRT((L81-$CH$10)^2+(M81-$CI$10)^2)</f>
        <v>19.06155925007041</v>
      </c>
      <c r="O81" s="3">
        <f>N81/(2*$CH$3)</f>
        <v>0.99986575041924097</v>
      </c>
      <c r="P81" s="4">
        <f t="shared" si="5"/>
        <v>10.015587253979895</v>
      </c>
      <c r="Q81" s="4">
        <f t="shared" si="6"/>
        <v>4.0737063381165504</v>
      </c>
      <c r="R81" s="4">
        <f t="shared" si="7"/>
        <v>-9.1496942414964657</v>
      </c>
      <c r="S81" s="6">
        <f>SQRT(Q81^2+R81^2)+SQRT((Q81-$CH$10)^2+(R81-$CI$10)^2)</f>
        <v>19.064247146147409</v>
      </c>
      <c r="T81" s="4">
        <f>S81/(2*$CH$3)</f>
        <v>1.0000067428319193</v>
      </c>
      <c r="U81" s="3">
        <f t="shared" si="8"/>
        <v>10.015519721013833</v>
      </c>
      <c r="V81" s="3">
        <f t="shared" si="9"/>
        <v>4.0736788699846374</v>
      </c>
      <c r="W81" s="3">
        <f t="shared" si="10"/>
        <v>-9.1496325470620778</v>
      </c>
      <c r="X81" s="3">
        <f>SQRT(V81^2+W81^2)+SQRT((V81-$CH$10)^2+(W81-$CI$10)^2)</f>
        <v>19.064112144530476</v>
      </c>
      <c r="Y81" s="3">
        <f>X81/(2*$CH$3)</f>
        <v>0.99999966138117058</v>
      </c>
      <c r="Z81" s="3">
        <f t="shared" si="11"/>
        <v>10.015523112458546</v>
      </c>
      <c r="AA81" s="3">
        <f t="shared" si="12"/>
        <v>4.0736802494094748</v>
      </c>
      <c r="AB81" s="3">
        <f t="shared" si="13"/>
        <v>-9.1496356453009913</v>
      </c>
      <c r="AC81" s="3">
        <f>SQRT(AA81^2+AB81^2)+SQRT((AA81-$CH$10)^2+(AB81-$CI$10)^2)</f>
        <v>19.064118924190026</v>
      </c>
      <c r="AD81" s="3">
        <f>AC81/(2*$CH$3)</f>
        <v>1.0000000170052459</v>
      </c>
      <c r="AE81" s="3">
        <f t="shared" si="14"/>
        <v>10.015522942142116</v>
      </c>
      <c r="AF81" s="3">
        <f t="shared" si="15"/>
        <v>4.0736801801355416</v>
      </c>
      <c r="AG81" s="3">
        <f t="shared" si="16"/>
        <v>-9.1496354897091905</v>
      </c>
      <c r="AH81" s="8">
        <f>SQRT(AF81^2+AG81^2)+SQRT((AF81-$CH$10)^2+(AG81-$CI$10)^2)</f>
        <v>19.06411858371937</v>
      </c>
      <c r="AI81" s="3">
        <f>AH81/(2*$CH$3)</f>
        <v>0.99999999914600668</v>
      </c>
      <c r="AJ81" s="3">
        <f t="shared" si="17"/>
        <v>10.015522950695306</v>
      </c>
      <c r="AK81" s="3">
        <f t="shared" si="18"/>
        <v>4.0736801836144378</v>
      </c>
      <c r="AL81" s="3">
        <f t="shared" si="19"/>
        <v>-9.1496354975229188</v>
      </c>
      <c r="AM81" s="8">
        <f>SQRT(AK81^2+AL81^2)+SQRT((AK81-$CH$10)^2+(AL81-$CI$10)^2)</f>
        <v>19.064118600817604</v>
      </c>
      <c r="AN81" s="3">
        <f>AM81/(2*$CH$3)</f>
        <v>1.000000000042887</v>
      </c>
      <c r="AO81" s="3">
        <f t="shared" si="20"/>
        <v>10.015522950265771</v>
      </c>
      <c r="AP81" s="3">
        <f t="shared" si="21"/>
        <v>4.0736801834397296</v>
      </c>
      <c r="AQ81" s="3">
        <f t="shared" si="22"/>
        <v>-9.149635497130518</v>
      </c>
      <c r="AR81" s="8">
        <f>SQRT(AP81^2+AQ81^2)+SQRT((AP81-$CH$10)^2+(AQ81-$CI$10)^2)</f>
        <v>19.064118599958945</v>
      </c>
      <c r="AS81" s="3">
        <f>AR81/(2*$CH$3)</f>
        <v>0.9999999999978465</v>
      </c>
      <c r="AT81" s="9">
        <f t="shared" si="23"/>
        <v>10.015522950287339</v>
      </c>
      <c r="AU81" s="3">
        <f t="shared" si="24"/>
        <v>4.0736801834485021</v>
      </c>
      <c r="AV81" s="3">
        <f t="shared" si="25"/>
        <v>-9.1496354971502214</v>
      </c>
      <c r="AW81" s="8">
        <f>SQRT(AU81^2+AV81^2)+SQRT((AU81-$CH$10)^2+(AV81-$CI$10)^2)</f>
        <v>19.064118600002061</v>
      </c>
      <c r="AX81" s="4">
        <f>AW81/(2*$CH$3)</f>
        <v>1.0000000000001081</v>
      </c>
      <c r="AY81" s="9">
        <f t="shared" si="26"/>
        <v>9.8885229502873386</v>
      </c>
      <c r="AZ81" s="9">
        <f>AY81-'Master Radiusverkleinerung'!G$5/100</f>
        <v>9.8345229502873384</v>
      </c>
      <c r="BA81" s="9">
        <f t="shared" si="31"/>
        <v>1.0495757987539884</v>
      </c>
      <c r="BB81" s="3">
        <f t="shared" si="103"/>
        <v>3.5874030214250414</v>
      </c>
      <c r="BC81" s="3">
        <f t="shared" si="103"/>
        <v>-9.3469597506694662</v>
      </c>
      <c r="BD81" s="3">
        <f>0.5*(AU81+AU83)</f>
        <v>4.5342850194711151</v>
      </c>
      <c r="BE81" s="3">
        <f>0.5*(AV81+AV83)</f>
        <v>-8.9005192525378618</v>
      </c>
      <c r="BF81" s="3">
        <f t="shared" si="104"/>
        <v>0.97255432404692144</v>
      </c>
      <c r="BG81" s="3">
        <f t="shared" si="104"/>
        <v>0.39464850703848953</v>
      </c>
      <c r="BH81" s="3">
        <f>AU83-AU81</f>
        <v>0.92120967204522675</v>
      </c>
      <c r="BI81" s="3">
        <f>AV83-AV81</f>
        <v>0.49823248922471741</v>
      </c>
      <c r="BJ81" s="3">
        <f t="shared" si="32"/>
        <v>0.39464850703848953</v>
      </c>
      <c r="BK81" s="3">
        <f t="shared" si="33"/>
        <v>-0.97255432404692144</v>
      </c>
      <c r="BL81" s="3">
        <f t="shared" si="34"/>
        <v>0.49823248922471741</v>
      </c>
      <c r="BM81" s="3">
        <f t="shared" si="35"/>
        <v>-0.92120967204522675</v>
      </c>
      <c r="BN81" s="3">
        <f t="shared" si="72"/>
        <v>0.39464850703848953</v>
      </c>
      <c r="BO81" s="3">
        <f t="shared" si="72"/>
        <v>-0.97255432404692144</v>
      </c>
      <c r="BP81" s="3">
        <f t="shared" si="73"/>
        <v>-0.49823248922471741</v>
      </c>
      <c r="BQ81" s="3">
        <f t="shared" si="73"/>
        <v>0.92120967204522675</v>
      </c>
      <c r="BR81" s="3">
        <f t="shared" si="74"/>
        <v>0.94688199804607365</v>
      </c>
      <c r="BS81" s="3">
        <f t="shared" si="74"/>
        <v>0.44644049813160436</v>
      </c>
      <c r="BT81" s="3">
        <f t="shared" si="39"/>
        <v>-9.0468641424329235</v>
      </c>
      <c r="BU81" s="3">
        <f t="shared" si="40"/>
        <v>1.7071594233843523E-2</v>
      </c>
      <c r="BV81" s="3">
        <f t="shared" si="41"/>
        <v>-0.54839290988128297</v>
      </c>
      <c r="BW81" s="9">
        <f t="shared" si="42"/>
        <v>9.5098605295313874</v>
      </c>
      <c r="BX81" s="9">
        <f>SQRT((AU81-$CH$11)^2+(AV81-$CI$11)^2)</f>
        <v>9.5297953839123473</v>
      </c>
      <c r="BY81" s="3">
        <f t="shared" si="105"/>
        <v>4.0554480332390899</v>
      </c>
      <c r="BZ81" s="3">
        <f t="shared" si="105"/>
        <v>-8.5983825644582392</v>
      </c>
      <c r="CA81" s="3">
        <f t="shared" si="45"/>
        <v>9.5067787117972955</v>
      </c>
      <c r="CB81" s="3">
        <f t="shared" si="102"/>
        <v>4.0566085892146582</v>
      </c>
      <c r="CC81" s="3">
        <f t="shared" si="102"/>
        <v>-8.6012425872689384</v>
      </c>
      <c r="CD81" s="3">
        <f t="shared" si="46"/>
        <v>9.5098605295313874</v>
      </c>
      <c r="CE81" s="4">
        <f t="shared" si="47"/>
        <v>0.99999999983950505</v>
      </c>
      <c r="CF81" s="12">
        <f t="shared" si="48"/>
        <v>1.0265221314575922E-3</v>
      </c>
    </row>
    <row r="82" spans="1:84" x14ac:dyDescent="0.3">
      <c r="A82" s="4"/>
      <c r="C82" s="4"/>
      <c r="D82" s="6"/>
      <c r="E82" s="4"/>
      <c r="G82" s="4"/>
      <c r="H82" s="4"/>
      <c r="I82" s="6"/>
      <c r="J82" s="4"/>
      <c r="K82" s="4"/>
      <c r="L82" s="4"/>
      <c r="M82" s="4"/>
      <c r="N82" s="8"/>
      <c r="P82" s="4"/>
      <c r="Q82" s="4"/>
      <c r="R82" s="4"/>
      <c r="S82" s="6"/>
      <c r="T82" s="4"/>
      <c r="AH82" s="8"/>
      <c r="AM82" s="8"/>
      <c r="AR82" s="8"/>
      <c r="AT82" s="9"/>
      <c r="AW82" s="8"/>
      <c r="AX82" s="4"/>
      <c r="AY82" s="9"/>
      <c r="AZ82" s="9"/>
      <c r="BA82" s="9"/>
      <c r="BW82" s="9"/>
      <c r="BX82" s="9"/>
      <c r="CE82" s="4"/>
      <c r="CF82" s="12"/>
    </row>
    <row r="83" spans="1:84" x14ac:dyDescent="0.3">
      <c r="A83" s="4">
        <v>300</v>
      </c>
      <c r="B83" s="3">
        <f>CH$3*COS(A83/180*PI())</f>
        <v>4.766029650000001</v>
      </c>
      <c r="C83" s="4">
        <f>CH$3*SIN(A83/180*PI())</f>
        <v>-8.2550055041797137</v>
      </c>
      <c r="D83" s="6">
        <f>SQRT(B83^2+C83^2)+SQRT((B83-$CH$10)^2+(C83-$CI$10)^2)</f>
        <v>18.149394372461856</v>
      </c>
      <c r="E83" s="4">
        <f>D83/(2*$CH$3)</f>
        <v>0.95201854086565829</v>
      </c>
      <c r="F83" s="4">
        <f>$CH$3/E83</f>
        <v>10.012472332033177</v>
      </c>
      <c r="G83" s="4">
        <f t="shared" si="0"/>
        <v>5.0062361660165893</v>
      </c>
      <c r="H83" s="4">
        <f t="shared" si="1"/>
        <v>-8.6710553942295512</v>
      </c>
      <c r="I83" s="6">
        <f>SQRT(G83^2+H83^2)+SQRT((G83-$CH$10)^2+(H83-$CI$10)^2)</f>
        <v>19.109470189863238</v>
      </c>
      <c r="J83" s="4">
        <f>I83/(2*$CH$3)</f>
        <v>1.0023788978035018</v>
      </c>
      <c r="K83" s="4">
        <f t="shared" si="2"/>
        <v>9.9887102112518136</v>
      </c>
      <c r="L83" s="4">
        <f t="shared" si="3"/>
        <v>4.9943551056259077</v>
      </c>
      <c r="M83" s="4">
        <f t="shared" si="4"/>
        <v>-8.6504767939850975</v>
      </c>
      <c r="N83" s="8">
        <f>SQRT(L83^2+M83^2)+SQRT((L83-$CH$10)^2+(M83-$CI$10)^2)</f>
        <v>19.061981190704806</v>
      </c>
      <c r="O83" s="3">
        <f>N83/(2*$CH$3)</f>
        <v>0.99988788313060561</v>
      </c>
      <c r="P83" s="4">
        <f t="shared" si="5"/>
        <v>9.9898302397440748</v>
      </c>
      <c r="Q83" s="4">
        <f t="shared" si="6"/>
        <v>4.9949151198720383</v>
      </c>
      <c r="R83" s="4">
        <f t="shared" si="7"/>
        <v>-8.6514467671123576</v>
      </c>
      <c r="S83" s="6">
        <f>SQRT(Q83^2+R83^2)+SQRT((Q83-$CH$10)^2+(R83-$CI$10)^2)</f>
        <v>19.064219582395445</v>
      </c>
      <c r="T83" s="4">
        <f>S83/(2*$CH$3)</f>
        <v>1.0000052969873701</v>
      </c>
      <c r="U83" s="3">
        <f t="shared" si="8"/>
        <v>9.9897773240197605</v>
      </c>
      <c r="V83" s="3">
        <f t="shared" si="9"/>
        <v>4.9948886620098811</v>
      </c>
      <c r="W83" s="3">
        <f t="shared" si="10"/>
        <v>-8.6514009407508414</v>
      </c>
      <c r="X83" s="3">
        <f>SQRT(V83^2+W83^2)+SQRT((V83-$CH$10)^2+(W83-$CI$10)^2)</f>
        <v>19.06411382961435</v>
      </c>
      <c r="Y83" s="3">
        <f>X83/(2*$CH$3)</f>
        <v>0.99999974977150785</v>
      </c>
      <c r="Z83" s="3">
        <f t="shared" si="11"/>
        <v>9.9897798237473019</v>
      </c>
      <c r="AA83" s="3">
        <f t="shared" si="12"/>
        <v>4.9948899118736518</v>
      </c>
      <c r="AB83" s="3">
        <f t="shared" si="13"/>
        <v>-8.6514031055783942</v>
      </c>
      <c r="AC83" s="3">
        <f>SQRT(AA83^2+AB83^2)+SQRT((AA83-$CH$10)^2+(AB83-$CI$10)^2)</f>
        <v>19.064118825353173</v>
      </c>
      <c r="AD83" s="3">
        <f>AC83/(2*$CH$3)</f>
        <v>1.0000000118208021</v>
      </c>
      <c r="AE83" s="3">
        <f t="shared" si="14"/>
        <v>9.9897797056600925</v>
      </c>
      <c r="AF83" s="3">
        <f t="shared" si="15"/>
        <v>4.9948898528300472</v>
      </c>
      <c r="AG83" s="3">
        <f t="shared" si="16"/>
        <v>-8.6514030033118718</v>
      </c>
      <c r="AH83" s="8">
        <f>SQRT(AF83^2+AG83^2)+SQRT((AF83-$CH$10)^2+(AG83-$CI$10)^2)</f>
        <v>19.064118589354315</v>
      </c>
      <c r="AI83" s="3">
        <f>AH83/(2*$CH$3)</f>
        <v>0.99999999944158524</v>
      </c>
      <c r="AJ83" s="3">
        <f t="shared" si="17"/>
        <v>9.9897797112385334</v>
      </c>
      <c r="AK83" s="3">
        <f t="shared" si="18"/>
        <v>4.9948898556192676</v>
      </c>
      <c r="AL83" s="3">
        <f t="shared" si="19"/>
        <v>-8.6514030081429425</v>
      </c>
      <c r="AM83" s="8">
        <f>SQRT(AK83^2+AL83^2)+SQRT((AK83-$CH$10)^2+(AL83-$CI$10)^2)</f>
        <v>19.064118600502901</v>
      </c>
      <c r="AN83" s="3">
        <f>AM83/(2*$CH$3)</f>
        <v>1.0000000000263793</v>
      </c>
      <c r="AO83" s="3">
        <f t="shared" si="20"/>
        <v>9.9897797109750091</v>
      </c>
      <c r="AP83" s="3">
        <f t="shared" si="21"/>
        <v>4.9948898554875054</v>
      </c>
      <c r="AQ83" s="3">
        <f t="shared" si="22"/>
        <v>-8.6514030079147251</v>
      </c>
      <c r="AR83" s="8">
        <f>SQRT(AP83^2+AQ83^2)+SQRT((AP83-$CH$10)^2+(AQ83-$CI$10)^2)</f>
        <v>19.064118599976247</v>
      </c>
      <c r="AS83" s="3">
        <f>AR83/(2*$CH$3)</f>
        <v>0.999999999998754</v>
      </c>
      <c r="AT83" s="9">
        <f t="shared" si="23"/>
        <v>9.989779710987456</v>
      </c>
      <c r="AU83" s="3">
        <f t="shared" si="24"/>
        <v>4.9948898554937289</v>
      </c>
      <c r="AV83" s="3">
        <f t="shared" si="25"/>
        <v>-8.651403007925504</v>
      </c>
      <c r="AW83" s="8">
        <f>SQRT(AU83^2+AV83^2)+SQRT((AU83-$CH$10)^2+(AV83-$CI$10)^2)</f>
        <v>19.06411860000112</v>
      </c>
      <c r="AX83" s="4">
        <f>AW83/(2*$CH$3)</f>
        <v>1.0000000000000586</v>
      </c>
      <c r="AY83" s="9">
        <f t="shared" ref="AY83:AY97" si="106">AT83-0.127</f>
        <v>9.8627797109874553</v>
      </c>
      <c r="AZ83" s="9">
        <f>AY83-'Master Radiusverkleinerung'!G$5/100</f>
        <v>9.808779710987455</v>
      </c>
      <c r="BA83" s="9">
        <f>SQRT((AU83-AU81)^2+(AV83-AV81)^2)</f>
        <v>1.0473122138067199</v>
      </c>
      <c r="BB83" s="3">
        <f>0.5*(AU81+AU83)</f>
        <v>4.5342850194711151</v>
      </c>
      <c r="BC83" s="3">
        <f>0.5*(AV81+AV83)</f>
        <v>-8.9005192525378618</v>
      </c>
      <c r="BD83" s="3">
        <f t="shared" ref="BD83:BE86" si="107">0.5*(AU83+AU84)</f>
        <v>5.424202265524217</v>
      </c>
      <c r="BE83" s="3">
        <f t="shared" si="107"/>
        <v>-8.3540373892858462</v>
      </c>
      <c r="BF83" s="3">
        <f>AU83-AU81</f>
        <v>0.92120967204522675</v>
      </c>
      <c r="BG83" s="3">
        <f>AV83-AV81</f>
        <v>0.49823248922471741</v>
      </c>
      <c r="BH83" s="3">
        <f t="shared" ref="BH83:BI86" si="108">AU84-AU83</f>
        <v>0.8586248200609754</v>
      </c>
      <c r="BI83" s="3">
        <f t="shared" si="108"/>
        <v>0.59473123727931743</v>
      </c>
      <c r="BJ83" s="3">
        <f t="shared" si="32"/>
        <v>0.49823248922471741</v>
      </c>
      <c r="BK83" s="3">
        <f t="shared" si="33"/>
        <v>-0.92120967204522675</v>
      </c>
      <c r="BL83" s="3">
        <f t="shared" si="34"/>
        <v>0.59473123727931743</v>
      </c>
      <c r="BM83" s="3">
        <f t="shared" si="35"/>
        <v>-0.8586248200609754</v>
      </c>
      <c r="BN83" s="3">
        <f t="shared" si="72"/>
        <v>0.49823248922471741</v>
      </c>
      <c r="BO83" s="3">
        <f t="shared" si="72"/>
        <v>-0.92120967204522675</v>
      </c>
      <c r="BP83" s="3">
        <f t="shared" si="73"/>
        <v>-0.59473123727931743</v>
      </c>
      <c r="BQ83" s="3">
        <f t="shared" si="73"/>
        <v>0.8586248200609754</v>
      </c>
      <c r="BR83" s="3">
        <f t="shared" si="74"/>
        <v>0.88991724605310196</v>
      </c>
      <c r="BS83" s="3">
        <f t="shared" si="74"/>
        <v>0.54648186325201564</v>
      </c>
      <c r="BT83" s="3">
        <f t="shared" si="39"/>
        <v>-9.0701080396517497</v>
      </c>
      <c r="BU83" s="3">
        <f t="shared" si="40"/>
        <v>1.5262513338301531E-2</v>
      </c>
      <c r="BV83" s="3">
        <f t="shared" si="41"/>
        <v>-0.54504799991549824</v>
      </c>
      <c r="BW83" s="9">
        <f t="shared" si="42"/>
        <v>9.5136575502080607</v>
      </c>
      <c r="BX83" s="9">
        <f>SQRT((AU83-$CH$11)^2+(AV83-$CI$11)^2)</f>
        <v>9.5285240689581077</v>
      </c>
      <c r="BY83" s="3">
        <f>AU83-BU81</f>
        <v>4.9778182612598858</v>
      </c>
      <c r="BZ83" s="3">
        <f>AV83-BV81</f>
        <v>-8.103010098044221</v>
      </c>
      <c r="CA83" s="3">
        <f t="shared" si="45"/>
        <v>9.5098605295313892</v>
      </c>
      <c r="CB83" s="3">
        <f t="shared" ref="CB83:CC87" si="109">AU83-BU83</f>
        <v>4.9796273421554273</v>
      </c>
      <c r="CC83" s="3">
        <f t="shared" si="109"/>
        <v>-8.1063550080100057</v>
      </c>
      <c r="CD83" s="3">
        <f t="shared" si="46"/>
        <v>9.5136575502080607</v>
      </c>
      <c r="CE83" s="4">
        <f t="shared" si="47"/>
        <v>0.99999999975777232</v>
      </c>
      <c r="CF83" s="12">
        <f t="shared" si="48"/>
        <v>1.2610999752774685E-3</v>
      </c>
    </row>
    <row r="84" spans="1:84" x14ac:dyDescent="0.3">
      <c r="A84" s="4">
        <v>306</v>
      </c>
      <c r="B84" s="3">
        <f>CH$3*COS(A84/180*PI())</f>
        <v>5.602803880517313</v>
      </c>
      <c r="C84" s="4">
        <f>CH$3*SIN(A84/180*PI())</f>
        <v>-7.7115979650897666</v>
      </c>
      <c r="D84" s="6">
        <f>SQRT(B84^2+C84^2)+SQRT((B84-$CH$10)^2+(C84-$CI$10)^2)</f>
        <v>18.211986439816684</v>
      </c>
      <c r="E84" s="4">
        <f>D84/(2*$CH$3)</f>
        <v>0.95530178037271984</v>
      </c>
      <c r="F84" s="4">
        <f>$CH$3/E84</f>
        <v>9.9780608555769454</v>
      </c>
      <c r="G84" s="4">
        <f t="shared" si="0"/>
        <v>5.8649570173849428</v>
      </c>
      <c r="H84" s="4">
        <f t="shared" si="1"/>
        <v>-8.0724208030691784</v>
      </c>
      <c r="I84" s="6">
        <f>SQRT(G84^2+H84^2)+SQRT((G84-$CH$10)^2+(H84-$CI$10)^2)</f>
        <v>19.103011664146308</v>
      </c>
      <c r="J84" s="4">
        <f>I84/(2*$CH$3)</f>
        <v>1.0020401186628323</v>
      </c>
      <c r="K84" s="4">
        <f t="shared" si="2"/>
        <v>9.9577458723829562</v>
      </c>
      <c r="L84" s="4">
        <f t="shared" si="3"/>
        <v>5.853016169862947</v>
      </c>
      <c r="M84" s="4">
        <f t="shared" si="4"/>
        <v>-8.0559856364247988</v>
      </c>
      <c r="N84" s="8">
        <f>SQRT(L84^2+M84^2)+SQRT((L84-$CH$10)^2+(M84-$CI$10)^2)</f>
        <v>19.062424159393217</v>
      </c>
      <c r="O84" s="3">
        <f>N84/(2*$CH$3)</f>
        <v>0.99991111885934325</v>
      </c>
      <c r="P84" s="4">
        <f t="shared" si="5"/>
        <v>9.9586310068662254</v>
      </c>
      <c r="Q84" s="4">
        <f t="shared" si="6"/>
        <v>5.8535364388585078</v>
      </c>
      <c r="R84" s="4">
        <f t="shared" si="7"/>
        <v>-8.0567017252640714</v>
      </c>
      <c r="S84" s="6">
        <f>SQRT(Q84^2+R84^2)+SQRT((Q84-$CH$10)^2+(R84-$CI$10)^2)</f>
        <v>19.064192574340382</v>
      </c>
      <c r="T84" s="4">
        <f>S84/(2*$CH$3)</f>
        <v>1.0000038802916587</v>
      </c>
      <c r="U84" s="3">
        <f t="shared" si="8"/>
        <v>9.9585923646233407</v>
      </c>
      <c r="V84" s="3">
        <f t="shared" si="9"/>
        <v>5.8535137255180247</v>
      </c>
      <c r="W84" s="3">
        <f t="shared" si="10"/>
        <v>-8.0566704630328765</v>
      </c>
      <c r="X84" s="3">
        <f>SQRT(V84^2+W84^2)+SQRT((V84-$CH$10)^2+(W84-$CI$10)^2)</f>
        <v>19.064115370787867</v>
      </c>
      <c r="Y84" s="3">
        <f>X84/(2*$CH$3)</f>
        <v>0.99999983061309039</v>
      </c>
      <c r="Z84" s="3">
        <f t="shared" si="11"/>
        <v>9.958594051478812</v>
      </c>
      <c r="AA84" s="3">
        <f t="shared" si="12"/>
        <v>5.8535147170267932</v>
      </c>
      <c r="AB84" s="3">
        <f t="shared" si="13"/>
        <v>-8.0566718277276195</v>
      </c>
      <c r="AC84" s="3">
        <f>SQRT(AA84^2+AB84^2)+SQRT((AA84-$CH$10)^2+(AB84-$CI$10)^2)</f>
        <v>19.064118740965803</v>
      </c>
      <c r="AD84" s="3">
        <f>AC84/(2*$CH$3)</f>
        <v>1.0000000073942994</v>
      </c>
      <c r="AE84" s="3">
        <f t="shared" si="14"/>
        <v>9.9585939778419874</v>
      </c>
      <c r="AF84" s="3">
        <f t="shared" si="15"/>
        <v>5.8535146737441544</v>
      </c>
      <c r="AG84" s="3">
        <f t="shared" si="16"/>
        <v>-8.0566717681541782</v>
      </c>
      <c r="AH84" s="8">
        <f>SQRT(AF84^2+AG84^2)+SQRT((AF84-$CH$10)^2+(AG84-$CI$10)^2)</f>
        <v>19.064118593846381</v>
      </c>
      <c r="AI84" s="3">
        <f>AH84/(2*$CH$3)</f>
        <v>0.99999999967721453</v>
      </c>
      <c r="AJ84" s="3">
        <f t="shared" si="17"/>
        <v>9.9585939810564774</v>
      </c>
      <c r="AK84" s="3">
        <f t="shared" si="18"/>
        <v>5.8535146756335834</v>
      </c>
      <c r="AL84" s="3">
        <f t="shared" si="19"/>
        <v>-8.0566717707547557</v>
      </c>
      <c r="AM84" s="8">
        <f>SQRT(AK84^2+AL84^2)+SQRT((AK84-$CH$10)^2+(AL84-$CI$10)^2)</f>
        <v>19.064118600268628</v>
      </c>
      <c r="AN84" s="3">
        <f>AM84/(2*$CH$3)</f>
        <v>1.0000000000140907</v>
      </c>
      <c r="AO84" s="3">
        <f t="shared" si="20"/>
        <v>9.9585939809161541</v>
      </c>
      <c r="AP84" s="3">
        <f t="shared" si="21"/>
        <v>5.8535146755511036</v>
      </c>
      <c r="AQ84" s="3">
        <f t="shared" si="22"/>
        <v>-8.0566717706412305</v>
      </c>
      <c r="AR84" s="8">
        <f>SQRT(AP84^2+AQ84^2)+SQRT((AP84-$CH$10)^2+(AQ84-$CI$10)^2)</f>
        <v>19.064118599988277</v>
      </c>
      <c r="AS84" s="3">
        <f>AR84/(2*$CH$3)</f>
        <v>0.99999999999938505</v>
      </c>
      <c r="AT84" s="9">
        <f t="shared" si="23"/>
        <v>9.958593980922279</v>
      </c>
      <c r="AU84" s="3">
        <f t="shared" si="24"/>
        <v>5.8535146755547043</v>
      </c>
      <c r="AV84" s="3">
        <f t="shared" si="25"/>
        <v>-8.0566717706461866</v>
      </c>
      <c r="AW84" s="8">
        <f>SQRT(AU84^2+AV84^2)+SQRT((AU84-$CH$10)^2+(AV84-$CI$10)^2)</f>
        <v>19.064118600000516</v>
      </c>
      <c r="AX84" s="4">
        <f>AW84/(2*$CH$3)</f>
        <v>1.0000000000000271</v>
      </c>
      <c r="AY84" s="9">
        <f t="shared" si="106"/>
        <v>9.8315939809222783</v>
      </c>
      <c r="AZ84" s="9">
        <f>AY84-'Master Radiusverkleinerung'!G$5/100</f>
        <v>9.777593980922278</v>
      </c>
      <c r="BA84" s="9">
        <f t="shared" si="31"/>
        <v>1.0444816064539051</v>
      </c>
      <c r="BB84" s="3">
        <f t="shared" ref="BB84:BC87" si="110">0.5*(AU83+AU84)</f>
        <v>5.424202265524217</v>
      </c>
      <c r="BC84" s="3">
        <f t="shared" si="110"/>
        <v>-8.3540373892858462</v>
      </c>
      <c r="BD84" s="3">
        <f t="shared" si="107"/>
        <v>6.2464503840836443</v>
      </c>
      <c r="BE84" s="3">
        <f t="shared" si="107"/>
        <v>-7.7152285279423065</v>
      </c>
      <c r="BF84" s="3">
        <f t="shared" ref="BF84:BG87" si="111">AU84-AU83</f>
        <v>0.8586248200609754</v>
      </c>
      <c r="BG84" s="3">
        <f t="shared" si="111"/>
        <v>0.59473123727931743</v>
      </c>
      <c r="BH84" s="3">
        <f t="shared" si="108"/>
        <v>0.78587141705787911</v>
      </c>
      <c r="BI84" s="3">
        <f t="shared" si="108"/>
        <v>0.68288648540776098</v>
      </c>
      <c r="BJ84" s="3">
        <f t="shared" si="32"/>
        <v>0.59473123727931743</v>
      </c>
      <c r="BK84" s="3">
        <f t="shared" si="33"/>
        <v>-0.8586248200609754</v>
      </c>
      <c r="BL84" s="3">
        <f t="shared" si="34"/>
        <v>0.68288648540776098</v>
      </c>
      <c r="BM84" s="3">
        <f t="shared" si="35"/>
        <v>-0.78587141705787911</v>
      </c>
      <c r="BN84" s="3">
        <f t="shared" si="72"/>
        <v>0.59473123727931743</v>
      </c>
      <c r="BO84" s="3">
        <f t="shared" si="72"/>
        <v>-0.8586248200609754</v>
      </c>
      <c r="BP84" s="3">
        <f t="shared" si="73"/>
        <v>-0.68288648540776098</v>
      </c>
      <c r="BQ84" s="3">
        <f t="shared" si="73"/>
        <v>0.78587141705787911</v>
      </c>
      <c r="BR84" s="3">
        <f t="shared" si="74"/>
        <v>0.82224811855942725</v>
      </c>
      <c r="BS84" s="3">
        <f t="shared" si="74"/>
        <v>0.63880886134353965</v>
      </c>
      <c r="BT84" s="3">
        <f t="shared" si="39"/>
        <v>-9.09890790025967</v>
      </c>
      <c r="BU84" s="3">
        <f t="shared" si="40"/>
        <v>1.2797512112227238E-2</v>
      </c>
      <c r="BV84" s="3">
        <f t="shared" si="41"/>
        <v>-0.54148923067399934</v>
      </c>
      <c r="BW84" s="9">
        <f t="shared" si="42"/>
        <v>9.5179801214561461</v>
      </c>
      <c r="BX84" s="9">
        <f>SQRT((AU84-$CH$11)^2+(AV84-$CI$11)^2)</f>
        <v>9.5270769280038579</v>
      </c>
      <c r="BY84" s="3">
        <f t="shared" ref="BY84:BZ87" si="112">AU84-BU83</f>
        <v>5.8382521622164028</v>
      </c>
      <c r="BZ84" s="3">
        <f t="shared" si="112"/>
        <v>-7.5116237707306883</v>
      </c>
      <c r="CA84" s="3">
        <f t="shared" si="45"/>
        <v>9.5136575502080589</v>
      </c>
      <c r="CB84" s="3">
        <f t="shared" si="109"/>
        <v>5.840717163442477</v>
      </c>
      <c r="CC84" s="3">
        <f t="shared" si="109"/>
        <v>-7.5151825399721872</v>
      </c>
      <c r="CD84" s="3">
        <f t="shared" si="46"/>
        <v>9.5179801214561461</v>
      </c>
      <c r="CE84" s="4">
        <f t="shared" si="47"/>
        <v>0.99999999968831121</v>
      </c>
      <c r="CF84" s="12">
        <f t="shared" si="48"/>
        <v>1.4305341139627726E-3</v>
      </c>
    </row>
    <row r="85" spans="1:84" x14ac:dyDescent="0.3">
      <c r="A85" s="4">
        <v>312</v>
      </c>
      <c r="B85" s="3">
        <f>CH$3*COS(A85/180*PI())</f>
        <v>6.3781926192575957</v>
      </c>
      <c r="C85" s="4">
        <f>CH$3*SIN(A85/180*PI())</f>
        <v>-7.0837005449386705</v>
      </c>
      <c r="D85" s="6">
        <f>SQRT(B85^2+C85^2)+SQRT((B85-$CH$10)^2+(C85-$CI$10)^2)</f>
        <v>18.284542999164607</v>
      </c>
      <c r="E85" s="4">
        <f>D85/(2*$CH$3)</f>
        <v>0.95910770294749459</v>
      </c>
      <c r="F85" s="4">
        <f>$CH$3/E85</f>
        <v>9.9384660040852815</v>
      </c>
      <c r="G85" s="4">
        <f t="shared" si="0"/>
        <v>6.6501317835904858</v>
      </c>
      <c r="H85" s="4">
        <f t="shared" si="1"/>
        <v>-7.38571958411897</v>
      </c>
      <c r="I85" s="6">
        <f>SQRT(G85^2+H85^2)+SQRT((G85-$CH$10)^2+(H85-$CI$10)^2)</f>
        <v>19.096192952642056</v>
      </c>
      <c r="J85" s="4">
        <f>I85/(2*$CH$3)</f>
        <v>1.0016824461342815</v>
      </c>
      <c r="K85" s="4">
        <f t="shared" si="2"/>
        <v>9.9217731551951065</v>
      </c>
      <c r="L85" s="4">
        <f t="shared" si="3"/>
        <v>6.6389620874907456</v>
      </c>
      <c r="M85" s="4">
        <f t="shared" si="4"/>
        <v>-7.3733143798437606</v>
      </c>
      <c r="N85" s="8">
        <f>SQRT(L85^2+M85^2)+SQRT((L85-$CH$10)^2+(M85-$CI$10)^2)</f>
        <v>19.062853008444002</v>
      </c>
      <c r="O85" s="3">
        <f>N85/(2*$CH$3)</f>
        <v>0.99993361394866698</v>
      </c>
      <c r="P85" s="4">
        <f t="shared" si="5"/>
        <v>9.9224318662663293</v>
      </c>
      <c r="Q85" s="4">
        <f t="shared" si="6"/>
        <v>6.6394028512292484</v>
      </c>
      <c r="R85" s="4">
        <f t="shared" si="7"/>
        <v>-7.3738038975678242</v>
      </c>
      <c r="S85" s="6">
        <f>SQRT(Q85^2+R85^2)+SQRT((Q85-$CH$10)^2+(R85-$CI$10)^2)</f>
        <v>19.064168621956885</v>
      </c>
      <c r="T85" s="4">
        <f>S85/(2*$CH$3)</f>
        <v>1.0000026238798621</v>
      </c>
      <c r="U85" s="3">
        <f t="shared" si="8"/>
        <v>9.9224058310654861</v>
      </c>
      <c r="V85" s="3">
        <f t="shared" si="9"/>
        <v>6.6393854302795212</v>
      </c>
      <c r="W85" s="3">
        <f t="shared" si="10"/>
        <v>-7.3737845496430374</v>
      </c>
      <c r="X85" s="3">
        <f>SQRT(V85^2+W85^2)+SQRT((V85-$CH$10)^2+(W85-$CI$10)^2)</f>
        <v>19.064116623035368</v>
      </c>
      <c r="Y85" s="3">
        <f>X85/(2*$CH$3)</f>
        <v>0.99999989629918518</v>
      </c>
      <c r="Z85" s="3">
        <f t="shared" si="11"/>
        <v>9.9224068600271629</v>
      </c>
      <c r="AA85" s="3">
        <f t="shared" si="12"/>
        <v>6.6393861187892727</v>
      </c>
      <c r="AB85" s="3">
        <f t="shared" si="13"/>
        <v>-7.3737853143105836</v>
      </c>
      <c r="AC85" s="3">
        <f>SQRT(AA85^2+AB85^2)+SQRT((AA85-$CH$10)^2+(AB85-$CI$10)^2)</f>
        <v>19.064118678133681</v>
      </c>
      <c r="AD85" s="3">
        <f>AC85/(2*$CH$3)</f>
        <v>1.000000004098468</v>
      </c>
      <c r="AE85" s="3">
        <f t="shared" si="14"/>
        <v>9.9224068193604964</v>
      </c>
      <c r="AF85" s="3">
        <f t="shared" si="15"/>
        <v>6.6393860915779612</v>
      </c>
      <c r="AG85" s="3">
        <f t="shared" si="16"/>
        <v>-7.3737852840893607</v>
      </c>
      <c r="AH85" s="8">
        <f>SQRT(AF85^2+AG85^2)+SQRT((AF85-$CH$10)^2+(AG85-$CI$10)^2)</f>
        <v>19.064118596911996</v>
      </c>
      <c r="AI85" s="3">
        <f>AH85/(2*$CH$3)</f>
        <v>0.99999999983802013</v>
      </c>
      <c r="AJ85" s="3">
        <f t="shared" si="17"/>
        <v>9.9224068209677263</v>
      </c>
      <c r="AK85" s="3">
        <f t="shared" si="18"/>
        <v>6.6393860926534076</v>
      </c>
      <c r="AL85" s="3">
        <f t="shared" si="19"/>
        <v>-7.3737852852837653</v>
      </c>
      <c r="AM85" s="8">
        <f>SQRT(AK85^2+AL85^2)+SQRT((AK85-$CH$10)^2+(AL85-$CI$10)^2)</f>
        <v>19.064118600122043</v>
      </c>
      <c r="AN85" s="3">
        <f>AM85/(2*$CH$3)</f>
        <v>1.0000000000064018</v>
      </c>
      <c r="AO85" s="3">
        <f t="shared" si="20"/>
        <v>9.9224068209042056</v>
      </c>
      <c r="AP85" s="3">
        <f t="shared" si="21"/>
        <v>6.6393860926109038</v>
      </c>
      <c r="AQ85" s="3">
        <f t="shared" si="22"/>
        <v>-7.3737852852365595</v>
      </c>
      <c r="AR85" s="8">
        <f>SQRT(AP85^2+AQ85^2)+SQRT((AP85-$CH$10)^2+(AQ85-$CI$10)^2)</f>
        <v>19.064118599995176</v>
      </c>
      <c r="AS85" s="3">
        <f>AR85/(2*$CH$3)</f>
        <v>0.99999999999974698</v>
      </c>
      <c r="AT85" s="9">
        <f t="shared" si="23"/>
        <v>9.9224068209067156</v>
      </c>
      <c r="AU85" s="3">
        <f t="shared" si="24"/>
        <v>6.6393860926125834</v>
      </c>
      <c r="AV85" s="3">
        <f t="shared" si="25"/>
        <v>-7.3737852852384256</v>
      </c>
      <c r="AW85" s="8">
        <f>SQRT(AU85^2+AV85^2)+SQRT((AU85-$CH$10)^2+(AV85-$CI$10)^2)</f>
        <v>19.064118600000192</v>
      </c>
      <c r="AX85" s="4">
        <f>AW85/(2*$CH$3)</f>
        <v>1.00000000000001</v>
      </c>
      <c r="AY85" s="9">
        <f t="shared" si="106"/>
        <v>9.7954068209067149</v>
      </c>
      <c r="AZ85" s="9">
        <f>AY85-'Master Radiusverkleinerung'!G$5/100</f>
        <v>9.7414068209067146</v>
      </c>
      <c r="BA85" s="9">
        <f t="shared" si="31"/>
        <v>1.0411185504548093</v>
      </c>
      <c r="BB85" s="3">
        <f t="shared" si="110"/>
        <v>6.2464503840836443</v>
      </c>
      <c r="BC85" s="3">
        <f t="shared" si="110"/>
        <v>-7.7152285279423065</v>
      </c>
      <c r="BD85" s="3">
        <f t="shared" si="107"/>
        <v>6.9914679200650784</v>
      </c>
      <c r="BE85" s="3">
        <f t="shared" si="107"/>
        <v>-6.9929735887028208</v>
      </c>
      <c r="BF85" s="3">
        <f t="shared" si="111"/>
        <v>0.78587141705787911</v>
      </c>
      <c r="BG85" s="3">
        <f t="shared" si="111"/>
        <v>0.68288648540776098</v>
      </c>
      <c r="BH85" s="3">
        <f t="shared" si="108"/>
        <v>0.704163654904991</v>
      </c>
      <c r="BI85" s="3">
        <f t="shared" si="108"/>
        <v>0.76162339307120952</v>
      </c>
      <c r="BJ85" s="3">
        <f t="shared" si="32"/>
        <v>0.68288648540776098</v>
      </c>
      <c r="BK85" s="3">
        <f t="shared" si="33"/>
        <v>-0.78587141705787911</v>
      </c>
      <c r="BL85" s="3">
        <f t="shared" si="34"/>
        <v>0.76162339307120952</v>
      </c>
      <c r="BM85" s="3">
        <f t="shared" si="35"/>
        <v>-0.704163654904991</v>
      </c>
      <c r="BN85" s="3">
        <f t="shared" si="72"/>
        <v>0.68288648540776098</v>
      </c>
      <c r="BO85" s="3">
        <f t="shared" si="72"/>
        <v>-0.78587141705787911</v>
      </c>
      <c r="BP85" s="3">
        <f t="shared" si="73"/>
        <v>-0.76162339307120952</v>
      </c>
      <c r="BQ85" s="3">
        <f t="shared" si="73"/>
        <v>0.704163654904991</v>
      </c>
      <c r="BR85" s="3">
        <f t="shared" si="74"/>
        <v>0.74501753598143416</v>
      </c>
      <c r="BS85" s="3">
        <f t="shared" si="74"/>
        <v>0.72225493923948569</v>
      </c>
      <c r="BT85" s="3">
        <f t="shared" si="39"/>
        <v>-9.1328466349202877</v>
      </c>
      <c r="BU85" s="3">
        <f t="shared" si="40"/>
        <v>9.752843794831989E-3</v>
      </c>
      <c r="BV85" s="3">
        <f t="shared" si="41"/>
        <v>-0.53798540118521743</v>
      </c>
      <c r="BW85" s="9">
        <f t="shared" si="42"/>
        <v>9.5226150331015518</v>
      </c>
      <c r="BX85" s="9">
        <f>SQRT((AU85-$CH$11)^2+(AV85-$CI$11)^2)</f>
        <v>9.5255253999529614</v>
      </c>
      <c r="BY85" s="3">
        <f t="shared" si="112"/>
        <v>6.6265885805003562</v>
      </c>
      <c r="BZ85" s="3">
        <f t="shared" si="112"/>
        <v>-6.8322960545644262</v>
      </c>
      <c r="CA85" s="3">
        <f t="shared" si="45"/>
        <v>9.5179801214561461</v>
      </c>
      <c r="CB85" s="3">
        <f t="shared" si="109"/>
        <v>6.6296332488177514</v>
      </c>
      <c r="CC85" s="3">
        <f t="shared" si="109"/>
        <v>-6.8357998840532082</v>
      </c>
      <c r="CD85" s="3">
        <f t="shared" si="46"/>
        <v>9.5226150331015518</v>
      </c>
      <c r="CE85" s="4">
        <f t="shared" si="47"/>
        <v>0.99999999964462116</v>
      </c>
      <c r="CF85" s="12">
        <f t="shared" si="48"/>
        <v>1.5275077115186782E-3</v>
      </c>
    </row>
    <row r="86" spans="1:84" x14ac:dyDescent="0.3">
      <c r="A86" s="4">
        <v>318</v>
      </c>
      <c r="B86" s="3">
        <f>CH$3*COS(A86/180*PI())</f>
        <v>7.0837005449386679</v>
      </c>
      <c r="C86" s="4">
        <f>CH$3*SIN(A86/180*PI())</f>
        <v>-6.3781926192575993</v>
      </c>
      <c r="D86" s="6">
        <f>SQRT(B86^2+C86^2)+SQRT((B86-$CH$10)^2+(C86-$CI$10)^2)</f>
        <v>18.366034237747471</v>
      </c>
      <c r="E86" s="4">
        <f>D86/(2*$CH$3)</f>
        <v>0.96338229021232957</v>
      </c>
      <c r="F86" s="4">
        <f>$CH$3/E86</f>
        <v>9.894368411006532</v>
      </c>
      <c r="G86" s="4">
        <f t="shared" si="0"/>
        <v>7.3529486860064859</v>
      </c>
      <c r="H86" s="4">
        <f t="shared" si="1"/>
        <v>-6.6206247343947391</v>
      </c>
      <c r="I86" s="6">
        <f>SQRT(G86^2+H86^2)+SQRT((G86-$CH$10)^2+(H86-$CI$10)^2)</f>
        <v>19.089370591901741</v>
      </c>
      <c r="J86" s="4">
        <f>I86/(2*$CH$3)</f>
        <v>1.0013245821866499</v>
      </c>
      <c r="K86" s="4">
        <f t="shared" si="2"/>
        <v>9.8812798437442062</v>
      </c>
      <c r="L86" s="4">
        <f t="shared" si="3"/>
        <v>7.3432219849725762</v>
      </c>
      <c r="M86" s="4">
        <f t="shared" si="4"/>
        <v>-6.6118667734461303</v>
      </c>
      <c r="N86" s="8">
        <f>SQRT(L86^2+M86^2)+SQRT((L86-$CH$10)^2+(M86-$CI$10)^2)</f>
        <v>19.063238007253979</v>
      </c>
      <c r="O86" s="3">
        <f>N86/(2*$CH$3)</f>
        <v>0.99995380889279495</v>
      </c>
      <c r="P86" s="4">
        <f t="shared" si="5"/>
        <v>9.8817362920846463</v>
      </c>
      <c r="Q86" s="4">
        <f t="shared" si="6"/>
        <v>7.3435611921948718</v>
      </c>
      <c r="R86" s="4">
        <f t="shared" si="7"/>
        <v>-6.6121721970009402</v>
      </c>
      <c r="S86" s="6">
        <f>SQRT(Q86^2+R86^2)+SQRT((Q86-$CH$10)^2+(R86-$CI$10)^2)</f>
        <v>19.064149348176802</v>
      </c>
      <c r="T86" s="4">
        <f>S86/(2*$CH$3)</f>
        <v>1.0000016128821607</v>
      </c>
      <c r="U86" s="3">
        <f t="shared" si="8"/>
        <v>9.8817203540341705</v>
      </c>
      <c r="V86" s="3">
        <f t="shared" si="9"/>
        <v>7.3435493479151326</v>
      </c>
      <c r="W86" s="3">
        <f t="shared" si="10"/>
        <v>-6.6121615323635616</v>
      </c>
      <c r="X86" s="3">
        <f>SQRT(V86^2+W86^2)+SQRT((V86-$CH$10)^2+(W86-$CI$10)^2)</f>
        <v>19.064117526396483</v>
      </c>
      <c r="Y86" s="3">
        <f>X86/(2*$CH$3)</f>
        <v>0.99999994368459721</v>
      </c>
      <c r="Z86" s="3">
        <f t="shared" si="11"/>
        <v>9.8817209105272639</v>
      </c>
      <c r="AA86" s="3">
        <f t="shared" si="12"/>
        <v>7.3435497614700953</v>
      </c>
      <c r="AB86" s="3">
        <f t="shared" si="13"/>
        <v>-6.6121619047301223</v>
      </c>
      <c r="AC86" s="3">
        <f>SQRT(AA86^2+AB86^2)+SQRT((AA86-$CH$10)^2+(AB86-$CI$10)^2)</f>
        <v>19.064118637486004</v>
      </c>
      <c r="AD86" s="3">
        <f>AC86/(2*$CH$3)</f>
        <v>1.000000001966312</v>
      </c>
      <c r="AE86" s="3">
        <f t="shared" si="14"/>
        <v>9.8817208910967178</v>
      </c>
      <c r="AF86" s="3">
        <f t="shared" si="15"/>
        <v>7.3435497470303854</v>
      </c>
      <c r="AG86" s="3">
        <f t="shared" si="16"/>
        <v>-6.6121618917285492</v>
      </c>
      <c r="AH86" s="8">
        <f>SQRT(AF86^2+AG86^2)+SQRT((AF86-$CH$10)^2+(AG86-$CI$10)^2)</f>
        <v>19.064118598691138</v>
      </c>
      <c r="AI86" s="3">
        <f>AH86/(2*$CH$3)</f>
        <v>0.99999999993134425</v>
      </c>
      <c r="AJ86" s="3">
        <f t="shared" si="17"/>
        <v>9.8817208917751547</v>
      </c>
      <c r="AK86" s="3">
        <f t="shared" si="18"/>
        <v>7.3435497475345626</v>
      </c>
      <c r="AL86" s="3">
        <f t="shared" si="19"/>
        <v>-6.6121618921825123</v>
      </c>
      <c r="AM86" s="8">
        <f>SQRT(AK86^2+AL86^2)+SQRT((AK86-$CH$10)^2+(AL86-$CI$10)^2)</f>
        <v>19.064118600045703</v>
      </c>
      <c r="AN86" s="3">
        <f>AM86/(2*$CH$3)</f>
        <v>1.0000000000023972</v>
      </c>
      <c r="AO86" s="3">
        <f t="shared" si="20"/>
        <v>9.881720891751467</v>
      </c>
      <c r="AP86" s="3">
        <f t="shared" si="21"/>
        <v>7.3435497475169589</v>
      </c>
      <c r="AQ86" s="3">
        <f t="shared" si="22"/>
        <v>-6.6121618921666618</v>
      </c>
      <c r="AR86" s="8">
        <f>SQRT(AP86^2+AQ86^2)+SQRT((AP86-$CH$10)^2+(AQ86-$CI$10)^2)</f>
        <v>19.064118599998405</v>
      </c>
      <c r="AS86" s="3">
        <f>AR86/(2*$CH$3)</f>
        <v>0.99999999999991629</v>
      </c>
      <c r="AT86" s="9">
        <f t="shared" si="23"/>
        <v>9.8817208917522947</v>
      </c>
      <c r="AU86" s="3">
        <f t="shared" si="24"/>
        <v>7.3435497475175744</v>
      </c>
      <c r="AV86" s="3">
        <f t="shared" si="25"/>
        <v>-6.6121618921672161</v>
      </c>
      <c r="AW86" s="8">
        <f>SQRT(AU86^2+AV86^2)+SQRT((AU86-$CH$10)^2+(AV86-$CI$10)^2)</f>
        <v>19.064118600000057</v>
      </c>
      <c r="AX86" s="4">
        <f>AW86/(2*$CH$3)</f>
        <v>1.0000000000000029</v>
      </c>
      <c r="AY86" s="9">
        <f t="shared" si="106"/>
        <v>9.7547208917522941</v>
      </c>
      <c r="AZ86" s="9">
        <f>AY86-'Master Radiusverkleinerung'!G$5/100</f>
        <v>9.7007208917522938</v>
      </c>
      <c r="BA86" s="9">
        <f t="shared" si="31"/>
        <v>1.0372640193135292</v>
      </c>
      <c r="BB86" s="3">
        <f t="shared" si="110"/>
        <v>6.9914679200650784</v>
      </c>
      <c r="BC86" s="3">
        <f t="shared" si="110"/>
        <v>-6.9929735887028208</v>
      </c>
      <c r="BD86" s="3">
        <f t="shared" si="107"/>
        <v>7.6509612470089525</v>
      </c>
      <c r="BE86" s="3">
        <f t="shared" si="107"/>
        <v>-6.1971290731092683</v>
      </c>
      <c r="BF86" s="3">
        <f t="shared" si="111"/>
        <v>0.704163654904991</v>
      </c>
      <c r="BG86" s="3">
        <f t="shared" si="111"/>
        <v>0.76162339307120952</v>
      </c>
      <c r="BH86" s="3">
        <f t="shared" si="108"/>
        <v>0.61482299898275539</v>
      </c>
      <c r="BI86" s="3">
        <f t="shared" si="108"/>
        <v>0.8300656381158964</v>
      </c>
      <c r="BJ86" s="3">
        <f t="shared" si="32"/>
        <v>0.76162339307120952</v>
      </c>
      <c r="BK86" s="3">
        <f t="shared" si="33"/>
        <v>-0.704163654904991</v>
      </c>
      <c r="BL86" s="3">
        <f t="shared" si="34"/>
        <v>0.8300656381158964</v>
      </c>
      <c r="BM86" s="3">
        <f t="shared" si="35"/>
        <v>-0.61482299898275539</v>
      </c>
      <c r="BN86" s="3">
        <f t="shared" si="72"/>
        <v>0.76162339307120952</v>
      </c>
      <c r="BO86" s="3">
        <f t="shared" si="72"/>
        <v>-0.704163654904991</v>
      </c>
      <c r="BP86" s="3">
        <f t="shared" si="73"/>
        <v>-0.8300656381158964</v>
      </c>
      <c r="BQ86" s="3">
        <f t="shared" si="73"/>
        <v>0.61482299898275539</v>
      </c>
      <c r="BR86" s="3">
        <f t="shared" si="74"/>
        <v>0.65949332694387408</v>
      </c>
      <c r="BS86" s="3">
        <f t="shared" si="74"/>
        <v>0.79584451559355252</v>
      </c>
      <c r="BT86" s="3">
        <f t="shared" si="39"/>
        <v>-9.1714456118051153</v>
      </c>
      <c r="BU86" s="3">
        <f t="shared" si="40"/>
        <v>6.2803938340110221E-3</v>
      </c>
      <c r="BV86" s="3">
        <f t="shared" si="41"/>
        <v>-0.53477492593178955</v>
      </c>
      <c r="BW86" s="9">
        <f t="shared" si="42"/>
        <v>9.5273371886310532</v>
      </c>
      <c r="BX86" s="9">
        <f>SQRT((AU86-$CH$11)^2+(AV86-$CI$11)^2)</f>
        <v>9.5239448857506801</v>
      </c>
      <c r="BY86" s="3">
        <f t="shared" si="112"/>
        <v>7.3337969037227424</v>
      </c>
      <c r="BZ86" s="3">
        <f t="shared" si="112"/>
        <v>-6.0741764909819986</v>
      </c>
      <c r="CA86" s="3">
        <f t="shared" si="45"/>
        <v>9.5226150331015518</v>
      </c>
      <c r="CB86" s="3">
        <f t="shared" si="109"/>
        <v>7.3372693536835634</v>
      </c>
      <c r="CC86" s="3">
        <f t="shared" si="109"/>
        <v>-6.0773869662354265</v>
      </c>
      <c r="CD86" s="3">
        <f t="shared" si="46"/>
        <v>9.5273371886310532</v>
      </c>
      <c r="CE86" s="4">
        <f t="shared" si="47"/>
        <v>0.99999999963457076</v>
      </c>
      <c r="CF86" s="12">
        <f t="shared" si="48"/>
        <v>1.5489567053790401E-3</v>
      </c>
    </row>
    <row r="87" spans="1:84" x14ac:dyDescent="0.3">
      <c r="A87" s="4">
        <v>324</v>
      </c>
      <c r="B87" s="3">
        <f>CH$3*COS(A87/180*PI())</f>
        <v>7.7115979650897648</v>
      </c>
      <c r="C87" s="4">
        <f>CH$3*SIN(A87/180*PI())</f>
        <v>-5.6028038805173175</v>
      </c>
      <c r="D87" s="6">
        <f>SQRT(B87^2+C87^2)+SQRT((B87-$CH$10)^2+(C87-$CI$10)^2)</f>
        <v>18.455335617331265</v>
      </c>
      <c r="E87" s="4">
        <f>D87/(2*$CH$3)</f>
        <v>0.96806655500618133</v>
      </c>
      <c r="F87" s="4">
        <f>$CH$3/E87</f>
        <v>9.8464917011198008</v>
      </c>
      <c r="G87" s="4">
        <f t="shared" si="0"/>
        <v>7.9659791211778037</v>
      </c>
      <c r="H87" s="4">
        <f t="shared" si="1"/>
        <v>-5.787622608738447</v>
      </c>
      <c r="I87" s="6">
        <f>SQRT(G87^2+H87^2)+SQRT((G87-$CH$10)^2+(H87-$CI$10)^2)</f>
        <v>19.082884543696384</v>
      </c>
      <c r="J87" s="4">
        <f>I87/(2*$CH$3)</f>
        <v>1.0009843593658918</v>
      </c>
      <c r="K87" s="4">
        <f t="shared" si="2"/>
        <v>9.8368087462998943</v>
      </c>
      <c r="L87" s="4">
        <f t="shared" si="3"/>
        <v>7.9581454461727343</v>
      </c>
      <c r="M87" s="4">
        <f t="shared" si="4"/>
        <v>-5.781931110696692</v>
      </c>
      <c r="N87" s="8">
        <f>SQRT(L87^2+M87^2)+SQRT((L87-$CH$10)^2+(M87-$CI$10)^2)</f>
        <v>19.063557820880789</v>
      </c>
      <c r="O87" s="3">
        <f>N87/(2*$CH$3)</f>
        <v>0.99997058457666055</v>
      </c>
      <c r="P87" s="4">
        <f t="shared" si="5"/>
        <v>9.8370981087051934</v>
      </c>
      <c r="Q87" s="4">
        <f t="shared" si="6"/>
        <v>7.9583795452761548</v>
      </c>
      <c r="R87" s="4">
        <f t="shared" si="7"/>
        <v>-5.7821011936510942</v>
      </c>
      <c r="S87" s="6">
        <f>SQRT(Q87^2+R87^2)+SQRT((Q87-$CH$10)^2+(R87-$CI$10)^2)</f>
        <v>19.064135373454768</v>
      </c>
      <c r="T87" s="4">
        <f>S87/(2*$CH$3)</f>
        <v>1.0000008798442308</v>
      </c>
      <c r="U87" s="3">
        <f t="shared" si="8"/>
        <v>9.8370894535987894</v>
      </c>
      <c r="V87" s="3">
        <f t="shared" si="9"/>
        <v>7.9583725431479859</v>
      </c>
      <c r="W87" s="3">
        <f t="shared" si="10"/>
        <v>-5.7820961063071934</v>
      </c>
      <c r="X87" s="3">
        <f>SQRT(V87^2+W87^2)+SQRT((V87-$CH$10)^2+(W87-$CI$10)^2)</f>
        <v>19.064118098303616</v>
      </c>
      <c r="Y87" s="3">
        <f>X87/(2*$CH$3)</f>
        <v>0.99999997368373572</v>
      </c>
      <c r="Z87" s="3">
        <f t="shared" si="11"/>
        <v>9.837089712474242</v>
      </c>
      <c r="AA87" s="3">
        <f t="shared" si="12"/>
        <v>7.9583727525826262</v>
      </c>
      <c r="AB87" s="3">
        <f t="shared" si="13"/>
        <v>-5.7820962584703661</v>
      </c>
      <c r="AC87" s="3">
        <f>SQRT(AA87^2+AB87^2)+SQRT((AA87-$CH$10)^2+(AB87-$CI$10)^2)</f>
        <v>19.064118615005818</v>
      </c>
      <c r="AD87" s="3">
        <f>AC87/(2*$CH$3)</f>
        <v>1.0000000007871235</v>
      </c>
      <c r="AE87" s="3">
        <f t="shared" si="14"/>
        <v>9.8370897047312376</v>
      </c>
      <c r="AF87" s="3">
        <f t="shared" si="15"/>
        <v>7.9583727463184042</v>
      </c>
      <c r="AG87" s="3">
        <f t="shared" si="16"/>
        <v>-5.7820962539191427</v>
      </c>
      <c r="AH87" s="8">
        <f>SQRT(AF87^2+AG87^2)+SQRT((AF87-$CH$10)^2+(AG87-$CI$10)^2)</f>
        <v>19.064118599551179</v>
      </c>
      <c r="AI87" s="3">
        <f>AH87/(2*$CH$3)</f>
        <v>0.99999999997645728</v>
      </c>
      <c r="AJ87" s="3">
        <f t="shared" si="17"/>
        <v>9.8370897049628301</v>
      </c>
      <c r="AK87" s="3">
        <f t="shared" si="18"/>
        <v>7.9583727465057663</v>
      </c>
      <c r="AL87" s="3">
        <f t="shared" si="19"/>
        <v>-5.7820962540552694</v>
      </c>
      <c r="AM87" s="8">
        <f>SQRT(AK87^2+AL87^2)+SQRT((AK87-$CH$10)^2+(AL87-$CI$10)^2)</f>
        <v>19.064118600013423</v>
      </c>
      <c r="AN87" s="3">
        <f>AM87/(2*$CH$3)</f>
        <v>1.0000000000007041</v>
      </c>
      <c r="AO87" s="3">
        <f t="shared" si="20"/>
        <v>9.8370897049559041</v>
      </c>
      <c r="AP87" s="3">
        <f t="shared" si="21"/>
        <v>7.9583727465001628</v>
      </c>
      <c r="AQ87" s="3">
        <f t="shared" si="22"/>
        <v>-5.782096254051198</v>
      </c>
      <c r="AR87" s="8">
        <f>SQRT(AP87^2+AQ87^2)+SQRT((AP87-$CH$10)^2+(AQ87-$CI$10)^2)</f>
        <v>19.064118599999603</v>
      </c>
      <c r="AS87" s="3">
        <f>AR87/(2*$CH$3)</f>
        <v>0.99999999999997913</v>
      </c>
      <c r="AT87" s="9">
        <f t="shared" si="23"/>
        <v>9.8370897049561101</v>
      </c>
      <c r="AU87" s="3">
        <f t="shared" si="24"/>
        <v>7.9583727465003298</v>
      </c>
      <c r="AV87" s="3">
        <f t="shared" si="25"/>
        <v>-5.7820962540513197</v>
      </c>
      <c r="AW87" s="8">
        <f>SQRT(AU87^2+AV87^2)+SQRT((AU87-$CH$10)^2+(AV87-$CI$10)^2)</f>
        <v>19.064118600000015</v>
      </c>
      <c r="AX87" s="4">
        <f>AW87/(2*$CH$3)</f>
        <v>1.0000000000000007</v>
      </c>
      <c r="AY87" s="9">
        <f t="shared" si="106"/>
        <v>9.7100897049561095</v>
      </c>
      <c r="AZ87" s="9">
        <f>AY87-'Master Radiusverkleinerung'!G$5/100</f>
        <v>9.6560897049561092</v>
      </c>
      <c r="BA87" s="9">
        <f t="shared" si="31"/>
        <v>1.0329648027202569</v>
      </c>
      <c r="BB87" s="3">
        <f t="shared" si="110"/>
        <v>7.6509612470089525</v>
      </c>
      <c r="BC87" s="3">
        <f t="shared" si="110"/>
        <v>-6.1971290731092683</v>
      </c>
      <c r="BD87" s="3">
        <f>0.5*(AU87+AU89)</f>
        <v>8.2179937773242937</v>
      </c>
      <c r="BE87" s="3">
        <f>0.5*(AV87+AV89)</f>
        <v>-5.3383247228108397</v>
      </c>
      <c r="BF87" s="3">
        <f t="shared" si="111"/>
        <v>0.61482299898275539</v>
      </c>
      <c r="BG87" s="3">
        <f t="shared" si="111"/>
        <v>0.8300656381158964</v>
      </c>
      <c r="BH87" s="3">
        <f>AU89-AU87</f>
        <v>0.51924206164792697</v>
      </c>
      <c r="BI87" s="3">
        <f>AV89-AV87</f>
        <v>0.88754306248095993</v>
      </c>
      <c r="BJ87" s="3">
        <f t="shared" si="32"/>
        <v>0.8300656381158964</v>
      </c>
      <c r="BK87" s="3">
        <f t="shared" si="33"/>
        <v>-0.61482299898275539</v>
      </c>
      <c r="BL87" s="3">
        <f t="shared" si="34"/>
        <v>0.88754306248095993</v>
      </c>
      <c r="BM87" s="3">
        <f t="shared" si="35"/>
        <v>-0.51924206164792697</v>
      </c>
      <c r="BN87" s="3">
        <f t="shared" si="72"/>
        <v>0.8300656381158964</v>
      </c>
      <c r="BO87" s="3">
        <f t="shared" si="72"/>
        <v>-0.61482299898275539</v>
      </c>
      <c r="BP87" s="3">
        <f t="shared" si="73"/>
        <v>-0.88754306248095993</v>
      </c>
      <c r="BQ87" s="3">
        <f t="shared" si="73"/>
        <v>0.51924206164792697</v>
      </c>
      <c r="BR87" s="3">
        <f t="shared" si="74"/>
        <v>0.56703253031534118</v>
      </c>
      <c r="BS87" s="3">
        <f t="shared" si="74"/>
        <v>0.85880435029842861</v>
      </c>
      <c r="BT87" s="3">
        <f t="shared" si="39"/>
        <v>-9.2141751040194073</v>
      </c>
      <c r="BU87" s="3">
        <f t="shared" si="40"/>
        <v>2.5911095794768357E-3</v>
      </c>
      <c r="BV87" s="3">
        <f t="shared" si="41"/>
        <v>-0.53204230250381457</v>
      </c>
      <c r="BW87" s="9">
        <f t="shared" si="42"/>
        <v>9.5319215244632929</v>
      </c>
      <c r="BX87" s="9">
        <f>SQRT((AU87-$CH$11)^2+(AV87-$CI$11)^2)</f>
        <v>9.5224107507509395</v>
      </c>
      <c r="BY87" s="3">
        <f t="shared" si="112"/>
        <v>7.9520923526663188</v>
      </c>
      <c r="BZ87" s="3">
        <f t="shared" si="112"/>
        <v>-5.2473213281195301</v>
      </c>
      <c r="CA87" s="3">
        <f t="shared" si="45"/>
        <v>9.5273371886310532</v>
      </c>
      <c r="CB87" s="3">
        <f t="shared" si="109"/>
        <v>7.9557816369208529</v>
      </c>
      <c r="CC87" s="3">
        <f t="shared" si="109"/>
        <v>-5.2500539515475051</v>
      </c>
      <c r="CD87" s="3">
        <f t="shared" si="46"/>
        <v>9.5319215244632929</v>
      </c>
      <c r="CE87" s="4">
        <f t="shared" si="47"/>
        <v>0.99999999965911535</v>
      </c>
      <c r="CF87" s="12">
        <f t="shared" si="48"/>
        <v>1.4960336268208382E-3</v>
      </c>
    </row>
    <row r="88" spans="1:84" x14ac:dyDescent="0.3">
      <c r="A88" s="4"/>
      <c r="C88" s="4"/>
      <c r="D88" s="6"/>
      <c r="E88" s="4"/>
      <c r="G88" s="4"/>
      <c r="H88" s="4"/>
      <c r="I88" s="6"/>
      <c r="J88" s="4"/>
      <c r="K88" s="4"/>
      <c r="L88" s="4"/>
      <c r="M88" s="4"/>
      <c r="N88" s="8"/>
      <c r="P88" s="4"/>
      <c r="Q88" s="4"/>
      <c r="R88" s="4"/>
      <c r="S88" s="6"/>
      <c r="T88" s="4"/>
      <c r="AH88" s="8"/>
      <c r="AM88" s="8"/>
      <c r="AR88" s="8"/>
      <c r="AT88" s="9"/>
      <c r="AW88" s="8"/>
      <c r="AX88" s="4"/>
      <c r="AY88" s="9"/>
      <c r="AZ88" s="9"/>
      <c r="BA88" s="9"/>
      <c r="BW88" s="9"/>
      <c r="BX88" s="9"/>
      <c r="CE88" s="4"/>
      <c r="CF88" s="12"/>
    </row>
    <row r="89" spans="1:84" x14ac:dyDescent="0.3">
      <c r="A89" s="4">
        <v>330</v>
      </c>
      <c r="B89" s="3">
        <f>CH$3*COS(A89/180*PI())</f>
        <v>8.2550055041797119</v>
      </c>
      <c r="C89" s="4">
        <f>CH$3*SIN(A89/180*PI())</f>
        <v>-4.7660296500000046</v>
      </c>
      <c r="D89" s="6">
        <f>SQRT(B89^2+C89^2)+SQRT((B89-$CH$10)^2+(C89-$CI$10)^2)</f>
        <v>18.551252070524136</v>
      </c>
      <c r="E89" s="4">
        <f>D89/(2*$CH$3)</f>
        <v>0.97309781059189038</v>
      </c>
      <c r="F89" s="4">
        <f>$CH$3/E89</f>
        <v>9.7955818996264004</v>
      </c>
      <c r="G89" s="4">
        <f t="shared" si="0"/>
        <v>8.4832227699274885</v>
      </c>
      <c r="H89" s="4">
        <f t="shared" si="1"/>
        <v>-4.8977909498132046</v>
      </c>
      <c r="I89" s="6">
        <f>SQRT(G89^2+H89^2)+SQRT((G89-$CH$10)^2+(H89-$CI$10)^2)</f>
        <v>19.077039582391741</v>
      </c>
      <c r="J89" s="4">
        <f>I89/(2*$CH$3)</f>
        <v>1.0006777644780147</v>
      </c>
      <c r="K89" s="4">
        <f t="shared" si="2"/>
        <v>9.7889472988700685</v>
      </c>
      <c r="L89" s="4">
        <f t="shared" si="3"/>
        <v>8.4774770371285388</v>
      </c>
      <c r="M89" s="4">
        <f t="shared" si="4"/>
        <v>-4.8944736494350387</v>
      </c>
      <c r="N89" s="8">
        <f>SQRT(L89^2+M89^2)+SQRT((L89-$CH$10)^2+(M89-$CI$10)^2)</f>
        <v>19.063801170239373</v>
      </c>
      <c r="O89" s="3">
        <f>N89/(2*$CH$3)</f>
        <v>0.99998334936079192</v>
      </c>
      <c r="P89" s="4">
        <f t="shared" si="5"/>
        <v>9.7891102938137387</v>
      </c>
      <c r="Q89" s="4">
        <f t="shared" si="6"/>
        <v>8.4776181948904448</v>
      </c>
      <c r="R89" s="4">
        <f t="shared" si="7"/>
        <v>-4.8945551469068738</v>
      </c>
      <c r="S89" s="6">
        <f>SQRT(Q89^2+R89^2)+SQRT((Q89-$CH$10)^2+(R89-$CI$10)^2)</f>
        <v>19.064126403185369</v>
      </c>
      <c r="T89" s="4">
        <f>S89/(2*$CH$3)</f>
        <v>1.0000004093126744</v>
      </c>
      <c r="U89" s="3">
        <f t="shared" si="8"/>
        <v>9.7891062870084635</v>
      </c>
      <c r="V89" s="3">
        <f t="shared" si="9"/>
        <v>8.4776147248952896</v>
      </c>
      <c r="W89" s="3">
        <f t="shared" si="10"/>
        <v>-4.8945531435042362</v>
      </c>
      <c r="X89" s="3">
        <f>SQRT(V89^2+W89^2)+SQRT((V89-$CH$10)^2+(W89-$CI$10)^2)</f>
        <v>19.064118408181933</v>
      </c>
      <c r="Y89" s="3">
        <f>X89/(2*$CH$3)</f>
        <v>0.99999998993826722</v>
      </c>
      <c r="Z89" s="3">
        <f t="shared" si="11"/>
        <v>9.7891063855038354</v>
      </c>
      <c r="AA89" s="3">
        <f t="shared" si="12"/>
        <v>8.4776148101947832</v>
      </c>
      <c r="AB89" s="3">
        <f t="shared" si="13"/>
        <v>-4.8945531927519221</v>
      </c>
      <c r="AC89" s="3">
        <f>SQRT(AA89^2+AB89^2)+SQRT((AA89-$CH$10)^2+(AB89-$CI$10)^2)</f>
        <v>19.064118604715276</v>
      </c>
      <c r="AD89" s="3">
        <f>AC89/(2*$CH$3)</f>
        <v>1.0000000002473377</v>
      </c>
      <c r="AE89" s="3">
        <f t="shared" si="14"/>
        <v>9.7891063830826202</v>
      </c>
      <c r="AF89" s="3">
        <f t="shared" si="15"/>
        <v>8.4776148080979485</v>
      </c>
      <c r="AG89" s="3">
        <f t="shared" si="16"/>
        <v>-4.8945531915413145</v>
      </c>
      <c r="AH89" s="8">
        <f>SQRT(AF89^2+AG89^2)+SQRT((AF89-$CH$10)^2+(AG89-$CI$10)^2)</f>
        <v>19.06411859988409</v>
      </c>
      <c r="AI89" s="3">
        <f>AH89/(2*$CH$3)</f>
        <v>0.99999999999391997</v>
      </c>
      <c r="AJ89" s="3">
        <f t="shared" si="17"/>
        <v>9.7891063831421388</v>
      </c>
      <c r="AK89" s="3">
        <f t="shared" si="18"/>
        <v>8.4776148081494931</v>
      </c>
      <c r="AL89" s="3">
        <f t="shared" si="19"/>
        <v>-4.8945531915710738</v>
      </c>
      <c r="AM89" s="8">
        <f>SQRT(AK89^2+AL89^2)+SQRT((AK89-$CH$10)^2+(AL89-$CI$10)^2)</f>
        <v>19.064118600002846</v>
      </c>
      <c r="AN89" s="3">
        <f>AM89/(2*$CH$3)</f>
        <v>1.0000000000001492</v>
      </c>
      <c r="AO89" s="3">
        <f t="shared" si="20"/>
        <v>9.7891063831406786</v>
      </c>
      <c r="AP89" s="3">
        <f t="shared" si="21"/>
        <v>8.4776148081482301</v>
      </c>
      <c r="AQ89" s="3">
        <f t="shared" si="22"/>
        <v>-4.8945531915703437</v>
      </c>
      <c r="AR89" s="8">
        <f>SQRT(AP89^2+AQ89^2)+SQRT((AP89-$CH$10)^2+(AQ89-$CI$10)^2)</f>
        <v>19.064118599999937</v>
      </c>
      <c r="AS89" s="3">
        <f>AR89/(2*$CH$3)</f>
        <v>0.99999999999999667</v>
      </c>
      <c r="AT89" s="9">
        <f t="shared" si="23"/>
        <v>9.7891063831407106</v>
      </c>
      <c r="AU89" s="3">
        <f t="shared" si="24"/>
        <v>8.4776148081482567</v>
      </c>
      <c r="AV89" s="3">
        <f t="shared" si="25"/>
        <v>-4.8945531915703597</v>
      </c>
      <c r="AW89" s="8">
        <f>SQRT(AU89^2+AV89^2)+SQRT((AU89-$CH$10)^2+(AV89-$CI$10)^2)</f>
        <v>19.0641186</v>
      </c>
      <c r="AX89" s="4">
        <f>AW89/(2*$CH$3)</f>
        <v>1</v>
      </c>
      <c r="AY89" s="9">
        <f t="shared" si="106"/>
        <v>9.6621063831407099</v>
      </c>
      <c r="AZ89" s="9">
        <f>AY89-'Master Radiusverkleinerung'!G$5/100</f>
        <v>9.6081063831407096</v>
      </c>
      <c r="BA89" s="9">
        <f>SQRT((AU89-AU87)^2+(AV89-AV87)^2)</f>
        <v>1.0282728268035048</v>
      </c>
      <c r="BB89" s="3">
        <f>0.5*(AU87+AU89)</f>
        <v>8.2179937773242937</v>
      </c>
      <c r="BC89" s="3">
        <f>0.5*(AV87+AV89)</f>
        <v>-5.3383247228108397</v>
      </c>
      <c r="BD89" s="3">
        <f t="shared" ref="BD89:BE92" si="113">0.5*(AU89+AU90)</f>
        <v>8.6870394407372373</v>
      </c>
      <c r="BE89" s="3">
        <f t="shared" si="113"/>
        <v>-4.4277570974160083</v>
      </c>
      <c r="BF89" s="3">
        <f>AU89-AU87</f>
        <v>0.51924206164792697</v>
      </c>
      <c r="BG89" s="3">
        <f>AV89-AV87</f>
        <v>0.88754306248095993</v>
      </c>
      <c r="BH89" s="3">
        <f t="shared" ref="BH89:BI92" si="114">AU90-AU89</f>
        <v>0.41884926517796295</v>
      </c>
      <c r="BI89" s="3">
        <f t="shared" si="114"/>
        <v>0.93359218830870327</v>
      </c>
      <c r="BJ89" s="3">
        <f t="shared" si="32"/>
        <v>0.88754306248095993</v>
      </c>
      <c r="BK89" s="3">
        <f t="shared" si="33"/>
        <v>-0.51924206164792697</v>
      </c>
      <c r="BL89" s="3">
        <f t="shared" si="34"/>
        <v>0.93359218830870327</v>
      </c>
      <c r="BM89" s="3">
        <f t="shared" si="35"/>
        <v>-0.41884926517796295</v>
      </c>
      <c r="BN89" s="3">
        <f t="shared" si="72"/>
        <v>0.88754306248095993</v>
      </c>
      <c r="BO89" s="3">
        <f t="shared" si="72"/>
        <v>-0.51924206164792697</v>
      </c>
      <c r="BP89" s="3">
        <f t="shared" si="73"/>
        <v>-0.93359218830870327</v>
      </c>
      <c r="BQ89" s="3">
        <f t="shared" si="73"/>
        <v>0.41884926517796295</v>
      </c>
      <c r="BR89" s="3">
        <f t="shared" si="74"/>
        <v>0.46904566341294363</v>
      </c>
      <c r="BS89" s="3">
        <f t="shared" si="74"/>
        <v>0.91056762539483138</v>
      </c>
      <c r="BT89" s="3">
        <f t="shared" si="39"/>
        <v>-9.260465137917306</v>
      </c>
      <c r="BU89" s="3">
        <f t="shared" si="40"/>
        <v>-1.0678111809969693E-3</v>
      </c>
      <c r="BV89" s="3">
        <f t="shared" si="41"/>
        <v>-0.52990171277990328</v>
      </c>
      <c r="BW89" s="9">
        <f t="shared" si="42"/>
        <v>9.5361544393232052</v>
      </c>
      <c r="BX89" s="9">
        <f>SQRT((AU89-$CH$11)^2+(AV89-$CI$11)^2)</f>
        <v>9.5209944943278053</v>
      </c>
      <c r="BY89" s="3">
        <f>AU89-BU87</f>
        <v>8.4750236985687799</v>
      </c>
      <c r="BZ89" s="3">
        <f>AV89-BV87</f>
        <v>-4.3625108890665452</v>
      </c>
      <c r="CA89" s="3">
        <f t="shared" si="45"/>
        <v>9.5319215244632929</v>
      </c>
      <c r="CB89" s="3">
        <f t="shared" ref="CB89:CC93" si="115">AU89-BU89</f>
        <v>8.4786826193292537</v>
      </c>
      <c r="CC89" s="3">
        <f t="shared" si="115"/>
        <v>-4.3646514787904565</v>
      </c>
      <c r="CD89" s="3">
        <f t="shared" si="46"/>
        <v>9.5361544393232052</v>
      </c>
      <c r="CE89" s="4">
        <f t="shared" si="47"/>
        <v>0.9999999997125496</v>
      </c>
      <c r="CF89" s="12">
        <f t="shared" si="48"/>
        <v>1.3737860008187254E-3</v>
      </c>
    </row>
    <row r="90" spans="1:84" x14ac:dyDescent="0.3">
      <c r="A90" s="4">
        <v>336</v>
      </c>
      <c r="B90" s="3">
        <f>CH$3*COS(A90/180*PI())</f>
        <v>8.7079694754949113</v>
      </c>
      <c r="C90" s="4">
        <f>CH$3*SIN(A90/180*PI())</f>
        <v>-3.8770378012814617</v>
      </c>
      <c r="D90" s="6">
        <f>SQRT(B90^2+C90^2)+SQRT((B90-$CH$10)^2+(C90-$CI$10)^2)</f>
        <v>18.652541293566646</v>
      </c>
      <c r="E90" s="4">
        <f>D90/(2*$CH$3)</f>
        <v>0.97841089246930335</v>
      </c>
      <c r="F90" s="4">
        <f>$CH$3/E90</f>
        <v>9.7423887789547052</v>
      </c>
      <c r="G90" s="4">
        <f t="shared" si="0"/>
        <v>8.9001150156023172</v>
      </c>
      <c r="H90" s="4">
        <f t="shared" si="1"/>
        <v>-3.9625865074913804</v>
      </c>
      <c r="I90" s="6">
        <f>SQRT(G90^2+H90^2)+SQRT((G90-$CH$10)^2+(H90-$CI$10)^2)</f>
        <v>19.07209089406124</v>
      </c>
      <c r="J90" s="4">
        <f>I90/(2*$CH$3)</f>
        <v>1.0004181831968482</v>
      </c>
      <c r="K90" s="4">
        <f t="shared" si="2"/>
        <v>9.738316378679551</v>
      </c>
      <c r="L90" s="4">
        <f t="shared" si="3"/>
        <v>8.8963946928292472</v>
      </c>
      <c r="M90" s="4">
        <f t="shared" si="4"/>
        <v>-3.9609301130742032</v>
      </c>
      <c r="N90" s="8">
        <f>SQRT(L90^2+M90^2)+SQRT((L90-$CH$10)^2+(M90-$CI$10)^2)</f>
        <v>19.063967099083467</v>
      </c>
      <c r="O90" s="3">
        <f>N90/(2*$CH$3)</f>
        <v>0.99999205308570971</v>
      </c>
      <c r="P90" s="4">
        <f t="shared" si="5"/>
        <v>9.7383937688601581</v>
      </c>
      <c r="Q90" s="4">
        <f t="shared" si="6"/>
        <v>8.8964653922772072</v>
      </c>
      <c r="R90" s="4">
        <f t="shared" si="7"/>
        <v>-3.9609615904964706</v>
      </c>
      <c r="S90" s="6">
        <f>SQRT(Q90^2+R90^2)+SQRT((Q90-$CH$10)^2+(R90-$CI$10)^2)</f>
        <v>19.064121480093061</v>
      </c>
      <c r="T90" s="4">
        <f>S90/(2*$CH$3)</f>
        <v>1.0000001510740213</v>
      </c>
      <c r="U90" s="3">
        <f t="shared" si="8"/>
        <v>9.738392297642072</v>
      </c>
      <c r="V90" s="3">
        <f t="shared" si="9"/>
        <v>8.8964640482526072</v>
      </c>
      <c r="W90" s="3">
        <f t="shared" si="10"/>
        <v>-3.960960992098165</v>
      </c>
      <c r="X90" s="3">
        <f>SQRT(V90^2+W90^2)+SQRT((V90-$CH$10)^2+(W90-$CI$10)^2)</f>
        <v>19.064118545248661</v>
      </c>
      <c r="Y90" s="3">
        <f>X90/(2*$CH$3)</f>
        <v>0.99999999712804244</v>
      </c>
      <c r="Z90" s="3">
        <f t="shared" si="11"/>
        <v>9.738392325610322</v>
      </c>
      <c r="AA90" s="3">
        <f t="shared" si="12"/>
        <v>8.8964640738028749</v>
      </c>
      <c r="AB90" s="3">
        <f t="shared" si="13"/>
        <v>-3.9609610034738769</v>
      </c>
      <c r="AC90" s="3">
        <f>SQRT(AA90^2+AB90^2)+SQRT((AA90-$CH$10)^2+(AB90-$CI$10)^2)</f>
        <v>19.064118601040839</v>
      </c>
      <c r="AD90" s="3">
        <f>AC90/(2*$CH$3)</f>
        <v>1.0000000000545968</v>
      </c>
      <c r="AE90" s="3">
        <f t="shared" si="14"/>
        <v>9.7383923250786371</v>
      </c>
      <c r="AF90" s="3">
        <f t="shared" si="15"/>
        <v>8.8964640733171567</v>
      </c>
      <c r="AG90" s="3">
        <f t="shared" si="16"/>
        <v>-3.960961003257621</v>
      </c>
      <c r="AH90" s="8">
        <f>SQRT(AF90^2+AG90^2)+SQRT((AF90-$CH$10)^2+(AG90-$CI$10)^2)</f>
        <v>19.064118599980212</v>
      </c>
      <c r="AI90" s="3">
        <f>AH90/(2*$CH$3)</f>
        <v>0.99999999999896194</v>
      </c>
      <c r="AJ90" s="3">
        <f t="shared" si="17"/>
        <v>9.7383923250887463</v>
      </c>
      <c r="AK90" s="3">
        <f t="shared" si="18"/>
        <v>8.896464073326392</v>
      </c>
      <c r="AL90" s="3">
        <f t="shared" si="19"/>
        <v>-3.9609610032617328</v>
      </c>
      <c r="AM90" s="8">
        <f>SQRT(AK90^2+AL90^2)+SQRT((AK90-$CH$10)^2+(AL90-$CI$10)^2)</f>
        <v>19.064118600000377</v>
      </c>
      <c r="AN90" s="3">
        <f>AM90/(2*$CH$3)</f>
        <v>1.0000000000000198</v>
      </c>
      <c r="AO90" s="3">
        <f t="shared" si="20"/>
        <v>9.7383923250885545</v>
      </c>
      <c r="AP90" s="3">
        <f t="shared" si="21"/>
        <v>8.8964640733262161</v>
      </c>
      <c r="AQ90" s="3">
        <f t="shared" si="22"/>
        <v>-3.9609610032616551</v>
      </c>
      <c r="AR90" s="8">
        <f>SQRT(AP90^2+AQ90^2)+SQRT((AP90-$CH$10)^2+(AQ90-$CI$10)^2)</f>
        <v>19.064118599999993</v>
      </c>
      <c r="AS90" s="3">
        <f>AR90/(2*$CH$3)</f>
        <v>0.99999999999999967</v>
      </c>
      <c r="AT90" s="9">
        <f t="shared" si="23"/>
        <v>9.738392325088558</v>
      </c>
      <c r="AU90" s="3">
        <f t="shared" si="24"/>
        <v>8.8964640733262197</v>
      </c>
      <c r="AV90" s="3">
        <f t="shared" si="25"/>
        <v>-3.9609610032616565</v>
      </c>
      <c r="AW90" s="8">
        <f>SQRT(AU90^2+AV90^2)+SQRT((AU90-$CH$10)^2+(AV90-$CI$10)^2)</f>
        <v>19.0641186</v>
      </c>
      <c r="AX90" s="4">
        <f>AW90/(2*$CH$3)</f>
        <v>1</v>
      </c>
      <c r="AY90" s="9">
        <f t="shared" si="106"/>
        <v>9.6113923250885573</v>
      </c>
      <c r="AZ90" s="9">
        <f>AY90-'Master Radiusverkleinerung'!G$5/100</f>
        <v>9.5573923250885571</v>
      </c>
      <c r="BA90" s="9">
        <f t="shared" si="31"/>
        <v>1.0232443896797836</v>
      </c>
      <c r="BB90" s="3">
        <f t="shared" ref="BB90:BC93" si="116">0.5*(AU89+AU90)</f>
        <v>8.6870394407372373</v>
      </c>
      <c r="BC90" s="3">
        <f t="shared" si="116"/>
        <v>-4.4277570974160083</v>
      </c>
      <c r="BD90" s="3">
        <f t="shared" si="113"/>
        <v>9.0540019407149472</v>
      </c>
      <c r="BE90" s="3">
        <f t="shared" si="113"/>
        <v>-3.4769858597740146</v>
      </c>
      <c r="BF90" s="3">
        <f t="shared" ref="BF90:BG93" si="117">AU90-AU89</f>
        <v>0.41884926517796295</v>
      </c>
      <c r="BG90" s="3">
        <f t="shared" si="117"/>
        <v>0.93359218830870327</v>
      </c>
      <c r="BH90" s="3">
        <f t="shared" si="114"/>
        <v>0.3150757347774551</v>
      </c>
      <c r="BI90" s="3">
        <f t="shared" si="114"/>
        <v>0.96795028697528407</v>
      </c>
      <c r="BJ90" s="3">
        <f t="shared" si="32"/>
        <v>0.93359218830870327</v>
      </c>
      <c r="BK90" s="3">
        <f t="shared" si="33"/>
        <v>-0.41884926517796295</v>
      </c>
      <c r="BL90" s="3">
        <f t="shared" si="34"/>
        <v>0.96795028697528407</v>
      </c>
      <c r="BM90" s="3">
        <f t="shared" si="35"/>
        <v>-0.3150757347774551</v>
      </c>
      <c r="BN90" s="3">
        <f t="shared" si="72"/>
        <v>0.93359218830870327</v>
      </c>
      <c r="BO90" s="3">
        <f t="shared" si="72"/>
        <v>-0.41884926517796295</v>
      </c>
      <c r="BP90" s="3">
        <f t="shared" si="73"/>
        <v>-0.96795028697528407</v>
      </c>
      <c r="BQ90" s="3">
        <f t="shared" si="73"/>
        <v>0.3150757347774551</v>
      </c>
      <c r="BR90" s="3">
        <f t="shared" si="74"/>
        <v>0.36696249997770991</v>
      </c>
      <c r="BS90" s="3">
        <f t="shared" si="74"/>
        <v>0.95077123764199367</v>
      </c>
      <c r="BT90" s="3">
        <f t="shared" si="39"/>
        <v>-9.3097163686021016</v>
      </c>
      <c r="BU90" s="3">
        <f t="shared" si="40"/>
        <v>-4.4390363593524995E-3</v>
      </c>
      <c r="BV90" s="3">
        <f t="shared" si="41"/>
        <v>-0.52838923741176425</v>
      </c>
      <c r="BW90" s="9">
        <f t="shared" si="42"/>
        <v>9.5398440813107701</v>
      </c>
      <c r="BX90" s="9">
        <f>SQRT((AU90-$CH$11)^2+(AV90-$CI$11)^2)</f>
        <v>9.519760305559771</v>
      </c>
      <c r="BY90" s="3">
        <f t="shared" ref="BY90:BZ93" si="118">AU90-BU89</f>
        <v>8.8975318845072167</v>
      </c>
      <c r="BZ90" s="3">
        <f t="shared" si="118"/>
        <v>-3.4310592904817532</v>
      </c>
      <c r="CA90" s="3">
        <f t="shared" si="45"/>
        <v>9.5361544393232069</v>
      </c>
      <c r="CB90" s="3">
        <f t="shared" si="115"/>
        <v>8.9009031096855722</v>
      </c>
      <c r="CC90" s="3">
        <f t="shared" si="115"/>
        <v>-3.4325717658498922</v>
      </c>
      <c r="CD90" s="3">
        <f t="shared" si="46"/>
        <v>9.5398440813107701</v>
      </c>
      <c r="CE90" s="4">
        <f t="shared" si="47"/>
        <v>0.9999999997840967</v>
      </c>
      <c r="CF90" s="12">
        <f t="shared" si="48"/>
        <v>1.1906038036486591E-3</v>
      </c>
    </row>
    <row r="91" spans="1:84" x14ac:dyDescent="0.3">
      <c r="A91" s="4">
        <v>342</v>
      </c>
      <c r="B91" s="3">
        <f>CH$3*COS(A91/180*PI())</f>
        <v>9.0655271109768201</v>
      </c>
      <c r="C91" s="4">
        <f>CH$3*SIN(A91/180*PI())</f>
        <v>-2.9455683150897674</v>
      </c>
      <c r="D91" s="6">
        <f>SQRT(B91^2+C91^2)+SQRT((B91-$CH$10)^2+(C91-$CI$10)^2)</f>
        <v>18.757935436964573</v>
      </c>
      <c r="E91" s="4">
        <f>D91/(2*$CH$3)</f>
        <v>0.98393929614792541</v>
      </c>
      <c r="F91" s="4">
        <f>$CH$3/E91</f>
        <v>9.6876497740435301</v>
      </c>
      <c r="G91" s="4">
        <f t="shared" si="0"/>
        <v>9.2135024451893717</v>
      </c>
      <c r="H91" s="4">
        <f t="shared" si="1"/>
        <v>-2.9936484157320722</v>
      </c>
      <c r="I91" s="6">
        <f>SQRT(G91^2+H91^2)+SQRT((G91-$CH$10)^2+(H91-$CI$10)^2)</f>
        <v>19.068234370066879</v>
      </c>
      <c r="J91" s="4">
        <f>I91/(2*$CH$3)</f>
        <v>1.0002158909180767</v>
      </c>
      <c r="K91" s="4">
        <f t="shared" si="2"/>
        <v>9.6855587498729339</v>
      </c>
      <c r="L91" s="4">
        <f t="shared" si="3"/>
        <v>9.2115137630261952</v>
      </c>
      <c r="M91" s="4">
        <f t="shared" si="4"/>
        <v>-2.9930022537277092</v>
      </c>
      <c r="N91" s="8">
        <f>SQRT(L91^2+M91^2)+SQRT((L91-$CH$10)^2+(M91-$CI$10)^2)</f>
        <v>19.064063981912721</v>
      </c>
      <c r="O91" s="3">
        <f>N91/(2*$CH$3)</f>
        <v>0.99999713503212895</v>
      </c>
      <c r="P91" s="4">
        <f t="shared" si="5"/>
        <v>9.6855864987670657</v>
      </c>
      <c r="Q91" s="4">
        <f t="shared" si="6"/>
        <v>9.2115401537927788</v>
      </c>
      <c r="R91" s="4">
        <f t="shared" si="7"/>
        <v>-2.993010828607571</v>
      </c>
      <c r="S91" s="6">
        <f>SQRT(Q91^2+R91^2)+SQRT((Q91-$CH$10)^2+(R91-$CI$10)^2)</f>
        <v>19.064119324930758</v>
      </c>
      <c r="T91" s="4">
        <f>S91/(2*$CH$3)</f>
        <v>1.0000000380259257</v>
      </c>
      <c r="U91" s="3">
        <f t="shared" si="8"/>
        <v>9.6855861304636868</v>
      </c>
      <c r="V91" s="3">
        <f t="shared" si="9"/>
        <v>9.2115398035154499</v>
      </c>
      <c r="W91" s="3">
        <f t="shared" si="10"/>
        <v>-2.9930107147955676</v>
      </c>
      <c r="X91" s="3">
        <f>SQRT(V91^2+W91^2)+SQRT((V91-$CH$10)^2+(W91-$CI$10)^2)</f>
        <v>19.064118590378218</v>
      </c>
      <c r="Y91" s="3">
        <f>X91/(2*$CH$3)</f>
        <v>0.99999999949529361</v>
      </c>
      <c r="Z91" s="3">
        <f t="shared" si="11"/>
        <v>9.6855861353520645</v>
      </c>
      <c r="AA91" s="3">
        <f t="shared" si="12"/>
        <v>9.2115398081645736</v>
      </c>
      <c r="AB91" s="3">
        <f t="shared" si="13"/>
        <v>-2.9930107163061597</v>
      </c>
      <c r="AC91" s="3">
        <f>SQRT(AA91^2+AB91^2)+SQRT((AA91-$CH$10)^2+(AB91-$CI$10)^2)</f>
        <v>19.064118600127706</v>
      </c>
      <c r="AD91" s="3">
        <f>AC91/(2*$CH$3)</f>
        <v>1.0000000000066989</v>
      </c>
      <c r="AE91" s="3">
        <f t="shared" si="14"/>
        <v>9.6855861352871813</v>
      </c>
      <c r="AF91" s="3">
        <f t="shared" si="15"/>
        <v>9.2115398081028665</v>
      </c>
      <c r="AG91" s="3">
        <f t="shared" si="16"/>
        <v>-2.9930107162861095</v>
      </c>
      <c r="AH91" s="8">
        <f>SQRT(AF91^2+AG91^2)+SQRT((AF91-$CH$10)^2+(AG91-$CI$10)^2)</f>
        <v>19.064118599998302</v>
      </c>
      <c r="AI91" s="3">
        <f>AH91/(2*$CH$3)</f>
        <v>0.99999999999991096</v>
      </c>
      <c r="AJ91" s="3">
        <f t="shared" si="17"/>
        <v>9.6855861352880428</v>
      </c>
      <c r="AK91" s="3">
        <f t="shared" si="18"/>
        <v>9.2115398081036854</v>
      </c>
      <c r="AL91" s="3">
        <f t="shared" si="19"/>
        <v>-2.9930107162863759</v>
      </c>
      <c r="AM91" s="8">
        <f>SQRT(AK91^2+AL91^2)+SQRT((AK91-$CH$10)^2+(AL91-$CI$10)^2)</f>
        <v>19.064118600000022</v>
      </c>
      <c r="AN91" s="3">
        <f>AM91/(2*$CH$3)</f>
        <v>1.0000000000000011</v>
      </c>
      <c r="AO91" s="3">
        <f t="shared" si="20"/>
        <v>9.6855861352880321</v>
      </c>
      <c r="AP91" s="3">
        <f t="shared" si="21"/>
        <v>9.2115398081036748</v>
      </c>
      <c r="AQ91" s="3">
        <f t="shared" si="22"/>
        <v>-2.9930107162863724</v>
      </c>
      <c r="AR91" s="8">
        <f>SQRT(AP91^2+AQ91^2)+SQRT((AP91-$CH$10)^2+(AQ91-$CI$10)^2)</f>
        <v>19.0641186</v>
      </c>
      <c r="AS91" s="3">
        <f>AR91/(2*$CH$3)</f>
        <v>1</v>
      </c>
      <c r="AT91" s="9">
        <f t="shared" si="23"/>
        <v>9.6855861352880321</v>
      </c>
      <c r="AU91" s="3">
        <f t="shared" si="24"/>
        <v>9.2115398081036748</v>
      </c>
      <c r="AV91" s="3">
        <f t="shared" si="25"/>
        <v>-2.9930107162863724</v>
      </c>
      <c r="AW91" s="8">
        <f>SQRT(AU91^2+AV91^2)+SQRT((AU91-$CH$10)^2+(AV91-$CI$10)^2)</f>
        <v>19.0641186</v>
      </c>
      <c r="AX91" s="4">
        <f>AW91/(2*$CH$3)</f>
        <v>1</v>
      </c>
      <c r="AY91" s="9">
        <f t="shared" si="106"/>
        <v>9.5585861352880315</v>
      </c>
      <c r="AZ91" s="9">
        <f>AY91-'Master Radiusverkleinerung'!G$5/100</f>
        <v>9.5045861352880312</v>
      </c>
      <c r="BA91" s="9">
        <f t="shared" si="31"/>
        <v>1.0179393285953187</v>
      </c>
      <c r="BB91" s="3">
        <f t="shared" si="116"/>
        <v>9.0540019407149472</v>
      </c>
      <c r="BC91" s="3">
        <f t="shared" si="116"/>
        <v>-3.4769858597740146</v>
      </c>
      <c r="BD91" s="3">
        <f t="shared" si="113"/>
        <v>9.3162025991439243</v>
      </c>
      <c r="BE91" s="3">
        <f t="shared" si="113"/>
        <v>-2.4977387357900187</v>
      </c>
      <c r="BF91" s="3">
        <f t="shared" si="117"/>
        <v>0.3150757347774551</v>
      </c>
      <c r="BG91" s="3">
        <f t="shared" si="117"/>
        <v>0.96795028697528407</v>
      </c>
      <c r="BH91" s="3">
        <f t="shared" si="114"/>
        <v>0.20932558208050089</v>
      </c>
      <c r="BI91" s="3">
        <f t="shared" si="114"/>
        <v>0.99054396099270736</v>
      </c>
      <c r="BJ91" s="3">
        <f t="shared" si="32"/>
        <v>0.96795028697528407</v>
      </c>
      <c r="BK91" s="3">
        <f t="shared" si="33"/>
        <v>-0.3150757347774551</v>
      </c>
      <c r="BL91" s="3">
        <f t="shared" si="34"/>
        <v>0.99054396099270736</v>
      </c>
      <c r="BM91" s="3">
        <f t="shared" si="35"/>
        <v>-0.20932558208050089</v>
      </c>
      <c r="BN91" s="3">
        <f t="shared" si="72"/>
        <v>0.96795028697528407</v>
      </c>
      <c r="BO91" s="3">
        <f t="shared" si="72"/>
        <v>-0.3150757347774551</v>
      </c>
      <c r="BP91" s="3">
        <f t="shared" si="73"/>
        <v>-0.99054396099270736</v>
      </c>
      <c r="BQ91" s="3">
        <f t="shared" si="73"/>
        <v>0.20932558208050089</v>
      </c>
      <c r="BR91" s="3">
        <f t="shared" si="74"/>
        <v>0.26220065842897711</v>
      </c>
      <c r="BS91" s="3">
        <f t="shared" si="74"/>
        <v>0.97924712398399594</v>
      </c>
      <c r="BT91" s="3">
        <f t="shared" si="39"/>
        <v>-9.3613106488004281</v>
      </c>
      <c r="BU91" s="3">
        <f t="shared" si="40"/>
        <v>-7.2813882562101639E-3</v>
      </c>
      <c r="BV91" s="3">
        <f t="shared" si="41"/>
        <v>-0.52746402862320485</v>
      </c>
      <c r="BW91" s="9">
        <f t="shared" si="42"/>
        <v>9.5428289683668286</v>
      </c>
      <c r="BX91" s="9">
        <f>SQRT((AU91-$CH$11)^2+(AV91-$CI$11)^2)</f>
        <v>9.5187621804110023</v>
      </c>
      <c r="BY91" s="3">
        <f t="shared" si="118"/>
        <v>9.2159788444630273</v>
      </c>
      <c r="BZ91" s="3">
        <f t="shared" si="118"/>
        <v>-2.4646214788746081</v>
      </c>
      <c r="CA91" s="3">
        <f t="shared" si="45"/>
        <v>9.5398440813107701</v>
      </c>
      <c r="CB91" s="3">
        <f t="shared" si="115"/>
        <v>9.218821196359885</v>
      </c>
      <c r="CC91" s="3">
        <f t="shared" si="115"/>
        <v>-2.4655466876631675</v>
      </c>
      <c r="CD91" s="3">
        <f t="shared" si="46"/>
        <v>9.5428289683668286</v>
      </c>
      <c r="CE91" s="4">
        <f t="shared" si="47"/>
        <v>0.99999999986035981</v>
      </c>
      <c r="CF91" s="12">
        <f t="shared" si="48"/>
        <v>9.5750895231472115E-4</v>
      </c>
    </row>
    <row r="92" spans="1:84" x14ac:dyDescent="0.3">
      <c r="A92" s="4">
        <v>348</v>
      </c>
      <c r="B92" s="3">
        <f>CH$3*COS(A92/180*PI())</f>
        <v>9.3237609343473586</v>
      </c>
      <c r="C92" s="4">
        <f>CH$3*SIN(A92/180*PI())</f>
        <v>-1.9818265660381527</v>
      </c>
      <c r="D92" s="6">
        <f>SQRT(B92^2+C92^2)+SQRT((B92-$CH$10)^2+(C92-$CI$10)^2)</f>
        <v>18.866160725354604</v>
      </c>
      <c r="E92" s="4">
        <f>D92/(2*$CH$3)</f>
        <v>0.98961620629839153</v>
      </c>
      <c r="F92" s="4">
        <f>$CH$3/E92</f>
        <v>9.6320767983925588</v>
      </c>
      <c r="G92" s="4">
        <f t="shared" si="0"/>
        <v>9.4215928104314361</v>
      </c>
      <c r="H92" s="4">
        <f t="shared" si="1"/>
        <v>-2.002621373240312</v>
      </c>
      <c r="I92" s="6">
        <f>SQRT(G92^2+H92^2)+SQRT((G92-$CH$10)^2+(H92-$CI$10)^2)</f>
        <v>19.06560157109503</v>
      </c>
      <c r="J92" s="4">
        <f>I92/(2*$CH$3)</f>
        <v>1.0000777885999423</v>
      </c>
      <c r="K92" s="4">
        <f t="shared" si="2"/>
        <v>9.6313275909036768</v>
      </c>
      <c r="L92" s="4">
        <f t="shared" si="3"/>
        <v>9.4208599749237347</v>
      </c>
      <c r="M92" s="4">
        <f t="shared" si="4"/>
        <v>-2.0024656042445255</v>
      </c>
      <c r="N92" s="8">
        <f>SQRT(L92^2+M92^2)+SQRT((L92-$CH$10)^2+(M92-$CI$10)^2)</f>
        <v>19.064107560064201</v>
      </c>
      <c r="O92" s="3">
        <f>N92/(2*$CH$3)</f>
        <v>0.99999942090499794</v>
      </c>
      <c r="P92" s="4">
        <f t="shared" si="5"/>
        <v>9.6313331683605785</v>
      </c>
      <c r="Q92" s="4">
        <f t="shared" si="6"/>
        <v>9.4208654304998216</v>
      </c>
      <c r="R92" s="4">
        <f t="shared" si="7"/>
        <v>-2.00246676386302</v>
      </c>
      <c r="S92" s="6">
        <f>SQRT(Q92^2+R92^2)+SQRT((Q92-$CH$10)^2+(R92-$CI$10)^2)</f>
        <v>19.064118682190351</v>
      </c>
      <c r="T92" s="4">
        <f>S92/(2*$CH$3)</f>
        <v>1.0000000043112589</v>
      </c>
      <c r="U92" s="3">
        <f t="shared" si="8"/>
        <v>9.6313331268374078</v>
      </c>
      <c r="V92" s="3">
        <f t="shared" si="9"/>
        <v>9.4208653898840318</v>
      </c>
      <c r="W92" s="3">
        <f t="shared" si="10"/>
        <v>-2.0024667552298676</v>
      </c>
      <c r="X92" s="3">
        <f>SQRT(V92^2+W92^2)+SQRT((V92-$CH$10)^2+(W92-$CI$10)^2)</f>
        <v>19.064118599388109</v>
      </c>
      <c r="Y92" s="3">
        <f>X92/(2*$CH$3)</f>
        <v>0.99999999996790356</v>
      </c>
      <c r="Z92" s="3">
        <f t="shared" si="11"/>
        <v>9.6313331271465401</v>
      </c>
      <c r="AA92" s="3">
        <f t="shared" si="12"/>
        <v>9.4208653901864086</v>
      </c>
      <c r="AB92" s="3">
        <f t="shared" si="13"/>
        <v>-2.0024667552941398</v>
      </c>
      <c r="AC92" s="3">
        <f>SQRT(AA92^2+AB92^2)+SQRT((AA92-$CH$10)^2+(AB92-$CI$10)^2)</f>
        <v>19.064118600004555</v>
      </c>
      <c r="AD92" s="3">
        <f>AC92/(2*$CH$3)</f>
        <v>1.0000000000002389</v>
      </c>
      <c r="AE92" s="3">
        <f t="shared" si="14"/>
        <v>9.6313331271442397</v>
      </c>
      <c r="AF92" s="3">
        <f t="shared" si="15"/>
        <v>9.4208653901841597</v>
      </c>
      <c r="AG92" s="3">
        <f t="shared" si="16"/>
        <v>-2.0024667552936615</v>
      </c>
      <c r="AH92" s="8">
        <f>SQRT(AF92^2+AG92^2)+SQRT((AF92-$CH$10)^2+(AG92-$CI$10)^2)</f>
        <v>19.064118599999972</v>
      </c>
      <c r="AI92" s="3">
        <f>AH92/(2*$CH$3)</f>
        <v>0.99999999999999856</v>
      </c>
      <c r="AJ92" s="3">
        <f t="shared" si="17"/>
        <v>9.6313331271442539</v>
      </c>
      <c r="AK92" s="3">
        <f t="shared" si="18"/>
        <v>9.4208653901841721</v>
      </c>
      <c r="AL92" s="3">
        <f t="shared" si="19"/>
        <v>-2.0024667552936646</v>
      </c>
      <c r="AM92" s="8">
        <f>SQRT(AK92^2+AL92^2)+SQRT((AK92-$CH$10)^2+(AL92-$CI$10)^2)</f>
        <v>19.064118599999993</v>
      </c>
      <c r="AN92" s="3">
        <f>AM92/(2*$CH$3)</f>
        <v>0.99999999999999967</v>
      </c>
      <c r="AO92" s="3">
        <f t="shared" si="20"/>
        <v>9.6313331271442575</v>
      </c>
      <c r="AP92" s="3">
        <f t="shared" si="21"/>
        <v>9.4208653901841757</v>
      </c>
      <c r="AQ92" s="3">
        <f t="shared" si="22"/>
        <v>-2.002466755293665</v>
      </c>
      <c r="AR92" s="8">
        <f>SQRT(AP92^2+AQ92^2)+SQRT((AP92-$CH$10)^2+(AQ92-$CI$10)^2)</f>
        <v>19.0641186</v>
      </c>
      <c r="AS92" s="3">
        <f>AR92/(2*$CH$3)</f>
        <v>1</v>
      </c>
      <c r="AT92" s="9">
        <f t="shared" si="23"/>
        <v>9.6313331271442575</v>
      </c>
      <c r="AU92" s="3">
        <f t="shared" si="24"/>
        <v>9.4208653901841757</v>
      </c>
      <c r="AV92" s="3">
        <f t="shared" si="25"/>
        <v>-2.002466755293665</v>
      </c>
      <c r="AW92" s="8">
        <f>SQRT(AU92^2+AV92^2)+SQRT((AU92-$CH$10)^2+(AV92-$CI$10)^2)</f>
        <v>19.0641186</v>
      </c>
      <c r="AX92" s="4">
        <f>AW92/(2*$CH$3)</f>
        <v>1</v>
      </c>
      <c r="AY92" s="9">
        <f t="shared" si="106"/>
        <v>9.5043331271442568</v>
      </c>
      <c r="AZ92" s="9">
        <f>AY92-'Master Radiusverkleinerung'!G$5/100</f>
        <v>9.4503331271442566</v>
      </c>
      <c r="BA92" s="9">
        <f t="shared" si="31"/>
        <v>1.0124201390591077</v>
      </c>
      <c r="BB92" s="3">
        <f t="shared" si="116"/>
        <v>9.3162025991439243</v>
      </c>
      <c r="BC92" s="3">
        <f t="shared" si="116"/>
        <v>-2.4977387357900187</v>
      </c>
      <c r="BD92" s="3">
        <f t="shared" si="113"/>
        <v>9.4723405989735809</v>
      </c>
      <c r="BE92" s="3">
        <f t="shared" si="113"/>
        <v>-1.5017300662898811</v>
      </c>
      <c r="BF92" s="3">
        <f t="shared" si="117"/>
        <v>0.20932558208050089</v>
      </c>
      <c r="BG92" s="3">
        <f t="shared" si="117"/>
        <v>0.99054396099270736</v>
      </c>
      <c r="BH92" s="3">
        <f t="shared" si="114"/>
        <v>0.10295041757880874</v>
      </c>
      <c r="BI92" s="3">
        <f t="shared" si="114"/>
        <v>1.0014733780075677</v>
      </c>
      <c r="BJ92" s="3">
        <f t="shared" si="32"/>
        <v>0.99054396099270736</v>
      </c>
      <c r="BK92" s="3">
        <f t="shared" si="33"/>
        <v>-0.20932558208050089</v>
      </c>
      <c r="BL92" s="3">
        <f t="shared" si="34"/>
        <v>1.0014733780075677</v>
      </c>
      <c r="BM92" s="3">
        <f t="shared" si="35"/>
        <v>-0.10295041757880874</v>
      </c>
      <c r="BN92" s="3">
        <f t="shared" si="72"/>
        <v>0.99054396099270736</v>
      </c>
      <c r="BO92" s="3">
        <f t="shared" si="72"/>
        <v>-0.20932558208050089</v>
      </c>
      <c r="BP92" s="3">
        <f t="shared" si="73"/>
        <v>-1.0014733780075677</v>
      </c>
      <c r="BQ92" s="3">
        <f t="shared" si="73"/>
        <v>0.10295041757880874</v>
      </c>
      <c r="BR92" s="3">
        <f t="shared" si="74"/>
        <v>0.15613799982965659</v>
      </c>
      <c r="BS92" s="3">
        <f t="shared" si="74"/>
        <v>0.99600866950013756</v>
      </c>
      <c r="BT92" s="3">
        <f t="shared" si="39"/>
        <v>-9.4146210102981094</v>
      </c>
      <c r="BU92" s="3">
        <f t="shared" si="40"/>
        <v>-9.3933876419285411E-3</v>
      </c>
      <c r="BV92" s="3">
        <f t="shared" si="41"/>
        <v>-0.52701771274205367</v>
      </c>
      <c r="BW92" s="9">
        <f t="shared" si="42"/>
        <v>9.5449845727446174</v>
      </c>
      <c r="BX92" s="9">
        <f>SQRT((AU92-$CH$11)^2+(AV92-$CI$11)^2)</f>
        <v>9.5180417235282775</v>
      </c>
      <c r="BY92" s="3">
        <f t="shared" si="118"/>
        <v>9.4281467784403858</v>
      </c>
      <c r="BZ92" s="3">
        <f t="shared" si="118"/>
        <v>-1.4750027266704602</v>
      </c>
      <c r="CA92" s="3">
        <f t="shared" si="45"/>
        <v>9.5428289683668286</v>
      </c>
      <c r="CB92" s="3">
        <f t="shared" si="115"/>
        <v>9.4302587778261042</v>
      </c>
      <c r="CC92" s="3">
        <f t="shared" si="115"/>
        <v>-1.4754490425516114</v>
      </c>
      <c r="CD92" s="3">
        <f t="shared" si="46"/>
        <v>9.5449845727446174</v>
      </c>
      <c r="CE92" s="4">
        <f t="shared" si="47"/>
        <v>0.99999999992804067</v>
      </c>
      <c r="CF92" s="12">
        <f t="shared" si="48"/>
        <v>6.8735512929230305E-4</v>
      </c>
    </row>
    <row r="93" spans="1:84" x14ac:dyDescent="0.3">
      <c r="A93" s="4">
        <v>354</v>
      </c>
      <c r="B93" s="3">
        <f>CH$3*COS(A93/180*PI())</f>
        <v>9.4798416817987761</v>
      </c>
      <c r="C93" s="4">
        <f>CH$3*SIN(A93/180*PI())</f>
        <v>-0.99637151040515259</v>
      </c>
      <c r="D93" s="6">
        <f>SQRT(B93^2+C93^2)+SQRT((B93-$CH$10)^2+(C93-$CI$10)^2)</f>
        <v>18.975954750503703</v>
      </c>
      <c r="E93" s="4">
        <f>D93/(2*$CH$3)</f>
        <v>0.99537540384918199</v>
      </c>
      <c r="F93" s="4">
        <f>$CH$3/E93</f>
        <v>9.5763460330031283</v>
      </c>
      <c r="G93" s="4">
        <f t="shared" si="0"/>
        <v>9.5238858074447155</v>
      </c>
      <c r="H93" s="4">
        <f t="shared" si="1"/>
        <v>-1.0010007345491145</v>
      </c>
      <c r="I93" s="6">
        <f>SQRT(G93^2+H93^2)+SQRT((G93-$CH$10)^2+(H93-$CI$10)^2)</f>
        <v>19.064258944551362</v>
      </c>
      <c r="J93" s="4">
        <f>I93/(2*$CH$3)</f>
        <v>1.0000073617120364</v>
      </c>
      <c r="K93" s="4">
        <f t="shared" si="2"/>
        <v>9.5762755352202564</v>
      </c>
      <c r="L93" s="4">
        <f t="shared" si="3"/>
        <v>9.5238156958560758</v>
      </c>
      <c r="M93" s="4">
        <f t="shared" si="4"/>
        <v>-1.0009933655242071</v>
      </c>
      <c r="N93" s="8">
        <f>SQRT(L93^2+M93^2)+SQRT((L93-$CH$10)^2+(M93-$CI$10)^2)</f>
        <v>19.064118375634344</v>
      </c>
      <c r="O93" s="3">
        <f>N93/(2*$CH$3)</f>
        <v>0.99999998823099767</v>
      </c>
      <c r="P93" s="4">
        <f t="shared" si="5"/>
        <v>9.5762756479234667</v>
      </c>
      <c r="Q93" s="4">
        <f t="shared" si="6"/>
        <v>9.5238158079418849</v>
      </c>
      <c r="R93" s="4">
        <f t="shared" si="7"/>
        <v>-1.0009933773049005</v>
      </c>
      <c r="S93" s="6">
        <f>SQRT(Q93^2+R93^2)+SQRT((Q93-$CH$10)^2+(R93-$CI$10)^2)</f>
        <v>19.064118600358682</v>
      </c>
      <c r="T93" s="4">
        <f>S93/(2*$CH$3)</f>
        <v>1.0000000000188145</v>
      </c>
      <c r="U93" s="3">
        <f t="shared" si="8"/>
        <v>9.5762756477432944</v>
      </c>
      <c r="V93" s="3">
        <f t="shared" si="9"/>
        <v>9.5238158077627002</v>
      </c>
      <c r="W93" s="3">
        <f t="shared" si="10"/>
        <v>-1.0009933772860673</v>
      </c>
      <c r="X93" s="3">
        <f>SQRT(V93^2+W93^2)+SQRT((V93-$CH$10)^2+(W93-$CI$10)^2)</f>
        <v>19.064118599999432</v>
      </c>
      <c r="Y93" s="3">
        <f>X93/(2*$CH$3)</f>
        <v>0.99999999999997014</v>
      </c>
      <c r="Z93" s="3">
        <f t="shared" si="11"/>
        <v>9.5762756477435804</v>
      </c>
      <c r="AA93" s="3">
        <f t="shared" si="12"/>
        <v>9.5238158077629844</v>
      </c>
      <c r="AB93" s="3">
        <f t="shared" si="13"/>
        <v>-1.0009933772860973</v>
      </c>
      <c r="AC93" s="3">
        <f>SQRT(AA93^2+AB93^2)+SQRT((AA93-$CH$10)^2+(AB93-$CI$10)^2)</f>
        <v>19.0641186</v>
      </c>
      <c r="AD93" s="3">
        <f>AC93/(2*$CH$3)</f>
        <v>1</v>
      </c>
      <c r="AE93" s="3">
        <f t="shared" si="14"/>
        <v>9.5762756477435804</v>
      </c>
      <c r="AF93" s="3">
        <f t="shared" si="15"/>
        <v>9.5238158077629844</v>
      </c>
      <c r="AG93" s="3">
        <f t="shared" si="16"/>
        <v>-1.0009933772860973</v>
      </c>
      <c r="AH93" s="8">
        <f>SQRT(AF93^2+AG93^2)+SQRT((AF93-$CH$10)^2+(AG93-$CI$10)^2)</f>
        <v>19.0641186</v>
      </c>
      <c r="AI93" s="3">
        <f>AH93/(2*$CH$3)</f>
        <v>1</v>
      </c>
      <c r="AJ93" s="3">
        <f t="shared" si="17"/>
        <v>9.5762756477435804</v>
      </c>
      <c r="AK93" s="3">
        <f t="shared" si="18"/>
        <v>9.5238158077629844</v>
      </c>
      <c r="AL93" s="3">
        <f t="shared" si="19"/>
        <v>-1.0009933772860973</v>
      </c>
      <c r="AM93" s="8">
        <f>SQRT(AK93^2+AL93^2)+SQRT((AK93-$CH$10)^2+(AL93-$CI$10)^2)</f>
        <v>19.0641186</v>
      </c>
      <c r="AN93" s="3">
        <f>AM93/(2*$CH$3)</f>
        <v>1</v>
      </c>
      <c r="AO93" s="3">
        <f t="shared" si="20"/>
        <v>9.5762756477435804</v>
      </c>
      <c r="AP93" s="3">
        <f t="shared" si="21"/>
        <v>9.5238158077629844</v>
      </c>
      <c r="AQ93" s="3">
        <f t="shared" si="22"/>
        <v>-1.0009933772860973</v>
      </c>
      <c r="AR93" s="8">
        <f>SQRT(AP93^2+AQ93^2)+SQRT((AP93-$CH$10)^2+(AQ93-$CI$10)^2)</f>
        <v>19.0641186</v>
      </c>
      <c r="AS93" s="3">
        <f>AR93/(2*$CH$3)</f>
        <v>1</v>
      </c>
      <c r="AT93" s="9">
        <f t="shared" si="23"/>
        <v>9.5762756477435804</v>
      </c>
      <c r="AU93" s="3">
        <f t="shared" si="24"/>
        <v>9.5238158077629844</v>
      </c>
      <c r="AV93" s="3">
        <f t="shared" si="25"/>
        <v>-1.0009933772860973</v>
      </c>
      <c r="AW93" s="8">
        <f>SQRT(AU93^2+AV93^2)+SQRT((AU93-$CH$10)^2+(AV93-$CI$10)^2)</f>
        <v>19.0641186</v>
      </c>
      <c r="AX93" s="4">
        <f>AW93/(2*$CH$3)</f>
        <v>1</v>
      </c>
      <c r="AY93" s="9">
        <f t="shared" si="106"/>
        <v>9.4492756477435798</v>
      </c>
      <c r="AZ93" s="9">
        <f>AY93-'Master Radiusverkleinerung'!G$5/100</f>
        <v>9.3952756477435795</v>
      </c>
      <c r="BA93" s="9">
        <f t="shared" si="31"/>
        <v>1.0067510692010908</v>
      </c>
      <c r="BB93" s="3">
        <f t="shared" si="116"/>
        <v>9.4723405989735809</v>
      </c>
      <c r="BC93" s="3">
        <f t="shared" si="116"/>
        <v>-1.5017300662898811</v>
      </c>
      <c r="BD93" s="3">
        <f>0.5*(AU93+AU95)</f>
        <v>9.5224301067257926</v>
      </c>
      <c r="BE93" s="3">
        <f>0.5*(AV93+AV95)</f>
        <v>-0.50049668864304986</v>
      </c>
      <c r="BF93" s="3">
        <f t="shared" si="117"/>
        <v>0.10295041757880874</v>
      </c>
      <c r="BG93" s="3">
        <f t="shared" si="117"/>
        <v>1.0014733780075677</v>
      </c>
      <c r="BH93" s="3">
        <f>AU95-AU93</f>
        <v>-2.7714020743836443E-3</v>
      </c>
      <c r="BI93" s="3">
        <f>AV95-AV93</f>
        <v>1.0009933772860948</v>
      </c>
      <c r="BJ93" s="3">
        <f t="shared" si="32"/>
        <v>1.0014733780075677</v>
      </c>
      <c r="BK93" s="3">
        <f t="shared" si="33"/>
        <v>-0.10295041757880874</v>
      </c>
      <c r="BL93" s="3">
        <f t="shared" si="34"/>
        <v>1.0009933772860948</v>
      </c>
      <c r="BM93" s="3">
        <f t="shared" si="35"/>
        <v>2.7714020743836443E-3</v>
      </c>
      <c r="BN93" s="3">
        <f t="shared" si="72"/>
        <v>1.0014733780075677</v>
      </c>
      <c r="BO93" s="3">
        <f t="shared" si="72"/>
        <v>-0.10295041757880874</v>
      </c>
      <c r="BP93" s="3">
        <f t="shared" si="73"/>
        <v>-1.0009933772860948</v>
      </c>
      <c r="BQ93" s="3">
        <f t="shared" si="73"/>
        <v>-2.7714020743836443E-3</v>
      </c>
      <c r="BR93" s="3">
        <f t="shared" si="74"/>
        <v>5.0089507752211659E-2</v>
      </c>
      <c r="BS93" s="3">
        <f t="shared" si="74"/>
        <v>1.0012333776468312</v>
      </c>
      <c r="BT93" s="3">
        <f t="shared" si="39"/>
        <v>-9.4690208381386629</v>
      </c>
      <c r="BU93" s="3">
        <f t="shared" si="40"/>
        <v>-1.063168622119548E-2</v>
      </c>
      <c r="BV93" s="3">
        <f t="shared" si="41"/>
        <v>-0.52689041694106431</v>
      </c>
      <c r="BW93" s="9">
        <f t="shared" si="42"/>
        <v>9.5462276650281677</v>
      </c>
      <c r="BX93" s="9">
        <f>SQRT((AU93-$CH$11)^2+(AV93-$CI$11)^2)</f>
        <v>9.5176267022549812</v>
      </c>
      <c r="BY93" s="3">
        <f t="shared" si="118"/>
        <v>9.533209195404913</v>
      </c>
      <c r="BZ93" s="3">
        <f t="shared" si="118"/>
        <v>-0.47397566454404361</v>
      </c>
      <c r="CA93" s="3">
        <f t="shared" si="45"/>
        <v>9.5449845727446174</v>
      </c>
      <c r="CB93" s="3">
        <f t="shared" si="115"/>
        <v>9.5344474939841799</v>
      </c>
      <c r="CC93" s="3">
        <f t="shared" si="115"/>
        <v>-0.47410296034503296</v>
      </c>
      <c r="CD93" s="3">
        <f t="shared" si="46"/>
        <v>9.5462276650281677</v>
      </c>
      <c r="CE93" s="4">
        <f t="shared" si="47"/>
        <v>0.99999999997635403</v>
      </c>
      <c r="CF93" s="12">
        <f t="shared" si="48"/>
        <v>3.9401815648205458E-4</v>
      </c>
    </row>
    <row r="94" spans="1:84" x14ac:dyDescent="0.3">
      <c r="A94" s="4"/>
      <c r="C94" s="4"/>
      <c r="D94" s="6"/>
      <c r="E94" s="4"/>
      <c r="G94" s="4"/>
      <c r="H94" s="4"/>
      <c r="I94" s="6"/>
      <c r="J94" s="4"/>
      <c r="K94" s="4"/>
      <c r="L94" s="4"/>
      <c r="M94" s="4"/>
      <c r="N94" s="8"/>
      <c r="P94" s="4"/>
      <c r="Q94" s="4"/>
      <c r="R94" s="4"/>
      <c r="S94" s="6"/>
      <c r="T94" s="4"/>
      <c r="AH94" s="8"/>
      <c r="AM94" s="8"/>
      <c r="AR94" s="8"/>
      <c r="AT94" s="9"/>
      <c r="AW94" s="8"/>
      <c r="AX94" s="4"/>
      <c r="AY94" s="9"/>
      <c r="AZ94" s="9"/>
      <c r="BA94" s="9"/>
      <c r="BW94" s="9"/>
      <c r="BX94" s="9"/>
      <c r="CE94" s="4"/>
      <c r="CF94" s="12"/>
    </row>
    <row r="95" spans="1:84" x14ac:dyDescent="0.3">
      <c r="A95" s="4">
        <v>360</v>
      </c>
      <c r="B95" s="3">
        <f>CH$3*COS(A95/180*PI())</f>
        <v>9.5320593000000002</v>
      </c>
      <c r="C95" s="4">
        <f>CH$3*SIN(A95/180*PI())</f>
        <v>-2.3356375446984684E-15</v>
      </c>
      <c r="D95" s="6">
        <f>SQRT(B95^2+C95^2)+SQRT((B95-$CH$10)^2+(C95-$CI$10)^2)</f>
        <v>19.086081360458767</v>
      </c>
      <c r="E95" s="4">
        <f>D95/(2*$CH$3)</f>
        <v>1.0011520469904529</v>
      </c>
      <c r="F95" s="4">
        <f>$CH$3/E95</f>
        <v>9.5210905562788088</v>
      </c>
      <c r="G95" s="4">
        <f t="shared" si="0"/>
        <v>9.5210905562788088</v>
      </c>
      <c r="H95" s="4">
        <f t="shared" si="1"/>
        <v>-2.3329498768140071E-15</v>
      </c>
      <c r="I95" s="6">
        <f>SQRT(G95^2+H95^2)+SQRT((G95-$CH$10)^2+(H95-$CI$10)^2)</f>
        <v>19.064210620021658</v>
      </c>
      <c r="J95" s="4">
        <f>I95/(2*$CH$3)</f>
        <v>1.0000048268699744</v>
      </c>
      <c r="K95" s="4">
        <f t="shared" si="2"/>
        <v>9.5210445994345072</v>
      </c>
      <c r="L95" s="4">
        <f t="shared" si="3"/>
        <v>9.5210445994345072</v>
      </c>
      <c r="M95" s="4">
        <f t="shared" si="4"/>
        <v>-2.3329386160226496E-15</v>
      </c>
      <c r="N95" s="8">
        <f>SQRT(L95^2+M95^2)+SQRT((L95-$CH$10)^2+(M95-$CI$10)^2)</f>
        <v>19.06411898631147</v>
      </c>
      <c r="O95" s="3">
        <f>N95/(2*$CH$3)</f>
        <v>1.0000000202637991</v>
      </c>
      <c r="P95" s="4">
        <f t="shared" si="5"/>
        <v>9.5210444065019768</v>
      </c>
      <c r="Q95" s="4">
        <f t="shared" si="6"/>
        <v>9.5210444065019768</v>
      </c>
      <c r="R95" s="4">
        <f t="shared" si="7"/>
        <v>-2.3329385687484511E-15</v>
      </c>
      <c r="S95" s="6">
        <f>SQRT(Q95^2+R95^2)+SQRT((Q95-$CH$10)^2+(R95-$CI$10)^2)</f>
        <v>19.0641186016218</v>
      </c>
      <c r="T95" s="4">
        <f>S95/(2*$CH$3)</f>
        <v>1.0000000000850708</v>
      </c>
      <c r="U95" s="3">
        <f t="shared" si="8"/>
        <v>9.5210444056920132</v>
      </c>
      <c r="V95" s="3">
        <f t="shared" si="9"/>
        <v>9.5210444056920132</v>
      </c>
      <c r="W95" s="3">
        <f t="shared" si="10"/>
        <v>-2.332938568549986E-15</v>
      </c>
      <c r="X95" s="3">
        <f>SQRT(V95^2+W95^2)+SQRT((V95-$CH$10)^2+(W95-$CI$10)^2)</f>
        <v>19.064118600006807</v>
      </c>
      <c r="Y95" s="3">
        <f>X95/(2*$CH$3)</f>
        <v>1.000000000000357</v>
      </c>
      <c r="Z95" s="3">
        <f t="shared" si="11"/>
        <v>9.5210444056886132</v>
      </c>
      <c r="AA95" s="3">
        <f t="shared" si="12"/>
        <v>9.5210444056886132</v>
      </c>
      <c r="AB95" s="3">
        <f t="shared" si="13"/>
        <v>-2.3329385685491529E-15</v>
      </c>
      <c r="AC95" s="3">
        <f>SQRT(AA95^2+AB95^2)+SQRT((AA95-$CH$10)^2+(AB95-$CI$10)^2)</f>
        <v>19.064118600000025</v>
      </c>
      <c r="AD95" s="3">
        <f>AC95/(2*$CH$3)</f>
        <v>1.0000000000000013</v>
      </c>
      <c r="AE95" s="3">
        <f t="shared" si="14"/>
        <v>9.5210444056886008</v>
      </c>
      <c r="AF95" s="3">
        <f t="shared" si="15"/>
        <v>9.5210444056886008</v>
      </c>
      <c r="AG95" s="3">
        <f t="shared" si="16"/>
        <v>-2.3329385685491498E-15</v>
      </c>
      <c r="AH95" s="8">
        <f>SQRT(AF95^2+AG95^2)+SQRT((AF95-$CH$10)^2+(AG95-$CI$10)^2)</f>
        <v>19.0641186</v>
      </c>
      <c r="AI95" s="3">
        <f>AH95/(2*$CH$3)</f>
        <v>1</v>
      </c>
      <c r="AJ95" s="3">
        <f t="shared" si="17"/>
        <v>9.5210444056886008</v>
      </c>
      <c r="AK95" s="3">
        <f t="shared" si="18"/>
        <v>9.5210444056886008</v>
      </c>
      <c r="AL95" s="3">
        <f t="shared" si="19"/>
        <v>-2.3329385685491498E-15</v>
      </c>
      <c r="AM95" s="8">
        <f>SQRT(AK95^2+AL95^2)+SQRT((AK95-$CH$10)^2+(AL95-$CI$10)^2)</f>
        <v>19.0641186</v>
      </c>
      <c r="AN95" s="3">
        <f>AM95/(2*$CH$3)</f>
        <v>1</v>
      </c>
      <c r="AO95" s="3">
        <f t="shared" si="20"/>
        <v>9.5210444056886008</v>
      </c>
      <c r="AP95" s="3">
        <f t="shared" si="21"/>
        <v>9.5210444056886008</v>
      </c>
      <c r="AQ95" s="3">
        <f t="shared" si="22"/>
        <v>-2.3329385685491498E-15</v>
      </c>
      <c r="AR95" s="8">
        <f>SQRT(AP95^2+AQ95^2)+SQRT((AP95-$CH$10)^2+(AQ95-$CI$10)^2)</f>
        <v>19.0641186</v>
      </c>
      <c r="AS95" s="3">
        <f>AR95/(2*$CH$3)</f>
        <v>1</v>
      </c>
      <c r="AT95" s="9">
        <f t="shared" si="23"/>
        <v>9.5210444056886008</v>
      </c>
      <c r="AU95" s="3">
        <f t="shared" si="24"/>
        <v>9.5210444056886008</v>
      </c>
      <c r="AV95" s="3">
        <f t="shared" si="25"/>
        <v>-2.3329385685491498E-15</v>
      </c>
      <c r="AW95" s="8">
        <f>SQRT(AU95^2+AV95^2)+SQRT((AU95-$CH$10)^2+(AV95-$CI$10)^2)</f>
        <v>19.0641186</v>
      </c>
      <c r="AX95" s="4">
        <f>AW95/(2*$CH$3)</f>
        <v>1</v>
      </c>
      <c r="AY95" s="9">
        <f t="shared" si="106"/>
        <v>9.3940444056886001</v>
      </c>
      <c r="AZ95" s="9">
        <f>AY95-'Master Radiusverkleinerung'!G$5/100</f>
        <v>9.3400444056885998</v>
      </c>
      <c r="BA95" s="9">
        <f>SQRT((AU95-AU93)^2+(AV95-AV93)^2)</f>
        <v>1.0009972138023562</v>
      </c>
      <c r="BB95" s="3">
        <f>0.5*(AU93+AU95)</f>
        <v>9.5224301067257926</v>
      </c>
      <c r="BC95" s="3">
        <f>0.5*(AV93+AV95)</f>
        <v>-0.50049668864304986</v>
      </c>
      <c r="BD95" s="3">
        <f t="shared" ref="BD95:BE97" si="119">0.5*(AU95+AU96)</f>
        <v>9.4677191048384444</v>
      </c>
      <c r="BE95" s="3">
        <f t="shared" si="119"/>
        <v>0.4947463306290521</v>
      </c>
      <c r="BF95" s="3">
        <f>AU95-AU93</f>
        <v>-2.7714020743836443E-3</v>
      </c>
      <c r="BG95" s="3">
        <f>AV95-AV93</f>
        <v>1.0009933772860948</v>
      </c>
      <c r="BH95" s="3">
        <f t="shared" ref="BH95:BI97" si="120">AU96-AU95</f>
        <v>-0.10665060170031282</v>
      </c>
      <c r="BI95" s="3">
        <f t="shared" si="120"/>
        <v>0.98949266125810886</v>
      </c>
      <c r="BJ95" s="3">
        <f t="shared" si="32"/>
        <v>1.0009933772860948</v>
      </c>
      <c r="BK95" s="3">
        <f t="shared" si="33"/>
        <v>2.7714020743836443E-3</v>
      </c>
      <c r="BL95" s="3">
        <f t="shared" si="34"/>
        <v>0.98949266125810886</v>
      </c>
      <c r="BM95" s="3">
        <f t="shared" si="35"/>
        <v>0.10665060170031282</v>
      </c>
      <c r="BN95" s="3">
        <f t="shared" si="72"/>
        <v>1.0009933772860948</v>
      </c>
      <c r="BO95" s="3">
        <f t="shared" si="72"/>
        <v>2.7714020743836443E-3</v>
      </c>
      <c r="BP95" s="3">
        <f t="shared" si="73"/>
        <v>-0.98949266125810886</v>
      </c>
      <c r="BQ95" s="3">
        <f t="shared" si="73"/>
        <v>-0.10665060170031282</v>
      </c>
      <c r="BR95" s="3">
        <f t="shared" si="74"/>
        <v>-5.4711001887348232E-2</v>
      </c>
      <c r="BS95" s="3">
        <f t="shared" si="74"/>
        <v>0.99524301927210201</v>
      </c>
      <c r="BT95" s="3">
        <f t="shared" si="39"/>
        <v>-9.523892081566558</v>
      </c>
      <c r="BU95" s="3">
        <f t="shared" si="40"/>
        <v>-1.0922792909811463E-2</v>
      </c>
      <c r="BV95" s="3">
        <f t="shared" si="41"/>
        <v>-0.52689122291410939</v>
      </c>
      <c r="BW95" s="9">
        <f t="shared" si="42"/>
        <v>9.5465183724717146</v>
      </c>
      <c r="BX95" s="9">
        <f>SQRT((AU95-$CH$11)^2+(AV95-$CI$11)^2)</f>
        <v>9.5175303669579101</v>
      </c>
      <c r="BY95" s="3">
        <f>AU95-BU93</f>
        <v>9.5316760919097963</v>
      </c>
      <c r="BZ95" s="3">
        <f>AV95-BV93</f>
        <v>0.52689041694106198</v>
      </c>
      <c r="CA95" s="3">
        <f t="shared" si="45"/>
        <v>9.5462276650281677</v>
      </c>
      <c r="CB95" s="3">
        <f t="shared" ref="CB95:CC97" si="121">AU95-BU95</f>
        <v>9.5319671985984122</v>
      </c>
      <c r="CC95" s="3">
        <f t="shared" si="121"/>
        <v>0.52689122291410706</v>
      </c>
      <c r="CD95" s="3">
        <f t="shared" si="46"/>
        <v>9.5465183724717146</v>
      </c>
      <c r="CE95" s="4">
        <f t="shared" si="47"/>
        <v>0.99999999999872191</v>
      </c>
      <c r="CF95" s="12">
        <f t="shared" si="48"/>
        <v>9.1604779906384292E-5</v>
      </c>
    </row>
    <row r="96" spans="1:84" x14ac:dyDescent="0.3">
      <c r="A96" s="4">
        <v>366</v>
      </c>
      <c r="B96" s="3">
        <f>CH$3*COS(A96/180*PI())</f>
        <v>9.4798416817987778</v>
      </c>
      <c r="C96" s="4">
        <f>CH$3*SIN(A96/180*PI())</f>
        <v>0.99637151040513949</v>
      </c>
      <c r="D96" s="6">
        <f>SQRT(B96^2+C96^2)+SQRT((B96-$CH$10)^2+(C96-$CI$10)^2)</f>
        <v>19.195343206263033</v>
      </c>
      <c r="E96" s="4">
        <f>D96/(2*$CH$3)</f>
        <v>1.0068833293065556</v>
      </c>
      <c r="F96" s="4">
        <f>$CH$3/E96</f>
        <v>9.4668955404840869</v>
      </c>
      <c r="G96" s="4">
        <f t="shared" si="0"/>
        <v>9.4150348961756887</v>
      </c>
      <c r="H96" s="4">
        <f t="shared" si="1"/>
        <v>0.98956004276219822</v>
      </c>
      <c r="I96" s="6">
        <f>SQRT(G96^2+H96^2)+SQRT((G96-$CH$10)^2+(H96-$CI$10)^2)</f>
        <v>19.065403979617443</v>
      </c>
      <c r="J96" s="4">
        <f>I96/(2*$CH$3)</f>
        <v>1.0000674240254381</v>
      </c>
      <c r="K96" s="4">
        <f t="shared" si="2"/>
        <v>9.4662572873119437</v>
      </c>
      <c r="L96" s="4">
        <f t="shared" si="3"/>
        <v>9.414400139421204</v>
      </c>
      <c r="M96" s="4">
        <f t="shared" si="4"/>
        <v>0.98949332713893834</v>
      </c>
      <c r="N96" s="8">
        <f>SQRT(L96^2+M96^2)+SQRT((L96-$CH$10)^2+(M96-$CI$10)^2)</f>
        <v>19.064131302439485</v>
      </c>
      <c r="O96" s="3">
        <f>N96/(2*$CH$3)</f>
        <v>1.0000006663009053</v>
      </c>
      <c r="P96" s="4">
        <f t="shared" si="5"/>
        <v>9.4662509799403463</v>
      </c>
      <c r="Q96" s="4">
        <f t="shared" si="6"/>
        <v>9.4143938666020492</v>
      </c>
      <c r="R96" s="4">
        <f t="shared" si="7"/>
        <v>0.98949266783907808</v>
      </c>
      <c r="S96" s="6">
        <f>SQRT(Q96^2+R96^2)+SQRT((Q96-$CH$10)^2+(R96-$CI$10)^2)</f>
        <v>19.064118725539565</v>
      </c>
      <c r="T96" s="4">
        <f>S96/(2*$CH$3)</f>
        <v>1.0000000065851229</v>
      </c>
      <c r="U96" s="3">
        <f t="shared" si="8"/>
        <v>9.4662509176039205</v>
      </c>
      <c r="V96" s="3">
        <f t="shared" si="9"/>
        <v>9.4143938046071085</v>
      </c>
      <c r="W96" s="3">
        <f t="shared" si="10"/>
        <v>0.98949266132314728</v>
      </c>
      <c r="X96" s="3">
        <f>SQRT(V96^2+W96^2)+SQRT((V96-$CH$10)^2+(W96-$CI$10)^2)</f>
        <v>19.064118601240722</v>
      </c>
      <c r="Y96" s="3">
        <f>X96/(2*$CH$3)</f>
        <v>1.0000000000650815</v>
      </c>
      <c r="Z96" s="3">
        <f t="shared" si="11"/>
        <v>9.4662509169878426</v>
      </c>
      <c r="AA96" s="3">
        <f t="shared" si="12"/>
        <v>9.4143938039944057</v>
      </c>
      <c r="AB96" s="3">
        <f t="shared" si="13"/>
        <v>0.98949266125874957</v>
      </c>
      <c r="AC96" s="3">
        <f>SQRT(AA96^2+AB96^2)+SQRT((AA96-$CH$10)^2+(AB96-$CI$10)^2)</f>
        <v>19.064118600012264</v>
      </c>
      <c r="AD96" s="3">
        <f>AC96/(2*$CH$3)</f>
        <v>1.0000000000006433</v>
      </c>
      <c r="AE96" s="3">
        <f t="shared" si="14"/>
        <v>9.4662509169817532</v>
      </c>
      <c r="AF96" s="3">
        <f t="shared" si="15"/>
        <v>9.4143938039883501</v>
      </c>
      <c r="AG96" s="3">
        <f t="shared" si="16"/>
        <v>0.98949266125811308</v>
      </c>
      <c r="AH96" s="8">
        <f>SQRT(AF96^2+AG96^2)+SQRT((AF96-$CH$10)^2+(AG96-$CI$10)^2)</f>
        <v>19.064118600000125</v>
      </c>
      <c r="AI96" s="3">
        <f>AH96/(2*$CH$3)</f>
        <v>1.0000000000000064</v>
      </c>
      <c r="AJ96" s="3">
        <f t="shared" si="17"/>
        <v>9.4662509169816929</v>
      </c>
      <c r="AK96" s="3">
        <f t="shared" si="18"/>
        <v>9.4143938039882897</v>
      </c>
      <c r="AL96" s="3">
        <f t="shared" si="19"/>
        <v>0.98949266125810675</v>
      </c>
      <c r="AM96" s="8">
        <f>SQRT(AK96^2+AL96^2)+SQRT((AK96-$CH$10)^2+(AL96-$CI$10)^2)</f>
        <v>19.064118600000004</v>
      </c>
      <c r="AN96" s="3">
        <f>AM96/(2*$CH$3)</f>
        <v>1.0000000000000002</v>
      </c>
      <c r="AO96" s="3">
        <f t="shared" si="20"/>
        <v>9.4662509169816911</v>
      </c>
      <c r="AP96" s="3">
        <f t="shared" si="21"/>
        <v>9.414393803988288</v>
      </c>
      <c r="AQ96" s="3">
        <f t="shared" si="22"/>
        <v>0.98949266125810653</v>
      </c>
      <c r="AR96" s="8">
        <f>SQRT(AP96^2+AQ96^2)+SQRT((AP96-$CH$10)^2+(AQ96-$CI$10)^2)</f>
        <v>19.0641186</v>
      </c>
      <c r="AS96" s="3">
        <f>AR96/(2*$CH$3)</f>
        <v>1</v>
      </c>
      <c r="AT96" s="9">
        <f t="shared" si="23"/>
        <v>9.4662509169816911</v>
      </c>
      <c r="AU96" s="3">
        <f t="shared" si="24"/>
        <v>9.414393803988288</v>
      </c>
      <c r="AV96" s="3">
        <f t="shared" si="25"/>
        <v>0.98949266125810653</v>
      </c>
      <c r="AW96" s="8">
        <f>SQRT(AU96^2+AV96^2)+SQRT((AU96-$CH$10)^2+(AV96-$CI$10)^2)</f>
        <v>19.0641186</v>
      </c>
      <c r="AX96" s="4">
        <f>AW96/(2*$CH$3)</f>
        <v>1</v>
      </c>
      <c r="AY96" s="9">
        <f t="shared" si="106"/>
        <v>9.3392509169816904</v>
      </c>
      <c r="AZ96" s="9">
        <f>AY96-'Master Radiusverkleinerung'!G$5/100</f>
        <v>9.2852509169816901</v>
      </c>
      <c r="BA96" s="9">
        <f t="shared" si="31"/>
        <v>0.995223631917316</v>
      </c>
      <c r="BB96" s="3">
        <f>0.5*(AU95+AU96)</f>
        <v>9.4677191048384444</v>
      </c>
      <c r="BC96" s="3">
        <f>0.5*(AV95+AV96)</f>
        <v>0.4947463306290521</v>
      </c>
      <c r="BD96" s="3">
        <f t="shared" si="119"/>
        <v>9.3105948148946656</v>
      </c>
      <c r="BE96" s="3">
        <f t="shared" si="119"/>
        <v>1.4732287629941443</v>
      </c>
      <c r="BF96" s="3">
        <f>AU96-AU95</f>
        <v>-0.10665060170031282</v>
      </c>
      <c r="BG96" s="3">
        <f>AV96-AV95</f>
        <v>0.98949266125810886</v>
      </c>
      <c r="BH96" s="3">
        <f t="shared" si="120"/>
        <v>-0.20759797818724479</v>
      </c>
      <c r="BI96" s="3">
        <f t="shared" si="120"/>
        <v>0.96747220347207552</v>
      </c>
      <c r="BJ96" s="3">
        <f t="shared" si="32"/>
        <v>0.98949266125810886</v>
      </c>
      <c r="BK96" s="3">
        <f t="shared" si="33"/>
        <v>0.10665060170031282</v>
      </c>
      <c r="BL96" s="3">
        <f t="shared" si="34"/>
        <v>0.96747220347207552</v>
      </c>
      <c r="BM96" s="3">
        <f t="shared" si="35"/>
        <v>0.20759797818724479</v>
      </c>
      <c r="BN96" s="3">
        <f t="shared" si="72"/>
        <v>0.98949266125810886</v>
      </c>
      <c r="BO96" s="3">
        <f t="shared" si="72"/>
        <v>0.10665060170031282</v>
      </c>
      <c r="BP96" s="3">
        <f t="shared" si="73"/>
        <v>-0.96747220347207552</v>
      </c>
      <c r="BQ96" s="3">
        <f t="shared" si="73"/>
        <v>-0.20759797818724479</v>
      </c>
      <c r="BR96" s="3">
        <f t="shared" si="74"/>
        <v>-0.15712428994377881</v>
      </c>
      <c r="BS96" s="3">
        <f t="shared" si="74"/>
        <v>0.97848243236509225</v>
      </c>
      <c r="BT96" s="3">
        <f t="shared" si="39"/>
        <v>-9.5786324081456335</v>
      </c>
      <c r="BU96" s="3">
        <f t="shared" si="40"/>
        <v>-1.0267367910746117E-2</v>
      </c>
      <c r="BV96" s="3">
        <f t="shared" si="41"/>
        <v>-0.52682057916579605</v>
      </c>
      <c r="BW96" s="9">
        <f t="shared" si="42"/>
        <v>9.545860047590585</v>
      </c>
      <c r="BX96" s="9">
        <f>SQRT((AU96-$CH$11)^2+(AV96-$CI$11)^2)</f>
        <v>9.5177515044964665</v>
      </c>
      <c r="BY96" s="3">
        <f>AU96-BU95</f>
        <v>9.4253165968980994</v>
      </c>
      <c r="BZ96" s="3">
        <f>AV96-BV95</f>
        <v>1.5163838841722159</v>
      </c>
      <c r="CA96" s="3">
        <f t="shared" si="45"/>
        <v>9.5465183724717146</v>
      </c>
      <c r="CB96" s="3">
        <f t="shared" si="121"/>
        <v>9.4246611718990341</v>
      </c>
      <c r="CC96" s="3">
        <f t="shared" si="121"/>
        <v>1.5163132404239026</v>
      </c>
      <c r="CD96" s="3">
        <f t="shared" si="46"/>
        <v>9.545860047590585</v>
      </c>
      <c r="CE96" s="4">
        <f t="shared" si="47"/>
        <v>0.99999999999352096</v>
      </c>
      <c r="CF96" s="12">
        <f t="shared" si="48"/>
        <v>2.0624951927317333E-4</v>
      </c>
    </row>
    <row r="97" spans="1:84" x14ac:dyDescent="0.3">
      <c r="A97" s="4">
        <v>372</v>
      </c>
      <c r="B97" s="3">
        <f>CH$3*COS(A97/180*PI())</f>
        <v>9.3237609343473586</v>
      </c>
      <c r="C97" s="4">
        <f>CH$3*SIN(A97/180*PI())</f>
        <v>1.9818265660381478</v>
      </c>
      <c r="D97" s="6">
        <f>SQRT(B97^2+C97^2)+SQRT((B97-$CH$10)^2+(C97-$CI$10)^2)</f>
        <v>19.302592104849992</v>
      </c>
      <c r="E97" s="4">
        <f>D97/(2*$CH$3)</f>
        <v>1.0125090233571035</v>
      </c>
      <c r="F97" s="4">
        <f>$CH$3/E97</f>
        <v>9.4142956557515269</v>
      </c>
      <c r="G97" s="4">
        <f t="shared" si="0"/>
        <v>9.2085707082720454</v>
      </c>
      <c r="H97" s="4">
        <f t="shared" si="1"/>
        <v>1.9573421276455867</v>
      </c>
      <c r="I97" s="6">
        <f>SQRT(G97^2+H97^2)+SQRT((G97-$CH$10)^2+(H97-$CI$10)^2)</f>
        <v>19.067737180839096</v>
      </c>
      <c r="J97" s="4">
        <f>I97/(2*$CH$3)</f>
        <v>1.0001898110746696</v>
      </c>
      <c r="K97" s="4">
        <f t="shared" si="2"/>
        <v>9.4125090572920254</v>
      </c>
      <c r="L97" s="4">
        <f t="shared" si="3"/>
        <v>9.2068231512754082</v>
      </c>
      <c r="M97" s="4">
        <f t="shared" si="4"/>
        <v>1.9569706729390592</v>
      </c>
      <c r="N97" s="8">
        <f>SQRT(L97^2+M97^2)+SQRT((L97-$CH$10)^2+(M97-$CI$10)^2)</f>
        <v>19.064174310384587</v>
      </c>
      <c r="O97" s="3">
        <f>N97/(2*$CH$3)</f>
        <v>1.0000029222638485</v>
      </c>
      <c r="P97" s="4">
        <f t="shared" si="5"/>
        <v>9.4124815515374625</v>
      </c>
      <c r="Q97" s="4">
        <f t="shared" si="6"/>
        <v>9.2067962465875759</v>
      </c>
      <c r="R97" s="4">
        <f t="shared" si="7"/>
        <v>1.9569649541711209</v>
      </c>
      <c r="S97" s="6">
        <f>SQRT(Q97^2+R97^2)+SQRT((Q97-$CH$10)^2+(R97-$CI$10)^2)</f>
        <v>19.064119457887369</v>
      </c>
      <c r="T97" s="4">
        <f>S97/(2*$CH$3)</f>
        <v>1.0000000450001065</v>
      </c>
      <c r="U97" s="3">
        <f t="shared" si="8"/>
        <v>9.4124811279748091</v>
      </c>
      <c r="V97" s="3">
        <f t="shared" si="9"/>
        <v>9.2067958322807844</v>
      </c>
      <c r="W97" s="3">
        <f t="shared" si="10"/>
        <v>1.9569648661074934</v>
      </c>
      <c r="X97" s="3">
        <f>SQRT(V97^2+W97^2)+SQRT((V97-$CH$10)^2+(W97-$CI$10)^2)</f>
        <v>19.064118613210706</v>
      </c>
      <c r="Y97" s="3">
        <f>X97/(2*$CH$3)</f>
        <v>1.0000000006929617</v>
      </c>
      <c r="Z97" s="3">
        <f t="shared" si="11"/>
        <v>9.4124811214523199</v>
      </c>
      <c r="AA97" s="3">
        <f t="shared" si="12"/>
        <v>9.2067958259008265</v>
      </c>
      <c r="AB97" s="3">
        <f t="shared" si="13"/>
        <v>1.9569648647513918</v>
      </c>
      <c r="AC97" s="3">
        <f>SQRT(AA97^2+AB97^2)+SQRT((AA97-$CH$10)^2+(AB97-$CI$10)^2)</f>
        <v>19.064118600203436</v>
      </c>
      <c r="AD97" s="3">
        <f>AC97/(2*$CH$3)</f>
        <v>1.000000000010671</v>
      </c>
      <c r="AE97" s="3">
        <f t="shared" si="14"/>
        <v>9.4124811213518793</v>
      </c>
      <c r="AF97" s="3">
        <f t="shared" si="15"/>
        <v>9.2067958258025815</v>
      </c>
      <c r="AG97" s="3">
        <f t="shared" si="16"/>
        <v>1.9569648647305089</v>
      </c>
      <c r="AH97" s="8">
        <f>SQRT(AF97^2+AG97^2)+SQRT((AF97-$CH$10)^2+(AG97-$CI$10)^2)</f>
        <v>19.064118600003134</v>
      </c>
      <c r="AI97" s="3">
        <f>AH97/(2*$CH$3)</f>
        <v>1.0000000000001643</v>
      </c>
      <c r="AJ97" s="3">
        <f t="shared" si="17"/>
        <v>9.4124811213503321</v>
      </c>
      <c r="AK97" s="3">
        <f t="shared" si="18"/>
        <v>9.206795825801068</v>
      </c>
      <c r="AL97" s="3">
        <f t="shared" si="19"/>
        <v>1.9569648647301872</v>
      </c>
      <c r="AM97" s="8">
        <f>SQRT(AK97^2+AL97^2)+SQRT((AK97-$CH$10)^2+(AL97-$CI$10)^2)</f>
        <v>19.06411860000005</v>
      </c>
      <c r="AN97" s="3">
        <f>AM97/(2*$CH$3)</f>
        <v>1.0000000000000027</v>
      </c>
      <c r="AO97" s="3">
        <f t="shared" si="20"/>
        <v>9.4124811213503072</v>
      </c>
      <c r="AP97" s="3">
        <f t="shared" si="21"/>
        <v>9.2067958258010432</v>
      </c>
      <c r="AQ97" s="3">
        <f t="shared" si="22"/>
        <v>1.9569648647301821</v>
      </c>
      <c r="AR97" s="8">
        <f>SQRT(AP97^2+AQ97^2)+SQRT((AP97-$CH$10)^2+(AQ97-$CI$10)^2)</f>
        <v>19.0641186</v>
      </c>
      <c r="AS97" s="3">
        <f>AR97/(2*$CH$3)</f>
        <v>1</v>
      </c>
      <c r="AT97" s="9">
        <f t="shared" si="23"/>
        <v>9.4124811213503072</v>
      </c>
      <c r="AU97" s="3">
        <f t="shared" si="24"/>
        <v>9.2067958258010432</v>
      </c>
      <c r="AV97" s="3">
        <f t="shared" si="25"/>
        <v>1.9569648647301821</v>
      </c>
      <c r="AW97" s="8">
        <f>SQRT(AU97^2+AV97^2)+SQRT((AU97-$CH$10)^2+(AV97-$CI$10)^2)</f>
        <v>19.0641186</v>
      </c>
      <c r="AX97" s="4">
        <f>AW97/(2*$CH$3)</f>
        <v>1</v>
      </c>
      <c r="AY97" s="9">
        <f t="shared" si="106"/>
        <v>9.2854811213503066</v>
      </c>
      <c r="AZ97" s="9">
        <f>AY97-'Master Radiusverkleinerung'!G$5/100</f>
        <v>9.2314811213503063</v>
      </c>
      <c r="BA97" s="9">
        <f t="shared" si="31"/>
        <v>0.98949450985770748</v>
      </c>
      <c r="BB97" s="3">
        <f>0.5*(AU96+AU97)</f>
        <v>9.3105948148946656</v>
      </c>
      <c r="BC97" s="3">
        <f>0.5*(AV96+AV97)</f>
        <v>1.4732287629941443</v>
      </c>
      <c r="BD97" s="3">
        <f t="shared" si="119"/>
        <v>4.6033979129005216</v>
      </c>
      <c r="BE97" s="3">
        <f t="shared" si="119"/>
        <v>0.97848243236509103</v>
      </c>
      <c r="BF97" s="3">
        <f>AU97-AU96</f>
        <v>-0.20759797818724479</v>
      </c>
      <c r="BG97" s="3">
        <f>AV97-AV96</f>
        <v>0.96747220347207552</v>
      </c>
      <c r="BH97" s="3">
        <f t="shared" si="120"/>
        <v>-9.2067958258010432</v>
      </c>
      <c r="BI97" s="3">
        <f t="shared" si="120"/>
        <v>-1.9569648647301821</v>
      </c>
      <c r="BJ97" s="3">
        <f t="shared" si="32"/>
        <v>0.96747220347207552</v>
      </c>
      <c r="BK97" s="3">
        <f t="shared" si="33"/>
        <v>0.20759797818724479</v>
      </c>
      <c r="BL97" s="3">
        <f t="shared" si="34"/>
        <v>-1.9569648647301821</v>
      </c>
      <c r="BM97" s="3">
        <f t="shared" si="35"/>
        <v>9.2067958258010432</v>
      </c>
      <c r="BN97" s="3">
        <f t="shared" si="72"/>
        <v>0.96747220347207552</v>
      </c>
      <c r="BO97" s="3">
        <f t="shared" si="72"/>
        <v>0.20759797818724479</v>
      </c>
      <c r="BP97" s="3">
        <f t="shared" si="73"/>
        <v>1.9569648647301821</v>
      </c>
      <c r="BQ97" s="3">
        <f t="shared" si="73"/>
        <v>-9.2067958258010432</v>
      </c>
      <c r="BR97" s="3">
        <f t="shared" si="74"/>
        <v>-4.707196901994144</v>
      </c>
      <c r="BS97" s="3">
        <f t="shared" si="74"/>
        <v>-0.49474633062905327</v>
      </c>
      <c r="BT97" s="3">
        <f t="shared" si="39"/>
        <v>-4.7571822271112651</v>
      </c>
      <c r="BU97" s="3">
        <f t="shared" si="40"/>
        <v>4.7081532433131343</v>
      </c>
      <c r="BV97" s="3">
        <f t="shared" si="41"/>
        <v>0.48564735077755128</v>
      </c>
      <c r="BW97" s="9"/>
      <c r="BX97" s="9">
        <f>SQRT((AU97-$CH$11)^2+(AV97-$CI$11)^2)</f>
        <v>9.5182751535600403</v>
      </c>
      <c r="BY97" s="3">
        <f>AU97-BU96</f>
        <v>9.2170631937117893</v>
      </c>
      <c r="BZ97" s="3">
        <f>AV97-BV96</f>
        <v>2.4837854438959779</v>
      </c>
      <c r="CA97" s="3">
        <f t="shared" si="45"/>
        <v>9.5458600475905833</v>
      </c>
      <c r="CB97" s="3">
        <f t="shared" si="121"/>
        <v>4.4986425824879088</v>
      </c>
      <c r="CC97" s="3">
        <f t="shared" si="121"/>
        <v>1.4713175139526307</v>
      </c>
      <c r="CD97" s="3">
        <f t="shared" si="46"/>
        <v>4.7331343010564604</v>
      </c>
      <c r="CE97" s="4">
        <f t="shared" si="47"/>
        <v>0.99860280957048042</v>
      </c>
      <c r="CF97" s="12"/>
    </row>
    <row r="98" spans="1:84" x14ac:dyDescent="0.3">
      <c r="A98" s="4"/>
      <c r="C98" s="4"/>
      <c r="D98" s="6"/>
      <c r="E98" s="4"/>
      <c r="G98" s="4"/>
      <c r="H98" s="4"/>
      <c r="I98" s="6"/>
      <c r="J98" s="4"/>
      <c r="K98" s="4"/>
      <c r="L98" s="4"/>
      <c r="M98" s="4"/>
      <c r="N98" s="8"/>
      <c r="P98" s="4"/>
      <c r="Q98" s="4"/>
      <c r="R98" s="4"/>
      <c r="S98" s="6"/>
      <c r="T98" s="4"/>
      <c r="AH98" s="8"/>
      <c r="AM98" s="8"/>
      <c r="AR98" s="8"/>
      <c r="AW98" s="8"/>
      <c r="AX98" s="4"/>
      <c r="AY98" s="4"/>
      <c r="AZ98" s="4"/>
      <c r="BA98" s="9"/>
      <c r="BW98" s="9"/>
      <c r="BX98" s="9"/>
      <c r="CE98" s="4"/>
      <c r="CF98" s="4"/>
    </row>
    <row r="99" spans="1:84" hidden="1" x14ac:dyDescent="0.3">
      <c r="A99" s="4"/>
      <c r="C99" s="4"/>
      <c r="D99" s="6"/>
      <c r="E99" s="4"/>
      <c r="G99" s="4"/>
      <c r="H99" s="4"/>
      <c r="I99" s="6"/>
      <c r="J99" s="4"/>
      <c r="K99" s="4"/>
      <c r="L99" s="4"/>
      <c r="M99" s="4"/>
      <c r="N99" s="8"/>
      <c r="P99" s="4"/>
      <c r="Q99" s="4"/>
      <c r="R99" s="4"/>
      <c r="S99" s="6"/>
      <c r="T99" s="4"/>
      <c r="AH99" s="8"/>
      <c r="AM99" s="8"/>
      <c r="AR99" s="8"/>
      <c r="AW99" s="8"/>
      <c r="AX99" s="4"/>
      <c r="AY99" s="4"/>
      <c r="AZ99" s="4"/>
      <c r="BA99" s="9" t="s">
        <v>91</v>
      </c>
      <c r="BW99" s="9">
        <f>MAX(BW19:BW96)</f>
        <v>9.546526426055383</v>
      </c>
      <c r="BX99" s="9"/>
      <c r="CE99" s="4"/>
    </row>
    <row r="100" spans="1:84" hidden="1" x14ac:dyDescent="0.3">
      <c r="A100" s="4"/>
      <c r="C100" s="4"/>
      <c r="D100" s="6"/>
      <c r="E100" s="4"/>
      <c r="G100" s="4"/>
      <c r="H100" s="4"/>
      <c r="I100" s="6"/>
      <c r="J100" s="4"/>
      <c r="K100" s="4"/>
      <c r="L100" s="4"/>
      <c r="M100" s="4"/>
      <c r="N100" s="8"/>
      <c r="P100" s="4"/>
      <c r="Q100" s="4"/>
      <c r="R100" s="4"/>
      <c r="S100" s="6"/>
      <c r="T100" s="4"/>
      <c r="AH100" s="8"/>
      <c r="AM100" s="8"/>
      <c r="AR100" s="8"/>
      <c r="AW100" s="8"/>
      <c r="AX100" s="4"/>
      <c r="AY100" s="4"/>
      <c r="AZ100" s="4"/>
      <c r="BA100" s="9" t="s">
        <v>92</v>
      </c>
      <c r="BW100" s="9">
        <f>MIN(BW19:BW96)</f>
        <v>9.5031279131093545</v>
      </c>
      <c r="BX100" s="9"/>
      <c r="CE100" s="4"/>
    </row>
    <row r="101" spans="1:84" hidden="1" x14ac:dyDescent="0.3">
      <c r="A101" s="7" t="s">
        <v>93</v>
      </c>
      <c r="C101" s="4"/>
      <c r="D101" s="6"/>
      <c r="E101" s="4"/>
      <c r="G101" s="4"/>
      <c r="H101" s="4"/>
      <c r="I101" s="6"/>
      <c r="J101" s="4"/>
      <c r="K101" s="4"/>
      <c r="L101" s="4"/>
      <c r="M101" s="4"/>
      <c r="N101" s="8"/>
      <c r="P101" s="4"/>
      <c r="Q101" s="4"/>
      <c r="R101" s="4"/>
      <c r="S101" s="6"/>
      <c r="T101" s="4"/>
      <c r="AH101" s="8"/>
      <c r="AM101" s="8"/>
      <c r="AR101" s="8"/>
      <c r="AW101" s="8"/>
      <c r="AX101" s="4"/>
      <c r="AY101" s="4"/>
      <c r="AZ101" s="4"/>
      <c r="BA101" s="9"/>
      <c r="BW101" s="12">
        <f>(BW99+BW100)/2</f>
        <v>9.5248271695823696</v>
      </c>
      <c r="BX101" s="9"/>
      <c r="CE101" s="4"/>
    </row>
    <row r="102" spans="1:84" hidden="1" x14ac:dyDescent="0.3">
      <c r="A102" s="13" t="s">
        <v>94</v>
      </c>
      <c r="C102" s="4"/>
      <c r="D102" s="6"/>
      <c r="E102" s="4"/>
      <c r="G102" s="4"/>
      <c r="H102" s="4"/>
      <c r="I102" s="6"/>
      <c r="J102" s="4"/>
      <c r="K102" s="4"/>
      <c r="L102" s="4"/>
      <c r="M102" s="4"/>
      <c r="N102" s="8"/>
      <c r="P102" s="4"/>
      <c r="Q102" s="4"/>
      <c r="R102" s="4"/>
      <c r="S102" s="6"/>
      <c r="T102" s="4"/>
      <c r="AH102" s="8"/>
      <c r="AM102" s="8"/>
      <c r="AR102" s="8"/>
      <c r="AW102" s="8"/>
      <c r="AX102" s="4"/>
      <c r="AY102" s="4"/>
      <c r="AZ102" s="4"/>
      <c r="BA102" s="9"/>
      <c r="BW102" s="9">
        <f>BW99-BW101</f>
        <v>2.1699256473013406E-2</v>
      </c>
      <c r="BX102" s="9"/>
      <c r="CE102" s="4"/>
    </row>
    <row r="103" spans="1:84" x14ac:dyDescent="0.3">
      <c r="A103" s="4"/>
      <c r="C103" s="4"/>
      <c r="D103" s="6"/>
      <c r="E103" s="4"/>
      <c r="G103" s="4"/>
      <c r="H103" s="4"/>
      <c r="I103" s="6"/>
      <c r="J103" s="4"/>
      <c r="K103" s="4"/>
      <c r="L103" s="4"/>
      <c r="M103" s="4"/>
      <c r="N103" s="8"/>
      <c r="P103" s="4"/>
      <c r="Q103" s="4"/>
      <c r="R103" s="4"/>
      <c r="S103" s="6"/>
      <c r="T103" s="4"/>
      <c r="AH103" s="8"/>
      <c r="AM103" s="8"/>
      <c r="AR103" s="8"/>
      <c r="AW103" s="8"/>
      <c r="AX103" s="4"/>
      <c r="AY103" s="4"/>
      <c r="AZ103" s="4"/>
      <c r="BA103" s="9"/>
      <c r="BW103" s="9"/>
      <c r="BX103" s="9"/>
      <c r="CE103" s="4"/>
    </row>
    <row r="104" spans="1:84" x14ac:dyDescent="0.3">
      <c r="A104" s="4"/>
      <c r="C104" s="4"/>
      <c r="D104" s="6"/>
      <c r="E104" s="4"/>
      <c r="G104" s="4"/>
      <c r="H104" s="4"/>
      <c r="I104" s="6"/>
      <c r="J104" s="4"/>
      <c r="K104" s="4"/>
      <c r="L104" s="4"/>
      <c r="M104" s="4"/>
      <c r="N104" s="8"/>
      <c r="P104" s="4"/>
      <c r="Q104" s="4"/>
      <c r="R104" s="4"/>
      <c r="S104" s="6"/>
      <c r="T104" s="4"/>
      <c r="AH104" s="8"/>
      <c r="AM104" s="8"/>
      <c r="AR104" s="8"/>
      <c r="AW104" s="8"/>
      <c r="AX104" s="4"/>
      <c r="AY104" s="4"/>
      <c r="AZ104" s="4"/>
      <c r="BA104" s="9"/>
      <c r="BW104" s="9"/>
      <c r="BX104" s="9"/>
      <c r="CE104" s="4"/>
    </row>
    <row r="105" spans="1:84" x14ac:dyDescent="0.3">
      <c r="A105" s="4"/>
      <c r="C105" s="4"/>
      <c r="D105" s="6"/>
      <c r="E105" s="4"/>
      <c r="G105" s="4"/>
      <c r="H105" s="4"/>
      <c r="I105" s="6"/>
      <c r="J105" s="4"/>
      <c r="K105" s="4"/>
      <c r="L105" s="4"/>
      <c r="M105" s="4"/>
      <c r="N105" s="8"/>
      <c r="P105" s="4"/>
      <c r="Q105" s="4"/>
      <c r="R105" s="4"/>
      <c r="S105" s="6"/>
      <c r="T105" s="4"/>
      <c r="AH105" s="8"/>
      <c r="AM105" s="8"/>
      <c r="AR105" s="8"/>
      <c r="AW105" s="8"/>
      <c r="AX105" s="4"/>
      <c r="AY105" s="4"/>
      <c r="AZ105" s="4"/>
      <c r="BA105" s="9"/>
      <c r="BW105" s="9"/>
      <c r="BX105" s="9"/>
      <c r="CE105" s="4"/>
    </row>
    <row r="106" spans="1:84" x14ac:dyDescent="0.3">
      <c r="A106" s="4"/>
      <c r="C106" s="4"/>
      <c r="D106" s="6"/>
      <c r="E106" s="4"/>
      <c r="G106" s="4"/>
      <c r="H106" s="4"/>
      <c r="I106" s="6"/>
      <c r="J106" s="4"/>
      <c r="K106" s="4"/>
      <c r="L106" s="4"/>
      <c r="M106" s="4"/>
      <c r="N106" s="8"/>
      <c r="P106" s="4"/>
      <c r="Q106" s="4"/>
      <c r="R106" s="4"/>
      <c r="S106" s="6"/>
      <c r="T106" s="4"/>
      <c r="AH106" s="8"/>
      <c r="AM106" s="8"/>
      <c r="AR106" s="8"/>
      <c r="AW106" s="8"/>
      <c r="AX106" s="4"/>
      <c r="AY106" s="4"/>
      <c r="AZ106" s="4"/>
      <c r="BA106" s="9"/>
      <c r="BW106" s="9"/>
      <c r="BX106" s="9"/>
      <c r="CE106" s="4"/>
    </row>
    <row r="107" spans="1:84" x14ac:dyDescent="0.3">
      <c r="A107" s="4"/>
      <c r="C107" s="4"/>
      <c r="D107" s="6"/>
      <c r="E107" s="4"/>
      <c r="G107" s="4"/>
      <c r="H107" s="4"/>
      <c r="I107" s="6"/>
      <c r="J107" s="4"/>
      <c r="K107" s="4"/>
      <c r="L107" s="4"/>
      <c r="M107" s="4"/>
      <c r="N107" s="8"/>
      <c r="P107" s="4"/>
      <c r="Q107" s="4"/>
      <c r="R107" s="4"/>
      <c r="S107" s="6"/>
      <c r="T107" s="4"/>
      <c r="AH107" s="8"/>
      <c r="AM107" s="8"/>
      <c r="AR107" s="8"/>
      <c r="AW107" s="8"/>
      <c r="AX107" s="4"/>
      <c r="AY107" s="4"/>
      <c r="AZ107" s="4"/>
      <c r="BA107" s="9"/>
      <c r="BW107" s="9"/>
      <c r="BX107" s="9"/>
      <c r="CE107" s="4"/>
    </row>
    <row r="108" spans="1:84" x14ac:dyDescent="0.3">
      <c r="A108" s="4"/>
      <c r="C108" s="4"/>
      <c r="D108" s="6"/>
      <c r="E108" s="4"/>
      <c r="G108" s="4"/>
      <c r="H108" s="4"/>
      <c r="I108" s="6"/>
      <c r="J108" s="4"/>
      <c r="K108" s="4"/>
      <c r="L108" s="4"/>
      <c r="M108" s="4"/>
      <c r="N108" s="8"/>
      <c r="P108" s="4"/>
      <c r="Q108" s="4"/>
      <c r="R108" s="4"/>
      <c r="S108" s="6"/>
      <c r="T108" s="4"/>
      <c r="AH108" s="8"/>
      <c r="AM108" s="8"/>
      <c r="AR108" s="8"/>
      <c r="AW108" s="8"/>
      <c r="AX108" s="4"/>
      <c r="AY108" s="4"/>
      <c r="AZ108" s="4"/>
      <c r="BA108" s="9"/>
      <c r="BX108" s="9"/>
    </row>
    <row r="109" spans="1:84" x14ac:dyDescent="0.3">
      <c r="BW109" s="9"/>
      <c r="BX109" s="9"/>
    </row>
  </sheetData>
  <pageMargins left="0.51181102362204722" right="0.31496062992125984" top="0.39370078740157483" bottom="0.39370078740157483" header="0.31496062992125984" footer="0.31496062992125984"/>
  <pageSetup paperSize="9" scale="8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179"/>
  <sheetViews>
    <sheetView workbookViewId="0">
      <selection activeCell="CH6" activeCellId="2" sqref="CH3 CH4 CH6"/>
    </sheetView>
  </sheetViews>
  <sheetFormatPr baseColWidth="10" defaultColWidth="11.44140625" defaultRowHeight="14.4" x14ac:dyDescent="0.3"/>
  <cols>
    <col min="1" max="1" width="10.6640625" style="3" customWidth="1"/>
    <col min="2" max="5" width="10.6640625" style="3" hidden="1" customWidth="1"/>
    <col min="6" max="6" width="10.6640625" style="4" hidden="1" customWidth="1"/>
    <col min="7" max="13" width="10.6640625" style="3" hidden="1" customWidth="1"/>
    <col min="14" max="46" width="11.44140625" style="3" hidden="1" customWidth="1"/>
    <col min="47" max="51" width="0" style="3" hidden="1" customWidth="1"/>
    <col min="52" max="52" width="11.44140625" style="3"/>
    <col min="53" max="53" width="8.5546875" style="3" customWidth="1"/>
    <col min="54" max="74" width="11.44140625" style="3" hidden="1" customWidth="1"/>
    <col min="75" max="75" width="12.109375" style="3" hidden="1" customWidth="1"/>
    <col min="76" max="84" width="0" style="3" hidden="1" customWidth="1"/>
    <col min="85" max="16384" width="11.44140625" style="3"/>
  </cols>
  <sheetData>
    <row r="1" spans="1:88" x14ac:dyDescent="0.3">
      <c r="A1" s="1" t="s">
        <v>44</v>
      </c>
    </row>
    <row r="3" spans="1:88" x14ac:dyDescent="0.3">
      <c r="A3" s="3" t="s">
        <v>1</v>
      </c>
      <c r="CH3" s="18">
        <v>19.213460300000001</v>
      </c>
      <c r="CI3" s="7" t="s">
        <v>9</v>
      </c>
    </row>
    <row r="4" spans="1:88" x14ac:dyDescent="0.3">
      <c r="A4" s="3" t="s">
        <v>2</v>
      </c>
      <c r="CH4" s="21">
        <v>4.6593370000000002E-2</v>
      </c>
      <c r="CI4" s="4"/>
    </row>
    <row r="5" spans="1:88" x14ac:dyDescent="0.3">
      <c r="A5" s="3" t="s">
        <v>3</v>
      </c>
      <c r="CH5" s="5">
        <f>CH4*CH3*2</f>
        <v>1.7904397294764223</v>
      </c>
      <c r="CI5" s="4"/>
    </row>
    <row r="6" spans="1:88" x14ac:dyDescent="0.3">
      <c r="A6" s="3" t="s">
        <v>11</v>
      </c>
      <c r="CH6" s="19">
        <v>168.80751000000001</v>
      </c>
      <c r="CI6" s="7" t="s">
        <v>10</v>
      </c>
    </row>
    <row r="7" spans="1:88" x14ac:dyDescent="0.3">
      <c r="CH7" s="4"/>
      <c r="CI7" s="4"/>
    </row>
    <row r="8" spans="1:88" x14ac:dyDescent="0.3">
      <c r="G8" s="4" t="s">
        <v>6</v>
      </c>
      <c r="CH8" s="4" t="s">
        <v>4</v>
      </c>
      <c r="CI8" s="4" t="s">
        <v>5</v>
      </c>
    </row>
    <row r="9" spans="1:88" x14ac:dyDescent="0.3">
      <c r="A9" s="3" t="s">
        <v>7</v>
      </c>
      <c r="G9" s="4"/>
      <c r="BX9" s="4" t="s">
        <v>76</v>
      </c>
      <c r="CH9" s="4">
        <v>0</v>
      </c>
      <c r="CI9" s="4">
        <v>0</v>
      </c>
    </row>
    <row r="10" spans="1:88" ht="15.6" x14ac:dyDescent="0.35">
      <c r="A10" s="3" t="s">
        <v>8</v>
      </c>
      <c r="G10" s="5">
        <f>SQRT(CH10^2+CI10^2)</f>
        <v>1.7904397294764223</v>
      </c>
      <c r="BB10" s="3" t="s">
        <v>46</v>
      </c>
      <c r="BX10" s="4" t="s">
        <v>77</v>
      </c>
      <c r="CH10" s="6">
        <f>CH5*COS((CH6+180)/180*PI())</f>
        <v>1.7563866508996964</v>
      </c>
      <c r="CI10" s="6">
        <f>CH5*SIN((CH6+180)/180*PI())</f>
        <v>-0.34753468521710551</v>
      </c>
    </row>
    <row r="11" spans="1:88" ht="15.6" x14ac:dyDescent="0.35">
      <c r="A11" s="3" t="s">
        <v>74</v>
      </c>
      <c r="G11" s="5"/>
      <c r="BX11" s="4" t="s">
        <v>78</v>
      </c>
      <c r="CH11" s="6">
        <f>0.5*(CH9+CH10)</f>
        <v>0.87819332544984818</v>
      </c>
      <c r="CI11" s="6">
        <f>0.5*(CI9+CI10)</f>
        <v>-0.17376734260855276</v>
      </c>
    </row>
    <row r="12" spans="1:88" ht="15" customHeight="1" x14ac:dyDescent="0.3">
      <c r="G12" s="5"/>
      <c r="BX12" s="4"/>
      <c r="CI12" s="6"/>
      <c r="CJ12" s="6"/>
    </row>
    <row r="13" spans="1:88" ht="15" customHeight="1" x14ac:dyDescent="0.3">
      <c r="A13" s="3" t="s">
        <v>109</v>
      </c>
      <c r="G13" s="5"/>
      <c r="BA13" s="3">
        <f>'Master Radiusverkleinerung'!G5</f>
        <v>5.4</v>
      </c>
      <c r="BW13" s="3" t="s">
        <v>81</v>
      </c>
      <c r="BX13" s="4"/>
      <c r="CG13" s="17" t="s">
        <v>107</v>
      </c>
      <c r="CH13" s="17" t="s">
        <v>110</v>
      </c>
    </row>
    <row r="14" spans="1:88" x14ac:dyDescent="0.3">
      <c r="BW14" s="4" t="s">
        <v>80</v>
      </c>
      <c r="BX14" s="4" t="s">
        <v>79</v>
      </c>
      <c r="BY14" s="3" t="s">
        <v>83</v>
      </c>
      <c r="CF14" s="3" t="s">
        <v>75</v>
      </c>
    </row>
    <row r="15" spans="1:88" ht="15.6" x14ac:dyDescent="0.35">
      <c r="A15" s="4" t="s">
        <v>13</v>
      </c>
      <c r="B15" s="4" t="s">
        <v>14</v>
      </c>
      <c r="C15" s="4" t="s">
        <v>15</v>
      </c>
      <c r="D15" s="4" t="s">
        <v>16</v>
      </c>
      <c r="E15" s="4" t="s">
        <v>17</v>
      </c>
      <c r="F15" s="4" t="s">
        <v>18</v>
      </c>
      <c r="G15" s="4" t="s">
        <v>19</v>
      </c>
      <c r="H15" s="4" t="s">
        <v>20</v>
      </c>
      <c r="I15" s="4" t="s">
        <v>16</v>
      </c>
      <c r="J15" s="4" t="s">
        <v>17</v>
      </c>
      <c r="K15" s="4" t="s">
        <v>18</v>
      </c>
      <c r="L15" s="4" t="s">
        <v>21</v>
      </c>
      <c r="M15" s="4" t="s">
        <v>22</v>
      </c>
      <c r="N15" s="4" t="s">
        <v>16</v>
      </c>
      <c r="O15" s="4" t="s">
        <v>17</v>
      </c>
      <c r="P15" s="4" t="s">
        <v>18</v>
      </c>
      <c r="Q15" s="4" t="s">
        <v>23</v>
      </c>
      <c r="R15" s="4" t="s">
        <v>24</v>
      </c>
      <c r="S15" s="4" t="s">
        <v>16</v>
      </c>
      <c r="T15" s="4" t="s">
        <v>17</v>
      </c>
      <c r="U15" s="4" t="s">
        <v>18</v>
      </c>
      <c r="V15" s="4" t="s">
        <v>25</v>
      </c>
      <c r="W15" s="4" t="s">
        <v>26</v>
      </c>
      <c r="X15" s="4" t="s">
        <v>16</v>
      </c>
      <c r="Y15" s="4" t="s">
        <v>17</v>
      </c>
      <c r="Z15" s="4" t="s">
        <v>18</v>
      </c>
      <c r="AA15" s="4" t="s">
        <v>27</v>
      </c>
      <c r="AB15" s="4" t="s">
        <v>28</v>
      </c>
      <c r="AC15" s="4" t="s">
        <v>16</v>
      </c>
      <c r="AD15" s="4" t="s">
        <v>17</v>
      </c>
      <c r="AE15" s="4" t="s">
        <v>18</v>
      </c>
      <c r="AF15" s="4" t="s">
        <v>29</v>
      </c>
      <c r="AG15" s="4" t="s">
        <v>30</v>
      </c>
      <c r="AH15" s="4" t="s">
        <v>16</v>
      </c>
      <c r="AI15" s="4" t="s">
        <v>17</v>
      </c>
      <c r="AJ15" s="4" t="s">
        <v>18</v>
      </c>
      <c r="AK15" s="4" t="s">
        <v>31</v>
      </c>
      <c r="AL15" s="4" t="s">
        <v>32</v>
      </c>
      <c r="AM15" s="4" t="s">
        <v>16</v>
      </c>
      <c r="AN15" s="4" t="s">
        <v>17</v>
      </c>
      <c r="AO15" s="4" t="s">
        <v>18</v>
      </c>
      <c r="AP15" s="4" t="s">
        <v>33</v>
      </c>
      <c r="AQ15" s="4" t="s">
        <v>34</v>
      </c>
      <c r="AR15" s="4" t="s">
        <v>16</v>
      </c>
      <c r="AS15" s="4" t="s">
        <v>17</v>
      </c>
      <c r="AT15" s="4" t="s">
        <v>18</v>
      </c>
      <c r="AU15" s="4" t="s">
        <v>35</v>
      </c>
      <c r="AV15" s="4" t="s">
        <v>36</v>
      </c>
      <c r="AW15" s="4" t="s">
        <v>16</v>
      </c>
      <c r="AX15" s="4" t="s">
        <v>17</v>
      </c>
      <c r="AY15" s="4" t="s">
        <v>101</v>
      </c>
      <c r="AZ15" s="4" t="s">
        <v>103</v>
      </c>
      <c r="BA15" s="4" t="s">
        <v>37</v>
      </c>
      <c r="BB15" s="4" t="s">
        <v>49</v>
      </c>
      <c r="BC15" s="4" t="s">
        <v>50</v>
      </c>
      <c r="BD15" s="4" t="s">
        <v>51</v>
      </c>
      <c r="BE15" s="4" t="s">
        <v>52</v>
      </c>
      <c r="BF15" s="4" t="s">
        <v>47</v>
      </c>
      <c r="BG15" s="4" t="s">
        <v>48</v>
      </c>
      <c r="BH15" s="4" t="s">
        <v>55</v>
      </c>
      <c r="BI15" s="4" t="s">
        <v>56</v>
      </c>
      <c r="BJ15" s="4" t="s">
        <v>58</v>
      </c>
      <c r="BK15" s="4" t="s">
        <v>59</v>
      </c>
      <c r="BL15" s="4" t="s">
        <v>60</v>
      </c>
      <c r="BM15" s="4" t="s">
        <v>61</v>
      </c>
      <c r="BN15" s="4" t="s">
        <v>64</v>
      </c>
      <c r="BO15" s="4" t="s">
        <v>65</v>
      </c>
      <c r="BP15" s="4" t="s">
        <v>66</v>
      </c>
      <c r="BQ15" s="4" t="s">
        <v>67</v>
      </c>
      <c r="BR15" s="4" t="s">
        <v>68</v>
      </c>
      <c r="BS15" s="4" t="s">
        <v>69</v>
      </c>
      <c r="BT15" s="4" t="s">
        <v>70</v>
      </c>
      <c r="BU15" s="4" t="s">
        <v>71</v>
      </c>
      <c r="BV15" s="4" t="s">
        <v>72</v>
      </c>
      <c r="BW15" s="4" t="s">
        <v>73</v>
      </c>
      <c r="BX15" s="4" t="s">
        <v>82</v>
      </c>
      <c r="BY15" s="4" t="s">
        <v>84</v>
      </c>
      <c r="BZ15" s="4" t="s">
        <v>85</v>
      </c>
      <c r="CA15" s="4" t="s">
        <v>86</v>
      </c>
      <c r="CB15" s="4" t="s">
        <v>87</v>
      </c>
      <c r="CC15" s="4" t="s">
        <v>88</v>
      </c>
      <c r="CD15" s="4" t="s">
        <v>89</v>
      </c>
      <c r="CE15" s="4" t="s">
        <v>90</v>
      </c>
      <c r="CF15" s="10" t="s">
        <v>65</v>
      </c>
      <c r="CH15" s="7" t="s">
        <v>102</v>
      </c>
    </row>
    <row r="16" spans="1:88" x14ac:dyDescent="0.3">
      <c r="A16" s="4" t="s">
        <v>12</v>
      </c>
      <c r="AT16" s="4" t="s">
        <v>38</v>
      </c>
      <c r="AY16" s="4" t="s">
        <v>38</v>
      </c>
      <c r="AZ16" s="4" t="s">
        <v>38</v>
      </c>
      <c r="BA16" s="4" t="s">
        <v>38</v>
      </c>
      <c r="BB16" s="3" t="s">
        <v>53</v>
      </c>
      <c r="BD16" s="3" t="s">
        <v>54</v>
      </c>
      <c r="BJ16" s="3" t="s">
        <v>57</v>
      </c>
      <c r="BL16" s="3" t="s">
        <v>62</v>
      </c>
      <c r="BN16" s="3" t="s">
        <v>63</v>
      </c>
      <c r="BW16" s="4" t="s">
        <v>38</v>
      </c>
      <c r="BX16" s="4" t="s">
        <v>38</v>
      </c>
      <c r="CF16" s="4" t="s">
        <v>12</v>
      </c>
      <c r="CH16" s="3" t="s">
        <v>113</v>
      </c>
    </row>
    <row r="17" spans="1:86" x14ac:dyDescent="0.3">
      <c r="A17" s="4"/>
      <c r="AT17" s="4"/>
      <c r="BA17" s="4"/>
      <c r="BW17" s="4"/>
      <c r="BX17" s="4"/>
      <c r="CF17" s="4"/>
      <c r="CH17" s="3" t="s">
        <v>112</v>
      </c>
    </row>
    <row r="18" spans="1:86" x14ac:dyDescent="0.3">
      <c r="A18" s="4">
        <v>0</v>
      </c>
      <c r="B18" s="3">
        <f>CH$3*COS(A18/180*PI())</f>
        <v>19.213460300000001</v>
      </c>
      <c r="C18" s="4">
        <f>CH$3*SIN(A18/180*PI())</f>
        <v>0</v>
      </c>
      <c r="D18" s="6">
        <f>SQRT(B18^2+C18^2)+SQRT((B18-$CH$10)^2+(C18-$CI$10)^2)</f>
        <v>36.673992959330334</v>
      </c>
      <c r="E18" s="4">
        <f>D18/(2*$CH$3)</f>
        <v>0.95438282294549337</v>
      </c>
      <c r="F18" s="4">
        <f>$CH$3/E18</f>
        <v>20.131816958630782</v>
      </c>
      <c r="G18" s="4">
        <f>F18*COS(A18/180*PI())</f>
        <v>20.131816958630782</v>
      </c>
      <c r="H18" s="4">
        <f>F18*SIN(A18/180*PI())</f>
        <v>0</v>
      </c>
      <c r="I18" s="6">
        <f>SQRT(G18^2+H18^2)+SQRT((G18-$CH$10)^2+(H18-$CI$10)^2)</f>
        <v>38.510533435896306</v>
      </c>
      <c r="J18" s="4">
        <f>I18/(2*$CH$3)</f>
        <v>1.0021758921763901</v>
      </c>
      <c r="K18" s="4">
        <f>F18/J18</f>
        <v>20.088107402894341</v>
      </c>
      <c r="L18" s="4">
        <f>K18*COS(A18/180*PI())</f>
        <v>20.088107402894341</v>
      </c>
      <c r="M18" s="4">
        <f>K18*SIN(A18/180*PI())</f>
        <v>0</v>
      </c>
      <c r="N18" s="8">
        <f>SQRT(L18^2+M18^2)+SQRT((L18-$CH$10)^2+(M18-$CI$10)^2)</f>
        <v>38.423122158452628</v>
      </c>
      <c r="O18" s="3">
        <f>N18/(2*$CH$3)</f>
        <v>0.9999011515497972</v>
      </c>
      <c r="P18" s="4">
        <f>K18/O18</f>
        <v>20.090093277479248</v>
      </c>
      <c r="Q18" s="4">
        <f>P18*COS(A18/180*PI())</f>
        <v>20.090093277479248</v>
      </c>
      <c r="R18" s="4">
        <f>P18*SIN(A18/180*PI())</f>
        <v>0</v>
      </c>
      <c r="S18" s="6">
        <f>SQRT(Q18^2+R18^2)+SQRT((Q18-$CH$10)^2+(R18-$CI$10)^2)</f>
        <v>38.427093550885914</v>
      </c>
      <c r="T18" s="4">
        <f>S18/(2*$CH$3)</f>
        <v>1.0000045007740201</v>
      </c>
      <c r="U18" s="3">
        <f>P18/T18</f>
        <v>20.090002856916325</v>
      </c>
      <c r="V18" s="3">
        <f>U18*COS(A18/180*PI())</f>
        <v>20.090002856916325</v>
      </c>
      <c r="W18" s="3">
        <f>U18*SIN(A18/180*PI())</f>
        <v>0</v>
      </c>
      <c r="X18" s="3">
        <f>SQRT(V18^2+W18^2)+SQRT((V18-$CH$10)^2+(W18-$CI$10)^2)</f>
        <v>38.426912726001262</v>
      </c>
      <c r="Y18" s="3">
        <f>X18/(2*$CH$3)</f>
        <v>0.99999979509160197</v>
      </c>
      <c r="Z18" s="3">
        <f>U18/Y18</f>
        <v>20.090006973527469</v>
      </c>
      <c r="AA18" s="3">
        <f>Z18*COS(A18/180*PI())</f>
        <v>20.090006973527469</v>
      </c>
      <c r="AB18" s="3">
        <f>Z18*SIN(A18/180*PI())</f>
        <v>0</v>
      </c>
      <c r="AC18" s="3">
        <f>SQRT(AA18^2+AB18^2)+SQRT((AA18-$CH$10)^2+(AB18-$CI$10)^2)</f>
        <v>38.426920958484125</v>
      </c>
      <c r="AD18" s="3">
        <f>AC18/(2*$CH$3)</f>
        <v>1.0000000093289838</v>
      </c>
      <c r="AE18" s="3">
        <f>Z18/AD18</f>
        <v>20.09000678610812</v>
      </c>
      <c r="AF18" s="3">
        <f>AE18*COS(A18/180*PI())</f>
        <v>20.09000678610812</v>
      </c>
      <c r="AG18" s="3">
        <f>AE18*SIN(A18/180*PI())</f>
        <v>0</v>
      </c>
      <c r="AH18" s="8">
        <f>SQRT(AF18^2+AG18^2)+SQRT((AF18-$CH$10)^2+(AG18-$CI$10)^2)</f>
        <v>38.426920583679092</v>
      </c>
      <c r="AI18" s="3">
        <f>AH18/(2*$CH$3)</f>
        <v>0.99999999957527408</v>
      </c>
      <c r="AJ18" s="3">
        <f>AE18/AI18</f>
        <v>20.090006794640868</v>
      </c>
      <c r="AK18" s="3">
        <f>AJ18*COS(A18/180*PI())</f>
        <v>20.090006794640868</v>
      </c>
      <c r="AL18" s="3">
        <f>AJ18*SIN(A18/180*PI())</f>
        <v>0</v>
      </c>
      <c r="AM18" s="8">
        <f>SQRT(AK18^2+AL18^2)+SQRT((AK18-$CH$10)^2+(AL18-$CI$10)^2)</f>
        <v>38.426920600743053</v>
      </c>
      <c r="AN18" s="3">
        <f>AM18/(2*$CH$3)</f>
        <v>1.0000000000193368</v>
      </c>
      <c r="AO18" s="3">
        <f>AJ18/AN18</f>
        <v>20.090006794252393</v>
      </c>
      <c r="AP18" s="3">
        <f>AO18*COS(A18/180*PI())</f>
        <v>20.090006794252393</v>
      </c>
      <c r="AQ18" s="3">
        <f>AO18*SIN(A18/180*PI())</f>
        <v>0</v>
      </c>
      <c r="AR18" s="8">
        <f>SQRT(AP18^2+AQ18^2)+SQRT((AP18-$CH$10)^2+(AQ18-$CI$10)^2)</f>
        <v>38.426920599966174</v>
      </c>
      <c r="AS18" s="3">
        <f>AR18/(2*$CH$3)</f>
        <v>0.9999999999991197</v>
      </c>
      <c r="AT18" s="9">
        <f>AO18/AS18</f>
        <v>20.090006794270078</v>
      </c>
      <c r="AU18" s="3">
        <f>AT18*COS(A18/180*PI())</f>
        <v>20.090006794270078</v>
      </c>
      <c r="AV18" s="3">
        <f>AT18*SIN(A18/180*PI())</f>
        <v>0</v>
      </c>
      <c r="AW18" s="8">
        <f>SQRT(AU18^2+AV18^2)+SQRT((AU18-$CH$10)^2+(AV18-$CI$10)^2)</f>
        <v>38.426920600001537</v>
      </c>
      <c r="AX18" s="4">
        <f>AW18/(2*$CH$3)</f>
        <v>1.00000000000004</v>
      </c>
      <c r="AY18" s="9">
        <f>AT18-0.127</f>
        <v>19.963006794270079</v>
      </c>
      <c r="AZ18" s="9">
        <f>AY18-'Master Radiusverkleinerung'!G$5/100</f>
        <v>19.909006794270081</v>
      </c>
      <c r="BA18" s="9"/>
    </row>
    <row r="19" spans="1:86" x14ac:dyDescent="0.3">
      <c r="A19" s="4">
        <v>3</v>
      </c>
      <c r="B19" s="3">
        <f>CH$3*COS(A19/180*PI())</f>
        <v>19.187128920414477</v>
      </c>
      <c r="C19" s="4">
        <f>CH$3*SIN(A19/180*PI())</f>
        <v>1.0055548175363385</v>
      </c>
      <c r="D19" s="6">
        <f>SQRT(B19^2+C19^2)+SQRT((B19-$CH$10)^2+(C19-$CI$10)^2)</f>
        <v>36.696641568542375</v>
      </c>
      <c r="E19" s="4">
        <f>D19/(2*$CH$3)</f>
        <v>0.95497221727786252</v>
      </c>
      <c r="F19" s="4">
        <f>$CH$3/E19</f>
        <v>20.119391907303598</v>
      </c>
      <c r="G19" s="4">
        <f t="shared" ref="G19:G99" si="0">F19*COS(A19/180*PI())</f>
        <v>20.091818979935528</v>
      </c>
      <c r="H19" s="4">
        <f t="shared" ref="H19:H99" si="1">F19*SIN(A19/180*PI())</f>
        <v>1.0529676144952793</v>
      </c>
      <c r="I19" s="6">
        <f>SQRT(G19^2+H19^2)+SQRT((G19-$CH$10)^2+(H19-$CI$10)^2)</f>
        <v>38.508233235243537</v>
      </c>
      <c r="J19" s="4">
        <f>I19/(2*$CH$3)</f>
        <v>1.0021160330823786</v>
      </c>
      <c r="K19" s="4">
        <f t="shared" ref="K19:K99" si="2">F19/J19</f>
        <v>20.076908504715732</v>
      </c>
      <c r="L19" s="4">
        <f t="shared" ref="L19:L99" si="3">K19*COS(A19/180*PI())</f>
        <v>20.049393799374418</v>
      </c>
      <c r="M19" s="4">
        <f t="shared" ref="M19:M99" si="4">K19*SIN(A19/180*PI())</f>
        <v>1.0507442049963893</v>
      </c>
      <c r="N19" s="8">
        <f>SQRT(L19^2+M19^2)+SQRT((L19-$CH$10)^2+(M19-$CI$10)^2)</f>
        <v>38.42327856500188</v>
      </c>
      <c r="O19" s="3">
        <f>N19/(2*$CH$3)</f>
        <v>0.99990522178355024</v>
      </c>
      <c r="P19" s="4">
        <f t="shared" ref="P19:P99" si="5">K19/O19</f>
        <v>20.078811538661796</v>
      </c>
      <c r="Q19" s="4">
        <f t="shared" ref="Q19:Q99" si="6">P19*COS(A19/180*PI())</f>
        <v>20.0512942252786</v>
      </c>
      <c r="R19" s="4">
        <f t="shared" ref="R19:R99" si="7">P19*SIN(A19/180*PI())</f>
        <v>1.0508438020977193</v>
      </c>
      <c r="S19" s="6">
        <f>SQRT(Q19^2+R19^2)+SQRT((Q19-$CH$10)^2+(R19-$CI$10)^2)</f>
        <v>38.427084088110462</v>
      </c>
      <c r="T19" s="4">
        <f>S19/(2*$CH$3)</f>
        <v>1.0000042545202141</v>
      </c>
      <c r="U19" s="3">
        <f t="shared" ref="U19:U99" si="8">P19/T19</f>
        <v>20.078726113315675</v>
      </c>
      <c r="V19" s="3">
        <f t="shared" ref="V19:V99" si="9">U19*COS(A19/180*PI())</f>
        <v>20.051208917004946</v>
      </c>
      <c r="W19" s="3">
        <f t="shared" ref="W19:W99" si="10">U19*SIN(A19/180*PI())</f>
        <v>1.0508393312805426</v>
      </c>
      <c r="X19" s="3">
        <f>SQRT(V19^2+W19^2)+SQRT((V19-$CH$10)^2+(W19-$CI$10)^2)</f>
        <v>38.426913261870602</v>
      </c>
      <c r="Y19" s="3">
        <f>X19/(2*$CH$3)</f>
        <v>0.99999980903675634</v>
      </c>
      <c r="Z19" s="3">
        <f t="shared" ref="Z19:Z99" si="11">U19/Y19</f>
        <v>20.078729947615074</v>
      </c>
      <c r="AA19" s="3">
        <f t="shared" ref="AA19:AA99" si="12">Z19*COS(A19/180*PI())</f>
        <v>20.051212746049568</v>
      </c>
      <c r="AB19" s="3">
        <f t="shared" ref="AB19:AB99" si="13">Z19*SIN(A19/180*PI())</f>
        <v>1.0508395319522683</v>
      </c>
      <c r="AC19" s="3">
        <f>SQRT(AA19^2+AB19^2)+SQRT((AA19-$CH$10)^2+(AB19-$CI$10)^2)</f>
        <v>38.426920929371846</v>
      </c>
      <c r="AD19" s="3">
        <f>AC19/(2*$CH$3)</f>
        <v>1.0000000085713827</v>
      </c>
      <c r="AE19" s="3">
        <f t="shared" ref="AE19:AE99" si="14">Z19/AD19</f>
        <v>20.078729775512596</v>
      </c>
      <c r="AF19" s="3">
        <f t="shared" ref="AF19:AF99" si="15">AE19*COS(A19/180*PI())</f>
        <v>20.051212574182951</v>
      </c>
      <c r="AG19" s="3">
        <f t="shared" ref="AG19:AG99" si="16">AE19*SIN(A19/180*PI())</f>
        <v>1.0508395229451206</v>
      </c>
      <c r="AH19" s="8">
        <f>SQRT(AF19^2+AG19^2)+SQRT((AF19-$CH$10)^2+(AG19-$CI$10)^2)</f>
        <v>38.426920585216166</v>
      </c>
      <c r="AI19" s="3">
        <f>AH19/(2*$CH$3)</f>
        <v>0.99999999961527397</v>
      </c>
      <c r="AJ19" s="3">
        <f t="shared" ref="AJ19:AJ99" si="17">AE19/AI19</f>
        <v>20.078729783237407</v>
      </c>
      <c r="AK19" s="3">
        <f t="shared" ref="AK19:AK99" si="18">AJ19*COS(A19/180*PI())</f>
        <v>20.051212581897175</v>
      </c>
      <c r="AL19" s="3">
        <f t="shared" ref="AL19:AL99" si="19">AJ19*SIN(A19/180*PI())</f>
        <v>1.0508395233494059</v>
      </c>
      <c r="AM19" s="8">
        <f>SQRT(AK19^2+AL19^2)+SQRT((AK19-$CH$10)^2+(AL19-$CI$10)^2)</f>
        <v>38.426920600663571</v>
      </c>
      <c r="AN19" s="3">
        <f>AM19/(2*$CH$3)</f>
        <v>1.0000000000172684</v>
      </c>
      <c r="AO19" s="3">
        <f t="shared" ref="AO19:AO99" si="20">AJ19/AN19</f>
        <v>20.078729782890679</v>
      </c>
      <c r="AP19" s="3">
        <f t="shared" ref="AP19:AP99" si="21">AO19*COS(A19/180*PI())</f>
        <v>20.051212581550924</v>
      </c>
      <c r="AQ19" s="3">
        <f t="shared" ref="AQ19:AQ99" si="22">AO19*SIN(A19/180*PI())</f>
        <v>1.0508395233312595</v>
      </c>
      <c r="AR19" s="8">
        <f>SQRT(AP19^2+AQ19^2)+SQRT((AP19-$CH$10)^2+(AQ19-$CI$10)^2)</f>
        <v>38.426920599970217</v>
      </c>
      <c r="AS19" s="3">
        <f>AR19/(2*$CH$3)</f>
        <v>0.99999999999922484</v>
      </c>
      <c r="AT19" s="9">
        <f t="shared" ref="AT19:AT99" si="23">AO19/AS19</f>
        <v>20.078729782906244</v>
      </c>
      <c r="AU19" s="3">
        <f t="shared" ref="AU19:AU99" si="24">AT19*COS(A19/180*PI())</f>
        <v>20.051212581566467</v>
      </c>
      <c r="AV19" s="3">
        <f t="shared" ref="AV19:AV99" si="25">AT19*SIN(A19/180*PI())</f>
        <v>1.0508395233320742</v>
      </c>
      <c r="AW19" s="8">
        <f>SQRT(AU19^2+AV19^2)+SQRT((AU19-$CH$10)^2+(AV19-$CI$10)^2)</f>
        <v>38.426920600001338</v>
      </c>
      <c r="AX19" s="4">
        <f>AW19/(2*$CH$3)</f>
        <v>1.0000000000000349</v>
      </c>
      <c r="AY19" s="9">
        <f t="shared" ref="AY19:AY81" si="26">AT19-0.127</f>
        <v>19.951729782906245</v>
      </c>
      <c r="AZ19" s="9">
        <f>AY19-'Master Radiusverkleinerung'!G$5/100</f>
        <v>19.897729782906246</v>
      </c>
      <c r="BA19" s="9">
        <f>SQRT((AU19-AU18)^2+(AV19-AV18)^2)</f>
        <v>1.0515553693154127</v>
      </c>
      <c r="BB19" s="3">
        <f t="shared" ref="BB19:BC22" si="27">0.5*(AU18+AU19)</f>
        <v>20.070609687918271</v>
      </c>
      <c r="BC19" s="3">
        <f t="shared" si="27"/>
        <v>0.5254197616660371</v>
      </c>
      <c r="BD19" s="3">
        <f t="shared" ref="BD19:BE21" si="28">0.5*(AU19+AU20)</f>
        <v>20.003080127492129</v>
      </c>
      <c r="BE19" s="3">
        <f t="shared" si="28"/>
        <v>1.5740945191566205</v>
      </c>
      <c r="BF19" s="3">
        <f t="shared" ref="BF19:BG22" si="29">AU19-AU18</f>
        <v>-3.8794212703610498E-2</v>
      </c>
      <c r="BG19" s="3">
        <f t="shared" si="29"/>
        <v>1.0508395233320742</v>
      </c>
      <c r="BH19" s="3">
        <f t="shared" ref="BH19:BI21" si="30">AU20-AU19</f>
        <v>-9.6264908148675943E-2</v>
      </c>
      <c r="BI19" s="3">
        <f t="shared" si="30"/>
        <v>1.0465099916490923</v>
      </c>
      <c r="BJ19" s="3">
        <f>BG19</f>
        <v>1.0508395233320742</v>
      </c>
      <c r="BK19" s="3">
        <f>-BF19</f>
        <v>3.8794212703610498E-2</v>
      </c>
      <c r="BL19" s="3">
        <f>BI19</f>
        <v>1.0465099916490923</v>
      </c>
      <c r="BM19" s="3">
        <f>-BH19</f>
        <v>9.6264908148675943E-2</v>
      </c>
      <c r="BN19" s="3">
        <f>BJ19</f>
        <v>1.0508395233320742</v>
      </c>
      <c r="BO19" s="3">
        <f>BK19</f>
        <v>3.8794212703610498E-2</v>
      </c>
      <c r="BP19" s="3">
        <f>-BL19</f>
        <v>-1.0465099916490923</v>
      </c>
      <c r="BQ19" s="3">
        <f>-BM19</f>
        <v>-9.6264908148675943E-2</v>
      </c>
      <c r="BR19" s="3">
        <f>BD19-BB19</f>
        <v>-6.7529560426141444E-2</v>
      </c>
      <c r="BS19" s="3">
        <f>BE19-BC19</f>
        <v>1.0486747574905833</v>
      </c>
      <c r="BT19" s="3">
        <f>(BR19*BQ19-BS19*BP19)/(BN19*BQ19-BO19*BP19)</f>
        <v>-18.228886005913736</v>
      </c>
      <c r="BU19" s="3">
        <f>BB19+BT19*BJ19</f>
        <v>0.91497580658916178</v>
      </c>
      <c r="BV19" s="3">
        <f>BC19+BT19*BK19</f>
        <v>-0.18175551939724921</v>
      </c>
      <c r="BW19" s="9">
        <f>SQRT((BU19-AU19)^2+(BV19-AV19)^2)</f>
        <v>19.175892376819252</v>
      </c>
      <c r="BX19" s="9">
        <f>SQRT((AU19-$CH$11)^2+(AV19-$CI$11)^2)</f>
        <v>19.212088105448807</v>
      </c>
    </row>
    <row r="20" spans="1:86" x14ac:dyDescent="0.3">
      <c r="A20" s="4">
        <v>6</v>
      </c>
      <c r="B20" s="3">
        <f>CH$3*COS(A20/180*PI())</f>
        <v>19.108206954139074</v>
      </c>
      <c r="C20" s="4">
        <f>CH$3*SIN(A20/180*PI())</f>
        <v>2.0083534792130679</v>
      </c>
      <c r="D20" s="6">
        <f>SQRT(B20^2+C20^2)+SQRT((B20-$CH$10)^2+(C20-$CI$10)^2)</f>
        <v>36.724481882969187</v>
      </c>
      <c r="E20" s="4">
        <f>D20/(2*$CH$3)</f>
        <v>0.9556967175498623</v>
      </c>
      <c r="F20" s="4">
        <f>$CH$3/E20</f>
        <v>20.104139678597946</v>
      </c>
      <c r="G20" s="4">
        <f t="shared" si="0"/>
        <v>19.994007097907737</v>
      </c>
      <c r="H20" s="4">
        <f t="shared" si="1"/>
        <v>2.1014548259220995</v>
      </c>
      <c r="I20" s="6">
        <f>SQRT(G20^2+H20^2)+SQRT((G20-$CH$10)^2+(H20-$CI$10)^2)</f>
        <v>38.505453468509671</v>
      </c>
      <c r="J20" s="4">
        <f>I20/(2*$CH$3)</f>
        <v>1.002043694037499</v>
      </c>
      <c r="K20" s="4">
        <f t="shared" si="2"/>
        <v>20.063136765616527</v>
      </c>
      <c r="L20" s="4">
        <f t="shared" si="3"/>
        <v>19.953228803173836</v>
      </c>
      <c r="M20" s="4">
        <f t="shared" si="4"/>
        <v>2.0971688544386549</v>
      </c>
      <c r="N20" s="8">
        <f>SQRT(L20^2+M20^2)+SQRT((L20-$CH$10)^2+(M20-$CI$10)^2)</f>
        <v>38.423464641544733</v>
      </c>
      <c r="O20" s="3">
        <f>N20/(2*$CH$3)</f>
        <v>0.99991006413209005</v>
      </c>
      <c r="P20" s="4">
        <f t="shared" si="5"/>
        <v>20.06494132352902</v>
      </c>
      <c r="Q20" s="4">
        <f t="shared" si="6"/>
        <v>19.95502347552927</v>
      </c>
      <c r="R20" s="4">
        <f t="shared" si="7"/>
        <v>2.0973574821041252</v>
      </c>
      <c r="S20" s="6">
        <f>SQRT(Q20^2+R20^2)+SQRT((Q20-$CH$10)^2+(R20-$CI$10)^2)</f>
        <v>38.42707300763891</v>
      </c>
      <c r="T20" s="4">
        <f>S20/(2*$CH$3)</f>
        <v>1.0000039661684186</v>
      </c>
      <c r="U20" s="3">
        <f t="shared" si="8"/>
        <v>20.06486174290805</v>
      </c>
      <c r="V20" s="3">
        <f t="shared" si="9"/>
        <v>19.95494433085927</v>
      </c>
      <c r="W20" s="3">
        <f t="shared" si="10"/>
        <v>2.0973491636641093</v>
      </c>
      <c r="X20" s="3">
        <f>SQRT(V20^2+W20^2)+SQRT((V20-$CH$10)^2+(W20-$CI$10)^2)</f>
        <v>38.426913879456833</v>
      </c>
      <c r="Y20" s="3">
        <f>X20/(2*$CH$3)</f>
        <v>0.99999982510846397</v>
      </c>
      <c r="Z20" s="3">
        <f t="shared" si="11"/>
        <v>20.064865252083155</v>
      </c>
      <c r="AA20" s="3">
        <f t="shared" si="12"/>
        <v>19.954947820810748</v>
      </c>
      <c r="AB20" s="3">
        <f t="shared" si="13"/>
        <v>2.0973495304727905</v>
      </c>
      <c r="AC20" s="3">
        <f>SQRT(AA20^2+AB20^2)+SQRT((AA20-$CH$10)^2+(AB20-$CI$10)^2)</f>
        <v>38.426920896349245</v>
      </c>
      <c r="AD20" s="3">
        <f>AC20/(2*$CH$3)</f>
        <v>1.0000000077120217</v>
      </c>
      <c r="AE20" s="3">
        <f t="shared" si="14"/>
        <v>20.06486509734248</v>
      </c>
      <c r="AF20" s="3">
        <f t="shared" si="15"/>
        <v>19.954947666917757</v>
      </c>
      <c r="AG20" s="3">
        <f t="shared" si="16"/>
        <v>2.0973495142979854</v>
      </c>
      <c r="AH20" s="8">
        <f>SQRT(AF20^2+AG20^2)+SQRT((AF20-$CH$10)^2+(AG20-$CI$10)^2)</f>
        <v>38.426920586932169</v>
      </c>
      <c r="AI20" s="3">
        <f>AH20/(2*$CH$3)</f>
        <v>0.99999999965993025</v>
      </c>
      <c r="AJ20" s="3">
        <f t="shared" si="17"/>
        <v>20.064865104165932</v>
      </c>
      <c r="AK20" s="3">
        <f t="shared" si="18"/>
        <v>19.954947673703828</v>
      </c>
      <c r="AL20" s="3">
        <f t="shared" si="19"/>
        <v>2.0973495150112305</v>
      </c>
      <c r="AM20" s="8">
        <f>SQRT(AK20^2+AL20^2)+SQRT((AK20-$CH$10)^2+(AL20-$CI$10)^2)</f>
        <v>38.426920600576238</v>
      </c>
      <c r="AN20" s="3">
        <f>AM20/(2*$CH$3)</f>
        <v>1.0000000000149956</v>
      </c>
      <c r="AO20" s="3">
        <f t="shared" si="20"/>
        <v>20.064865103865049</v>
      </c>
      <c r="AP20" s="3">
        <f t="shared" si="21"/>
        <v>19.954947673404593</v>
      </c>
      <c r="AQ20" s="3">
        <f t="shared" si="22"/>
        <v>2.0973495149797796</v>
      </c>
      <c r="AR20" s="8">
        <f>SQRT(AP20^2+AQ20^2)+SQRT((AP20-$CH$10)^2+(AQ20-$CI$10)^2)</f>
        <v>38.426920599974594</v>
      </c>
      <c r="AS20" s="3">
        <f>AR20/(2*$CH$3)</f>
        <v>0.99999999999933875</v>
      </c>
      <c r="AT20" s="9">
        <f t="shared" si="23"/>
        <v>20.064865103878319</v>
      </c>
      <c r="AU20" s="3">
        <f t="shared" si="24"/>
        <v>19.954947673417792</v>
      </c>
      <c r="AV20" s="3">
        <f t="shared" si="25"/>
        <v>2.0973495149811665</v>
      </c>
      <c r="AW20" s="8">
        <f>SQRT(AU20^2+AV20^2)+SQRT((AU20-$CH$10)^2+(AV20-$CI$10)^2)</f>
        <v>38.426920600001132</v>
      </c>
      <c r="AX20" s="4">
        <f>AW20/(2*$CH$3)</f>
        <v>1.0000000000000293</v>
      </c>
      <c r="AY20" s="9">
        <f t="shared" si="26"/>
        <v>19.93786510387832</v>
      </c>
      <c r="AZ20" s="9">
        <f>AY20-'Master Radiusverkleinerung'!G$5/100</f>
        <v>19.883865103878321</v>
      </c>
      <c r="BA20" s="9">
        <f t="shared" ref="BA20:BA99" si="31">SQRT((AU20-AU19)^2+(AV20-AV19)^2)</f>
        <v>1.0509282064738086</v>
      </c>
      <c r="BB20" s="3">
        <f t="shared" si="27"/>
        <v>20.003080127492129</v>
      </c>
      <c r="BC20" s="3">
        <f t="shared" si="27"/>
        <v>1.5740945191566205</v>
      </c>
      <c r="BD20" s="3">
        <f t="shared" si="28"/>
        <v>19.878289628611469</v>
      </c>
      <c r="BE20" s="3">
        <f t="shared" si="28"/>
        <v>2.6168099254474027</v>
      </c>
      <c r="BF20" s="3">
        <f t="shared" si="29"/>
        <v>-9.6264908148675943E-2</v>
      </c>
      <c r="BG20" s="3">
        <f t="shared" si="29"/>
        <v>1.0465099916490923</v>
      </c>
      <c r="BH20" s="3">
        <f t="shared" si="30"/>
        <v>-0.1533160896126482</v>
      </c>
      <c r="BI20" s="3">
        <f t="shared" si="30"/>
        <v>1.0389208209324723</v>
      </c>
      <c r="BJ20" s="3">
        <f t="shared" ref="BJ20:BJ101" si="32">BG20</f>
        <v>1.0465099916490923</v>
      </c>
      <c r="BK20" s="3">
        <f t="shared" ref="BK20:BK101" si="33">-BF20</f>
        <v>9.6264908148675943E-2</v>
      </c>
      <c r="BL20" s="3">
        <f t="shared" ref="BL20:BL101" si="34">BI20</f>
        <v>1.0389208209324723</v>
      </c>
      <c r="BM20" s="3">
        <f t="shared" ref="BM20:BM101" si="35">-BH20</f>
        <v>0.1533160896126482</v>
      </c>
      <c r="BN20" s="3">
        <f t="shared" ref="BN20:BO42" si="36">BJ20</f>
        <v>1.0465099916490923</v>
      </c>
      <c r="BO20" s="3">
        <f t="shared" si="36"/>
        <v>9.6264908148675943E-2</v>
      </c>
      <c r="BP20" s="3">
        <f t="shared" ref="BP20:BQ42" si="37">-BL20</f>
        <v>-1.0389208209324723</v>
      </c>
      <c r="BQ20" s="3">
        <f t="shared" si="37"/>
        <v>-0.1533160896126482</v>
      </c>
      <c r="BR20" s="3">
        <f t="shared" ref="BR20:BS42" si="38">BD20-BB20</f>
        <v>-0.12479049888066029</v>
      </c>
      <c r="BS20" s="3">
        <f t="shared" si="38"/>
        <v>1.0427154062907822</v>
      </c>
      <c r="BT20" s="3">
        <f t="shared" ref="BT20:BT101" si="39">(BR20*BQ20-BS20*BP20)/(BN20*BQ20-BO20*BP20)</f>
        <v>-18.241539632481601</v>
      </c>
      <c r="BU20" s="3">
        <f t="shared" ref="BU20:BU101" si="40">BB20+BT20*BJ20</f>
        <v>0.91312663903722324</v>
      </c>
      <c r="BV20" s="3">
        <f t="shared" ref="BV20:BV101" si="41">BC20+BT20*BK20</f>
        <v>-0.18192561805465268</v>
      </c>
      <c r="BW20" s="9">
        <f t="shared" ref="BW20:BW101" si="42">SQRT((BU20-AU20)^2+(BV20-AV20)^2)</f>
        <v>19.177748654037931</v>
      </c>
      <c r="BX20" s="9">
        <f>SQRT((AU20-$CH$11)^2+(AV20-$CI$11)^2)</f>
        <v>19.211468664148036</v>
      </c>
      <c r="BY20" s="3">
        <f t="shared" ref="BY20:BZ22" si="43">AU20-BU19</f>
        <v>19.03997186682863</v>
      </c>
      <c r="BZ20" s="3">
        <f t="shared" si="43"/>
        <v>2.2791050343784156</v>
      </c>
      <c r="CA20" s="3">
        <f>SQRT(BY20^2+BZ20^2)</f>
        <v>19.175892376819252</v>
      </c>
      <c r="CB20" s="3">
        <f t="shared" ref="CB20:CC22" si="44">AU20-BU20</f>
        <v>19.041821034380568</v>
      </c>
      <c r="CC20" s="3">
        <f t="shared" si="44"/>
        <v>2.279275133035819</v>
      </c>
      <c r="CD20" s="3">
        <f>SQRT(CB20^2+CC20^2)</f>
        <v>19.177748654037931</v>
      </c>
      <c r="CE20" s="4">
        <f>(BY20*CB20+BZ20*CC20)/(CA20*CD20)</f>
        <v>0.99999999999647993</v>
      </c>
      <c r="CF20" s="12">
        <f>ACOS(CE20)*180/PI()</f>
        <v>1.5202446116567507E-4</v>
      </c>
    </row>
    <row r="21" spans="1:86" x14ac:dyDescent="0.3">
      <c r="A21" s="4">
        <v>9</v>
      </c>
      <c r="B21" s="3">
        <f>CH$3*COS(A21/180*PI())</f>
        <v>18.976910720797559</v>
      </c>
      <c r="C21" s="4">
        <f>CH$3*SIN(A21/180*PI())</f>
        <v>3.0056473836022137</v>
      </c>
      <c r="D21" s="6">
        <f>SQRT(B21^2+C21^2)+SQRT((B21-$CH$10)^2+(C21-$CI$10)^2)</f>
        <v>36.757413082328824</v>
      </c>
      <c r="E21" s="4">
        <f>D21/(2*$CH$3)</f>
        <v>0.95655370007267304</v>
      </c>
      <c r="F21" s="4">
        <f>$CH$3/E21</f>
        <v>20.086128252434005</v>
      </c>
      <c r="G21" s="4">
        <f t="shared" si="0"/>
        <v>19.838834682627656</v>
      </c>
      <c r="H21" s="4">
        <f t="shared" si="1"/>
        <v>3.142162727898981</v>
      </c>
      <c r="I21" s="6">
        <f>SQRT(G21^2+H21^2)+SQRT((G21-$CH$10)^2+(H21-$CI$10)^2)</f>
        <v>38.502233021229486</v>
      </c>
      <c r="J21" s="4">
        <f>I21/(2*$CH$3)</f>
        <v>1.0019598869764621</v>
      </c>
      <c r="K21" s="4">
        <f t="shared" si="2"/>
        <v>20.046838714318575</v>
      </c>
      <c r="L21" s="4">
        <f t="shared" si="3"/>
        <v>19.800028863923679</v>
      </c>
      <c r="M21" s="4">
        <f t="shared" si="4"/>
        <v>3.1360164900222158</v>
      </c>
      <c r="N21" s="8">
        <f>SQRT(L21^2+M21^2)+SQRT((L21-$CH$10)^2+(M21-$CI$10)^2)</f>
        <v>38.423676121830567</v>
      </c>
      <c r="O21" s="3">
        <f>N21/(2*$CH$3)</f>
        <v>0.99991556757297295</v>
      </c>
      <c r="P21" s="4">
        <f t="shared" si="5"/>
        <v>20.048531460488114</v>
      </c>
      <c r="Q21" s="4">
        <f t="shared" si="6"/>
        <v>19.801700769578918</v>
      </c>
      <c r="R21" s="4">
        <f t="shared" si="7"/>
        <v>3.1362812938636968</v>
      </c>
      <c r="S21" s="6">
        <f>SQRT(Q21^2+R21^2)+SQRT((Q21-$CH$10)^2+(R21-$CI$10)^2)</f>
        <v>38.427060656751408</v>
      </c>
      <c r="T21" s="4">
        <f>S21/(2*$CH$3)</f>
        <v>1.0000036447560516</v>
      </c>
      <c r="U21" s="3">
        <f t="shared" si="8"/>
        <v>20.048458388748077</v>
      </c>
      <c r="V21" s="3">
        <f t="shared" si="9"/>
        <v>19.801628597473258</v>
      </c>
      <c r="W21" s="3">
        <f t="shared" si="10"/>
        <v>3.1362698629251344</v>
      </c>
      <c r="X21" s="3">
        <f>SQRT(V21^2+W21^2)+SQRT((V21-$CH$10)^2+(W21-$CI$10)^2)</f>
        <v>38.426914554597118</v>
      </c>
      <c r="Y21" s="3">
        <f>X21/(2*$CH$3)</f>
        <v>0.99999984267792497</v>
      </c>
      <c r="Z21" s="3">
        <f t="shared" si="11"/>
        <v>20.048461542813648</v>
      </c>
      <c r="AA21" s="3">
        <f t="shared" si="12"/>
        <v>19.801631712707046</v>
      </c>
      <c r="AB21" s="3">
        <f t="shared" si="13"/>
        <v>3.1362703563296948</v>
      </c>
      <c r="AC21" s="3">
        <f>SQRT(AA21^2+AB21^2)+SQRT((AA21-$CH$10)^2+(AB21-$CI$10)^2)</f>
        <v>38.426920860944463</v>
      </c>
      <c r="AD21" s="3">
        <f>AC21/(2*$CH$3)</f>
        <v>1.000000006790668</v>
      </c>
      <c r="AE21" s="3">
        <f t="shared" si="14"/>
        <v>20.048461406671201</v>
      </c>
      <c r="AF21" s="3">
        <f t="shared" si="15"/>
        <v>19.801631578240741</v>
      </c>
      <c r="AG21" s="3">
        <f t="shared" si="16"/>
        <v>3.1362703350323238</v>
      </c>
      <c r="AH21" s="8">
        <f>SQRT(AF21^2+AG21^2)+SQRT((AF21-$CH$10)^2+(AG21-$CI$10)^2)</f>
        <v>38.426920588736571</v>
      </c>
      <c r="AI21" s="3">
        <f>AH21/(2*$CH$3)</f>
        <v>0.99999999970688702</v>
      </c>
      <c r="AJ21" s="3">
        <f t="shared" si="17"/>
        <v>20.048461412547667</v>
      </c>
      <c r="AK21" s="3">
        <f t="shared" si="18"/>
        <v>19.801631584044856</v>
      </c>
      <c r="AL21" s="3">
        <f t="shared" si="19"/>
        <v>3.1362703359516058</v>
      </c>
      <c r="AM21" s="8">
        <f>SQRT(AK21^2+AL21^2)+SQRT((AK21-$CH$10)^2+(AL21-$CI$10)^2)</f>
        <v>38.42692060048617</v>
      </c>
      <c r="AN21" s="3">
        <f>AM21/(2*$CH$3)</f>
        <v>1.0000000000126517</v>
      </c>
      <c r="AO21" s="3">
        <f t="shared" si="20"/>
        <v>20.048461412294021</v>
      </c>
      <c r="AP21" s="3">
        <f t="shared" si="21"/>
        <v>19.801631583794332</v>
      </c>
      <c r="AQ21" s="3">
        <f t="shared" si="22"/>
        <v>3.1362703359119264</v>
      </c>
      <c r="AR21" s="8">
        <f>SQRT(AP21^2+AQ21^2)+SQRT((AP21-$CH$10)^2+(AQ21-$CI$10)^2)</f>
        <v>38.426920599979027</v>
      </c>
      <c r="AS21" s="3">
        <f>AR21/(2*$CH$3)</f>
        <v>0.9999999999994541</v>
      </c>
      <c r="AT21" s="9">
        <f t="shared" si="23"/>
        <v>20.048461412304967</v>
      </c>
      <c r="AU21" s="3">
        <f>AT21*COS(A21/180*PI())</f>
        <v>19.801631583805143</v>
      </c>
      <c r="AV21" s="3">
        <f t="shared" si="25"/>
        <v>3.1362703359136388</v>
      </c>
      <c r="AW21" s="8">
        <f>SQRT(AU21^2+AV21^2)+SQRT((AU21-$CH$10)^2+(AV21-$CI$10)^2)</f>
        <v>38.426920600000912</v>
      </c>
      <c r="AX21" s="4">
        <f>AW21/(2*$CH$3)</f>
        <v>1.0000000000000238</v>
      </c>
      <c r="AY21" s="9">
        <f t="shared" si="26"/>
        <v>19.921461412304968</v>
      </c>
      <c r="AZ21" s="9">
        <f>AY21-'Master Radiusverkleinerung'!G$5/100</f>
        <v>19.867461412304969</v>
      </c>
      <c r="BA21" s="9">
        <f t="shared" si="31"/>
        <v>1.0501725074963235</v>
      </c>
      <c r="BB21" s="3">
        <f t="shared" si="27"/>
        <v>19.878289628611469</v>
      </c>
      <c r="BC21" s="3">
        <f t="shared" si="27"/>
        <v>2.6168099254474027</v>
      </c>
      <c r="BD21" s="3">
        <f t="shared" si="28"/>
        <v>19.696756666464228</v>
      </c>
      <c r="BE21" s="3">
        <f t="shared" si="28"/>
        <v>3.6503266785764743</v>
      </c>
      <c r="BF21" s="3">
        <f t="shared" si="29"/>
        <v>-0.1533160896126482</v>
      </c>
      <c r="BG21" s="3">
        <f t="shared" si="29"/>
        <v>1.0389208209324723</v>
      </c>
      <c r="BH21" s="3">
        <f t="shared" si="30"/>
        <v>-0.20974983468182984</v>
      </c>
      <c r="BI21" s="3">
        <f t="shared" si="30"/>
        <v>1.028112685325671</v>
      </c>
      <c r="BJ21" s="3">
        <f t="shared" si="32"/>
        <v>1.0389208209324723</v>
      </c>
      <c r="BK21" s="3">
        <f t="shared" si="33"/>
        <v>0.1533160896126482</v>
      </c>
      <c r="BL21" s="3">
        <f t="shared" si="34"/>
        <v>1.028112685325671</v>
      </c>
      <c r="BM21" s="3">
        <f t="shared" si="35"/>
        <v>0.20974983468182984</v>
      </c>
      <c r="BN21" s="3">
        <f t="shared" si="36"/>
        <v>1.0389208209324723</v>
      </c>
      <c r="BO21" s="3">
        <f t="shared" si="36"/>
        <v>0.1533160896126482</v>
      </c>
      <c r="BP21" s="3">
        <f t="shared" si="37"/>
        <v>-1.028112685325671</v>
      </c>
      <c r="BQ21" s="3">
        <f t="shared" si="37"/>
        <v>-0.20974983468182984</v>
      </c>
      <c r="BR21" s="3">
        <f t="shared" si="38"/>
        <v>-0.1815329621472408</v>
      </c>
      <c r="BS21" s="3">
        <f t="shared" si="38"/>
        <v>1.0335167531290717</v>
      </c>
      <c r="BT21" s="3">
        <f t="shared" si="39"/>
        <v>-18.256731282836885</v>
      </c>
      <c r="BU21" s="3">
        <f t="shared" si="40"/>
        <v>0.91099137670302355</v>
      </c>
      <c r="BV21" s="3">
        <f t="shared" si="41"/>
        <v>-0.18224072394605484</v>
      </c>
      <c r="BW21" s="9">
        <f t="shared" si="42"/>
        <v>19.17990623252873</v>
      </c>
      <c r="BX21" s="9">
        <f>SQRT((AU21-$CH$11)^2+(AV21-$CI$11)^2)</f>
        <v>19.210748682730234</v>
      </c>
      <c r="BY21" s="3">
        <f t="shared" si="43"/>
        <v>18.88850494476792</v>
      </c>
      <c r="BZ21" s="3">
        <f t="shared" si="43"/>
        <v>3.3181959539682913</v>
      </c>
      <c r="CA21" s="3">
        <f t="shared" ref="CA21:CA102" si="45">SQRT(BY21^2+BZ21^2)</f>
        <v>19.177748654037931</v>
      </c>
      <c r="CB21" s="3">
        <f t="shared" si="44"/>
        <v>18.89064020710212</v>
      </c>
      <c r="CC21" s="3">
        <f t="shared" si="44"/>
        <v>3.3185110598596936</v>
      </c>
      <c r="CD21" s="3">
        <f t="shared" ref="CD21:CD102" si="46">SQRT(CB21^2+CC21^2)</f>
        <v>19.17990623252873</v>
      </c>
      <c r="CE21" s="4">
        <f t="shared" ref="CE21:CE102" si="47">(BY21*CB21+BZ21*CC21)/(CA21*CD21)</f>
        <v>0.99999999999525302</v>
      </c>
      <c r="CF21" s="12">
        <f t="shared" ref="CF21:CF102" si="48">ACOS(CE21)*180/PI()</f>
        <v>1.7654131533986067E-4</v>
      </c>
    </row>
    <row r="22" spans="1:86" x14ac:dyDescent="0.3">
      <c r="A22" s="4">
        <v>12</v>
      </c>
      <c r="B22" s="3">
        <f>CH$3*COS(A22/180*PI())</f>
        <v>18.793600094239228</v>
      </c>
      <c r="C22" s="4">
        <f>CH$3*SIN(A22/180*PI())</f>
        <v>3.9947030174328932</v>
      </c>
      <c r="D22" s="6">
        <f>SQRT(B22^2+C22^2)+SQRT((B22-$CH$10)^2+(C22-$CI$10)^2)</f>
        <v>36.79531657799933</v>
      </c>
      <c r="E22" s="4">
        <f>D22/(2*$CH$3)</f>
        <v>0.95754007876445157</v>
      </c>
      <c r="F22" s="4">
        <f>$CH$3/E22</f>
        <v>20.065437182318071</v>
      </c>
      <c r="G22" s="4">
        <f t="shared" si="0"/>
        <v>19.626959237559316</v>
      </c>
      <c r="H22" s="4">
        <f t="shared" si="1"/>
        <v>4.1718389715732869</v>
      </c>
      <c r="I22" s="6">
        <f>SQRT(G22^2+H22^2)+SQRT((G22-$CH$10)^2+(H22-$CI$10)^2)</f>
        <v>38.498616583190866</v>
      </c>
      <c r="J22" s="4">
        <f>I22/(2*$CH$3)</f>
        <v>1.0018657748805109</v>
      </c>
      <c r="K22" s="4">
        <f t="shared" si="2"/>
        <v>20.028069313687464</v>
      </c>
      <c r="L22" s="4">
        <f t="shared" si="3"/>
        <v>19.59040794651375</v>
      </c>
      <c r="M22" s="4">
        <f t="shared" si="4"/>
        <v>4.1640697548240411</v>
      </c>
      <c r="N22" s="8">
        <f>SQRT(L22^2+M22^2)+SQRT((L22-$CH$10)^2+(M22-$CI$10)^2)</f>
        <v>38.423908250681194</v>
      </c>
      <c r="O22" s="3">
        <f>N22/(2*$CH$3)</f>
        <v>0.99992160836018673</v>
      </c>
      <c r="P22" s="4">
        <f t="shared" si="5"/>
        <v>20.029639469970384</v>
      </c>
      <c r="Q22" s="4">
        <f t="shared" si="6"/>
        <v>19.591943791114666</v>
      </c>
      <c r="R22" s="4">
        <f t="shared" si="7"/>
        <v>4.164396208671671</v>
      </c>
      <c r="S22" s="6">
        <f>SQRT(Q22^2+R22^2)+SQRT((Q22-$CH$10)^2+(R22-$CI$10)^2)</f>
        <v>38.427047409490044</v>
      </c>
      <c r="T22" s="4">
        <f>S22/(2*$CH$3)</f>
        <v>1.0000033000169688</v>
      </c>
      <c r="U22" s="3">
        <f t="shared" si="8"/>
        <v>20.029573372038378</v>
      </c>
      <c r="V22" s="3">
        <f t="shared" si="9"/>
        <v>19.59187913758106</v>
      </c>
      <c r="W22" s="3">
        <f t="shared" si="10"/>
        <v>4.1643824661388678</v>
      </c>
      <c r="X22" s="3">
        <f>SQRT(V22^2+W22^2)+SQRT((V22-$CH$10)^2+(W22-$CI$10)^2)</f>
        <v>38.426915262191088</v>
      </c>
      <c r="Y22" s="3">
        <f>X22/(2*$CH$3)</f>
        <v>0.99999986109194205</v>
      </c>
      <c r="Z22" s="3">
        <f t="shared" si="11"/>
        <v>20.029576154307904</v>
      </c>
      <c r="AA22" s="3">
        <f t="shared" si="12"/>
        <v>19.591881859051323</v>
      </c>
      <c r="AB22" s="3">
        <f t="shared" si="13"/>
        <v>4.1643830446052297</v>
      </c>
      <c r="AC22" s="3">
        <f>SQRT(AA22^2+AB22^2)+SQRT((AA22-$CH$10)^2+(AB22-$CI$10)^2)</f>
        <v>38.42692082468588</v>
      </c>
      <c r="AD22" s="3">
        <f>AC22/(2*$CH$3)</f>
        <v>1.0000000058470955</v>
      </c>
      <c r="AE22" s="3">
        <f t="shared" si="14"/>
        <v>20.02957603719306</v>
      </c>
      <c r="AF22" s="3">
        <f t="shared" si="15"/>
        <v>19.591881744495719</v>
      </c>
      <c r="AG22" s="3">
        <f t="shared" si="16"/>
        <v>4.1643830202556842</v>
      </c>
      <c r="AH22" s="8">
        <f>SQRT(AF22^2+AG22^2)+SQRT((AF22-$CH$10)^2+(AG22-$CI$10)^2)</f>
        <v>38.426920590542238</v>
      </c>
      <c r="AI22" s="3">
        <f>AH22/(2*$CH$3)</f>
        <v>0.99999999975387655</v>
      </c>
      <c r="AJ22" s="3">
        <f t="shared" si="17"/>
        <v>20.029576042122809</v>
      </c>
      <c r="AK22" s="3">
        <f t="shared" si="18"/>
        <v>19.591881749317743</v>
      </c>
      <c r="AL22" s="3">
        <f t="shared" si="19"/>
        <v>4.1643830212806368</v>
      </c>
      <c r="AM22" s="8">
        <f>SQRT(AK22^2+AL22^2)+SQRT((AK22-$CH$10)^2+(AL22-$CI$10)^2)</f>
        <v>38.42692060039812</v>
      </c>
      <c r="AN22" s="3">
        <f>AM22/(2*$CH$3)</f>
        <v>1.0000000000103604</v>
      </c>
      <c r="AO22" s="3">
        <f t="shared" si="20"/>
        <v>20.029576041915295</v>
      </c>
      <c r="AP22" s="3">
        <f t="shared" si="21"/>
        <v>19.591881749114762</v>
      </c>
      <c r="AQ22" s="3">
        <f t="shared" si="22"/>
        <v>4.1643830212374926</v>
      </c>
      <c r="AR22" s="8">
        <f>SQRT(AP22^2+AQ22^2)+SQRT((AP22-$CH$10)^2+(AQ22-$CI$10)^2)</f>
        <v>38.426920599983234</v>
      </c>
      <c r="AS22" s="3">
        <f>AR22/(2*$CH$3)</f>
        <v>0.99999999999956357</v>
      </c>
      <c r="AT22" s="9">
        <f t="shared" si="23"/>
        <v>20.029576041924038</v>
      </c>
      <c r="AU22" s="3">
        <f t="shared" si="24"/>
        <v>19.591881749123313</v>
      </c>
      <c r="AV22" s="3">
        <f t="shared" si="25"/>
        <v>4.1643830212393098</v>
      </c>
      <c r="AW22" s="8">
        <f>SQRT(AU22^2+AV22^2)+SQRT((AU22-$CH$10)^2+(AV22-$CI$10)^2)</f>
        <v>38.426920600000713</v>
      </c>
      <c r="AX22" s="4">
        <f>AW22/(2*$CH$3)</f>
        <v>1.0000000000000184</v>
      </c>
      <c r="AY22" s="9">
        <f t="shared" si="26"/>
        <v>19.902576041924039</v>
      </c>
      <c r="AZ22" s="9">
        <f>AY22-'Master Radiusverkleinerung'!G$5/100</f>
        <v>19.848576041924041</v>
      </c>
      <c r="BA22" s="9">
        <f t="shared" si="31"/>
        <v>1.0492905636079155</v>
      </c>
      <c r="BB22" s="3">
        <f t="shared" si="27"/>
        <v>19.696756666464228</v>
      </c>
      <c r="BC22" s="3">
        <f t="shared" si="27"/>
        <v>3.6503266785764743</v>
      </c>
      <c r="BD22" s="3">
        <f>0.5*(AU22+AU24)</f>
        <v>19.459195505898375</v>
      </c>
      <c r="BE22" s="3">
        <f>0.5*(AV22+AV24)</f>
        <v>4.6714527853426349</v>
      </c>
      <c r="BF22" s="3">
        <f t="shared" si="29"/>
        <v>-0.20974983468182984</v>
      </c>
      <c r="BG22" s="3">
        <f t="shared" si="29"/>
        <v>1.028112685325671</v>
      </c>
      <c r="BH22" s="3">
        <f>AU24-AU22</f>
        <v>-0.26537248644987699</v>
      </c>
      <c r="BI22" s="3">
        <f>AV24-AV22</f>
        <v>1.0141395282066501</v>
      </c>
      <c r="BJ22" s="3">
        <f t="shared" si="32"/>
        <v>1.028112685325671</v>
      </c>
      <c r="BK22" s="3">
        <f t="shared" si="33"/>
        <v>0.20974983468182984</v>
      </c>
      <c r="BL22" s="3">
        <f t="shared" si="34"/>
        <v>1.0141395282066501</v>
      </c>
      <c r="BM22" s="3">
        <f t="shared" si="35"/>
        <v>0.26537248644987699</v>
      </c>
      <c r="BN22" s="3">
        <f t="shared" si="36"/>
        <v>1.028112685325671</v>
      </c>
      <c r="BO22" s="3">
        <f t="shared" si="36"/>
        <v>0.20974983468182984</v>
      </c>
      <c r="BP22" s="3">
        <f t="shared" si="37"/>
        <v>-1.0141395282066501</v>
      </c>
      <c r="BQ22" s="3">
        <f t="shared" si="37"/>
        <v>-0.26537248644987699</v>
      </c>
      <c r="BR22" s="3">
        <f t="shared" si="38"/>
        <v>-0.23756116056585341</v>
      </c>
      <c r="BS22" s="3">
        <f t="shared" si="38"/>
        <v>1.0211261067661606</v>
      </c>
      <c r="BT22" s="3">
        <f t="shared" si="39"/>
        <v>-18.274406581214357</v>
      </c>
      <c r="BU22" s="3">
        <f t="shared" si="40"/>
        <v>0.90860744351882161</v>
      </c>
      <c r="BV22" s="3">
        <f t="shared" si="41"/>
        <v>-0.18272708074178023</v>
      </c>
      <c r="BW22" s="9">
        <f t="shared" si="42"/>
        <v>19.182338361555587</v>
      </c>
      <c r="BX22" s="9">
        <f>SQRT((AU22-$CH$11)^2+(AV22-$CI$11)^2)</f>
        <v>19.209937089893959</v>
      </c>
      <c r="BY22" s="3">
        <f t="shared" si="43"/>
        <v>18.68089037242029</v>
      </c>
      <c r="BZ22" s="3">
        <f t="shared" si="43"/>
        <v>4.3466237451853651</v>
      </c>
      <c r="CA22" s="3">
        <f t="shared" si="45"/>
        <v>19.179906232528726</v>
      </c>
      <c r="CB22" s="3">
        <f t="shared" si="44"/>
        <v>18.683274305604492</v>
      </c>
      <c r="CC22" s="3">
        <f t="shared" si="44"/>
        <v>4.34711010198109</v>
      </c>
      <c r="CD22" s="3">
        <f t="shared" si="46"/>
        <v>19.182338361555587</v>
      </c>
      <c r="CE22" s="4">
        <f t="shared" si="47"/>
        <v>0.99999999999398126</v>
      </c>
      <c r="CF22" s="12">
        <f t="shared" si="48"/>
        <v>1.9878813532479456E-4</v>
      </c>
    </row>
    <row r="23" spans="1:86" x14ac:dyDescent="0.3">
      <c r="A23" s="4"/>
      <c r="C23" s="4"/>
      <c r="D23" s="6"/>
      <c r="E23" s="4"/>
      <c r="G23" s="4"/>
      <c r="H23" s="4"/>
      <c r="I23" s="6"/>
      <c r="J23" s="4"/>
      <c r="K23" s="4"/>
      <c r="L23" s="4"/>
      <c r="M23" s="4"/>
      <c r="N23" s="8"/>
      <c r="P23" s="4"/>
      <c r="Q23" s="4"/>
      <c r="R23" s="4"/>
      <c r="S23" s="6"/>
      <c r="T23" s="4"/>
      <c r="AH23" s="8"/>
      <c r="AM23" s="8"/>
      <c r="AR23" s="8"/>
      <c r="AT23" s="9"/>
      <c r="AW23" s="8"/>
      <c r="AX23" s="4"/>
      <c r="AY23" s="9"/>
      <c r="AZ23" s="9"/>
      <c r="BA23" s="9"/>
      <c r="BW23" s="9"/>
      <c r="BX23" s="9"/>
      <c r="CE23" s="4"/>
      <c r="CF23" s="12"/>
    </row>
    <row r="24" spans="1:86" x14ac:dyDescent="0.3">
      <c r="A24" s="4">
        <v>15</v>
      </c>
      <c r="B24" s="3">
        <f>CH$3*COS(A24/180*PI())</f>
        <v>18.558777516149711</v>
      </c>
      <c r="C24" s="4">
        <f>CH$3*SIN(A24/180*PI())</f>
        <v>4.9728094479611924</v>
      </c>
      <c r="D24" s="6">
        <f>SQRT(B24^2+C24^2)+SQRT((B24-$CH$10)^2+(C24-$CI$10)^2)</f>
        <v>36.838056763013896</v>
      </c>
      <c r="E24" s="4">
        <f>D24/(2*$CH$3)</f>
        <v>0.95865232466777195</v>
      </c>
      <c r="F24" s="4">
        <f>$CH$3/E24</f>
        <v>20.042156896306039</v>
      </c>
      <c r="G24" s="4">
        <f t="shared" si="0"/>
        <v>19.35923696067956</v>
      </c>
      <c r="H24" s="4">
        <f t="shared" si="1"/>
        <v>5.18729190969683</v>
      </c>
      <c r="I24" s="6">
        <f>SQRT(G24^2+H24^2)+SQRT((G24-$CH$10)^2+(H24-$CI$10)^2)</f>
        <v>38.494653867293017</v>
      </c>
      <c r="J24" s="4">
        <f>I24/(2*$CH$3)</f>
        <v>1.0017626514494375</v>
      </c>
      <c r="K24" s="4">
        <f t="shared" si="2"/>
        <v>20.006891719617716</v>
      </c>
      <c r="L24" s="4">
        <f t="shared" si="3"/>
        <v>19.32517341574766</v>
      </c>
      <c r="M24" s="4">
        <f t="shared" si="4"/>
        <v>5.1781646103409864</v>
      </c>
      <c r="N24" s="8">
        <f>SQRT(L24^2+M24^2)+SQRT((L24-$CH$10)^2+(M24-$CI$10)^2)</f>
        <v>38.42415593267684</v>
      </c>
      <c r="O24" s="3">
        <f>N24/(2*$CH$3)</f>
        <v>0.9999280538934685</v>
      </c>
      <c r="P24" s="4">
        <f t="shared" si="5"/>
        <v>20.00833124114871</v>
      </c>
      <c r="Q24" s="4">
        <f t="shared" si="6"/>
        <v>19.326563886771947</v>
      </c>
      <c r="R24" s="4">
        <f t="shared" si="7"/>
        <v>5.1785371859290423</v>
      </c>
      <c r="S24" s="6">
        <f>SQRT(Q24^2+R24^2)+SQRT((Q24-$CH$10)^2+(R24-$CI$10)^2)</f>
        <v>38.427033649978604</v>
      </c>
      <c r="T24" s="4">
        <f>S24/(2*$CH$3)</f>
        <v>1.0000029419473857</v>
      </c>
      <c r="U24" s="3">
        <f t="shared" si="8"/>
        <v>20.008272377864095</v>
      </c>
      <c r="V24" s="3">
        <f t="shared" si="9"/>
        <v>19.326507029205118</v>
      </c>
      <c r="W24" s="3">
        <f t="shared" si="10"/>
        <v>5.1785219509899276</v>
      </c>
      <c r="X24" s="3">
        <f>SQRT(V24^2+W24^2)+SQRT((V24-$CH$10)^2+(W24-$CI$10)^2)</f>
        <v>38.426915977616801</v>
      </c>
      <c r="Y24" s="3">
        <f>X24/(2*$CH$3)</f>
        <v>0.99999987970976778</v>
      </c>
      <c r="Z24" s="3">
        <f t="shared" si="11"/>
        <v>20.008274784664117</v>
      </c>
      <c r="AA24" s="3">
        <f t="shared" si="12"/>
        <v>19.326509353995416</v>
      </c>
      <c r="AB24" s="3">
        <f t="shared" si="13"/>
        <v>5.1785225739156102</v>
      </c>
      <c r="AC24" s="3">
        <f>SQRT(AA24^2+AB24^2)+SQRT((AA24-$CH$10)^2+(AB24-$CI$10)^2)</f>
        <v>38.426920789000405</v>
      </c>
      <c r="AD24" s="3">
        <f>AC24/(2*$CH$3)</f>
        <v>1.0000000049184374</v>
      </c>
      <c r="AE24" s="3">
        <f t="shared" si="14"/>
        <v>20.008274686254669</v>
      </c>
      <c r="AF24" s="3">
        <f t="shared" si="15"/>
        <v>19.32650925893919</v>
      </c>
      <c r="AG24" s="3">
        <f t="shared" si="16"/>
        <v>5.178522548445371</v>
      </c>
      <c r="AH24" s="8">
        <f>SQRT(AF24^2+AG24^2)+SQRT((AF24-$CH$10)^2+(AG24-$CI$10)^2)</f>
        <v>38.426920592272133</v>
      </c>
      <c r="AI24" s="3">
        <f>AH24/(2*$CH$3)</f>
        <v>0.99999999979889442</v>
      </c>
      <c r="AJ24" s="3">
        <f t="shared" si="17"/>
        <v>20.008274690278444</v>
      </c>
      <c r="AK24" s="3">
        <f t="shared" si="18"/>
        <v>19.326509262825859</v>
      </c>
      <c r="AL24" s="3">
        <f t="shared" si="19"/>
        <v>5.178522549486801</v>
      </c>
      <c r="AM24" s="8">
        <f>SQRT(AK24^2+AL24^2)+SQRT((AK24-$CH$10)^2+(AL24-$CI$10)^2)</f>
        <v>38.426920600315981</v>
      </c>
      <c r="AN24" s="3">
        <f>AM24/(2*$CH$3)</f>
        <v>1.0000000000082228</v>
      </c>
      <c r="AO24" s="3">
        <f t="shared" si="20"/>
        <v>20.008274690113922</v>
      </c>
      <c r="AP24" s="3">
        <f t="shared" si="21"/>
        <v>19.326509262666942</v>
      </c>
      <c r="AQ24" s="3">
        <f t="shared" si="22"/>
        <v>5.1785225494442191</v>
      </c>
      <c r="AR24" s="8">
        <f>SQRT(AP24^2+AQ24^2)+SQRT((AP24-$CH$10)^2+(AQ24-$CI$10)^2)</f>
        <v>38.426920599987085</v>
      </c>
      <c r="AS24" s="3">
        <f>AR24/(2*$CH$3)</f>
        <v>0.99999999999966382</v>
      </c>
      <c r="AT24" s="9">
        <f t="shared" si="23"/>
        <v>20.008274690120647</v>
      </c>
      <c r="AU24" s="3">
        <f t="shared" si="24"/>
        <v>19.326509262673436</v>
      </c>
      <c r="AV24" s="3">
        <f t="shared" si="25"/>
        <v>5.1785225494459599</v>
      </c>
      <c r="AW24" s="8">
        <f>SQRT(AU24^2+AV24^2)+SQRT((AU24-$CH$10)^2+(AV24-$CI$10)^2)</f>
        <v>38.426920600000528</v>
      </c>
      <c r="AX24" s="4">
        <f>AW24/(2*$CH$3)</f>
        <v>1.0000000000000138</v>
      </c>
      <c r="AY24" s="9">
        <f t="shared" si="26"/>
        <v>19.881274690120648</v>
      </c>
      <c r="AZ24" s="9">
        <f>AY24-'Master Radiusverkleinerung'!G$5/100</f>
        <v>19.82727469012065</v>
      </c>
      <c r="BA24" s="9">
        <f>SQRT((AU24-AU22)^2+(AV24-AV22)^2)</f>
        <v>1.0482850467481624</v>
      </c>
      <c r="BB24" s="3">
        <f>0.5*(AU22+AU24)</f>
        <v>19.459195505898375</v>
      </c>
      <c r="BC24" s="3">
        <f>0.5*(AV22+AV24)</f>
        <v>4.6714527853426349</v>
      </c>
      <c r="BD24" s="3">
        <f t="shared" ref="BD24:BE27" si="49">0.5*(AU24+AU25)</f>
        <v>19.166511429530761</v>
      </c>
      <c r="BE24" s="3">
        <f t="shared" si="49"/>
        <v>5.6770565868154907</v>
      </c>
      <c r="BF24" s="3">
        <f>AU24-AU22</f>
        <v>-0.26537248644987699</v>
      </c>
      <c r="BG24" s="3">
        <f>AV24-AV22</f>
        <v>1.0141395282066501</v>
      </c>
      <c r="BH24" s="3">
        <f t="shared" ref="BH24:BI27" si="50">AU25-AU24</f>
        <v>-0.31999566628535092</v>
      </c>
      <c r="BI24" s="3">
        <f t="shared" si="50"/>
        <v>0.99706807473906078</v>
      </c>
      <c r="BJ24" s="3">
        <f t="shared" si="32"/>
        <v>1.0141395282066501</v>
      </c>
      <c r="BK24" s="3">
        <f t="shared" si="33"/>
        <v>0.26537248644987699</v>
      </c>
      <c r="BL24" s="3">
        <f t="shared" si="34"/>
        <v>0.99706807473906078</v>
      </c>
      <c r="BM24" s="3">
        <f t="shared" si="35"/>
        <v>0.31999566628535092</v>
      </c>
      <c r="BN24" s="3">
        <f t="shared" si="36"/>
        <v>1.0141395282066501</v>
      </c>
      <c r="BO24" s="3">
        <f t="shared" si="36"/>
        <v>0.26537248644987699</v>
      </c>
      <c r="BP24" s="3">
        <f t="shared" si="37"/>
        <v>-0.99706807473906078</v>
      </c>
      <c r="BQ24" s="3">
        <f t="shared" si="37"/>
        <v>-0.31999566628535092</v>
      </c>
      <c r="BR24" s="3">
        <f t="shared" si="38"/>
        <v>-0.29268407636761395</v>
      </c>
      <c r="BS24" s="3">
        <f t="shared" si="38"/>
        <v>1.0056038014728559</v>
      </c>
      <c r="BT24" s="3">
        <f t="shared" si="39"/>
        <v>-18.294502845034891</v>
      </c>
      <c r="BU24" s="3">
        <f t="shared" si="40"/>
        <v>0.90601702185947275</v>
      </c>
      <c r="BV24" s="3">
        <f t="shared" si="41"/>
        <v>-0.18340492300862277</v>
      </c>
      <c r="BW24" s="9">
        <f t="shared" si="42"/>
        <v>19.185015001655607</v>
      </c>
      <c r="BX24" s="9">
        <f>SQRT((AU24-$CH$11)^2+(AV24-$CI$11)^2)</f>
        <v>19.209043911871479</v>
      </c>
      <c r="BY24" s="3">
        <f>AU24-BU22</f>
        <v>18.417901819154615</v>
      </c>
      <c r="BZ24" s="3">
        <f>AV24-BV22</f>
        <v>5.3612496301877401</v>
      </c>
      <c r="CA24" s="3">
        <f t="shared" si="45"/>
        <v>19.182338361555587</v>
      </c>
      <c r="CB24" s="3">
        <f t="shared" ref="CB24:CC28" si="51">AU24-BU24</f>
        <v>18.420492240813964</v>
      </c>
      <c r="CC24" s="3">
        <f t="shared" si="51"/>
        <v>5.3619274724545827</v>
      </c>
      <c r="CD24" s="3">
        <f t="shared" si="46"/>
        <v>19.185015001655607</v>
      </c>
      <c r="CE24" s="4">
        <f t="shared" si="47"/>
        <v>0.99999999999272804</v>
      </c>
      <c r="CF24" s="12">
        <f t="shared" si="48"/>
        <v>2.1850601423690824E-4</v>
      </c>
    </row>
    <row r="25" spans="1:86" x14ac:dyDescent="0.3">
      <c r="A25" s="4">
        <v>18</v>
      </c>
      <c r="B25" s="3">
        <f>CH$3*COS(A25/180*PI())</f>
        <v>18.273086618893238</v>
      </c>
      <c r="C25" s="4">
        <f>CH$3*SIN(A25/180*PI())</f>
        <v>5.9372857534483758</v>
      </c>
      <c r="D25" s="6">
        <f>SQRT(B25^2+C25^2)+SQRT((B25-$CH$10)^2+(C25-$CI$10)^2)</f>
        <v>36.88548185326281</v>
      </c>
      <c r="E25" s="4">
        <f>D25/(2*$CH$3)</f>
        <v>0.95988648784057939</v>
      </c>
      <c r="F25" s="4">
        <f>$CH$3/E25</f>
        <v>20.016387920225654</v>
      </c>
      <c r="G25" s="4">
        <f t="shared" si="0"/>
        <v>19.036716164222202</v>
      </c>
      <c r="H25" s="4">
        <f t="shared" si="1"/>
        <v>6.1854040333511362</v>
      </c>
      <c r="I25" s="6">
        <f>SQRT(G25^2+H25^2)+SQRT((G25-$CH$10)^2+(H25-$CI$10)^2)</f>
        <v>38.490398756792054</v>
      </c>
      <c r="J25" s="4">
        <f>I25/(2*$CH$3)</f>
        <v>1.0016519189099959</v>
      </c>
      <c r="K25" s="4">
        <f t="shared" si="2"/>
        <v>19.983377001870686</v>
      </c>
      <c r="L25" s="4">
        <f t="shared" si="3"/>
        <v>19.005320915211826</v>
      </c>
      <c r="M25" s="4">
        <f t="shared" si="4"/>
        <v>6.1752030985795265</v>
      </c>
      <c r="N25" s="8">
        <f>SQRT(L25^2+M25^2)+SQRT((L25-$CH$10)^2+(M25-$CI$10)^2)</f>
        <v>38.424413888410697</v>
      </c>
      <c r="O25" s="3">
        <f>N25/(2*$CH$3)</f>
        <v>0.99993476678458315</v>
      </c>
      <c r="P25" s="4">
        <f t="shared" si="5"/>
        <v>19.984680666849663</v>
      </c>
      <c r="Q25" s="4">
        <f t="shared" si="6"/>
        <v>19.006560774285145</v>
      </c>
      <c r="R25" s="4">
        <f t="shared" si="7"/>
        <v>6.1756059532130019</v>
      </c>
      <c r="S25" s="6">
        <f>SQRT(Q25^2+R25^2)+SQRT((Q25-$CH$10)^2+(R25-$CI$10)^2)</f>
        <v>38.427019755909249</v>
      </c>
      <c r="T25" s="4">
        <f>S25/(2*$CH$3)</f>
        <v>1.0000025803761452</v>
      </c>
      <c r="U25" s="3">
        <f t="shared" si="8"/>
        <v>19.984629098989465</v>
      </c>
      <c r="V25" s="3">
        <f t="shared" si="9"/>
        <v>19.006511730335674</v>
      </c>
      <c r="W25" s="3">
        <f t="shared" si="10"/>
        <v>6.1755900178678376</v>
      </c>
      <c r="X25" s="3">
        <f>SQRT(V25^2+W25^2)+SQRT((V25-$CH$10)^2+(W25-$CI$10)^2)</f>
        <v>38.426916678034075</v>
      </c>
      <c r="Y25" s="3">
        <f>X25/(2*$CH$3)</f>
        <v>0.9999998979370226</v>
      </c>
      <c r="Z25" s="3">
        <f t="shared" si="11"/>
        <v>19.98463113868042</v>
      </c>
      <c r="AA25" s="3">
        <f t="shared" si="12"/>
        <v>19.006513670197048</v>
      </c>
      <c r="AB25" s="3">
        <f t="shared" si="13"/>
        <v>6.175590648167006</v>
      </c>
      <c r="AC25" s="3">
        <f>SQRT(AA25^2+AB25^2)+SQRT((AA25-$CH$10)^2+(AB25-$CI$10)^2)</f>
        <v>38.426920755127995</v>
      </c>
      <c r="AD25" s="3">
        <f>AC25/(2*$CH$3)</f>
        <v>1.0000000040369614</v>
      </c>
      <c r="AE25" s="3">
        <f t="shared" si="14"/>
        <v>19.984631058003234</v>
      </c>
      <c r="AF25" s="3">
        <f t="shared" si="15"/>
        <v>19.006513593468483</v>
      </c>
      <c r="AG25" s="3">
        <f t="shared" si="16"/>
        <v>6.1755906232363849</v>
      </c>
      <c r="AH25" s="8">
        <f>SQRT(AF25^2+AG25^2)+SQRT((AF25-$CH$10)^2+(AG25-$CI$10)^2)</f>
        <v>38.426920593864118</v>
      </c>
      <c r="AI25" s="3">
        <f>AH25/(2*$CH$3)</f>
        <v>0.99999999984032328</v>
      </c>
      <c r="AJ25" s="3">
        <f t="shared" si="17"/>
        <v>19.984631061194314</v>
      </c>
      <c r="AK25" s="3">
        <f t="shared" si="18"/>
        <v>19.006513596503382</v>
      </c>
      <c r="AL25" s="3">
        <f t="shared" si="19"/>
        <v>6.1755906242224823</v>
      </c>
      <c r="AM25" s="8">
        <f>SQRT(AK25^2+AL25^2)+SQRT((AK25-$CH$10)^2+(AL25-$CI$10)^2)</f>
        <v>38.426920600242703</v>
      </c>
      <c r="AN25" s="3">
        <f>AM25/(2*$CH$3)</f>
        <v>1.0000000000063158</v>
      </c>
      <c r="AO25" s="3">
        <f t="shared" si="20"/>
        <v>19.984631061068093</v>
      </c>
      <c r="AP25" s="3">
        <f t="shared" si="21"/>
        <v>19.006513596383339</v>
      </c>
      <c r="AQ25" s="3">
        <f t="shared" si="22"/>
        <v>6.1755906241834779</v>
      </c>
      <c r="AR25" s="8">
        <f>SQRT(AP25^2+AQ25^2)+SQRT((AP25-$CH$10)^2+(AQ25-$CI$10)^2)</f>
        <v>38.426920599990403</v>
      </c>
      <c r="AS25" s="3">
        <f>AR25/(2*$CH$3)</f>
        <v>0.9999999999997502</v>
      </c>
      <c r="AT25" s="9">
        <f t="shared" si="23"/>
        <v>19.984631061073085</v>
      </c>
      <c r="AU25" s="3">
        <f t="shared" si="24"/>
        <v>19.006513596388086</v>
      </c>
      <c r="AV25" s="3">
        <f t="shared" si="25"/>
        <v>6.1755906241850207</v>
      </c>
      <c r="AW25" s="8">
        <f>SQRT(AU25^2+AV25^2)+SQRT((AU25-$CH$10)^2+(AV25-$CI$10)^2)</f>
        <v>38.426920600000386</v>
      </c>
      <c r="AX25" s="4">
        <f>AW25/(2*$CH$3)</f>
        <v>1.00000000000001</v>
      </c>
      <c r="AY25" s="9">
        <f t="shared" si="26"/>
        <v>19.857631061073086</v>
      </c>
      <c r="AZ25" s="9">
        <f>AY25-'Master Radiusverkleinerung'!G$5/100</f>
        <v>19.803631061073087</v>
      </c>
      <c r="BA25" s="9">
        <f t="shared" si="31"/>
        <v>1.0471590003935711</v>
      </c>
      <c r="BB25" s="3">
        <f t="shared" ref="BB25:BC28" si="52">0.5*(AU24+AU25)</f>
        <v>19.166511429530761</v>
      </c>
      <c r="BC25" s="3">
        <f t="shared" si="52"/>
        <v>5.6770565868154907</v>
      </c>
      <c r="BD25" s="3">
        <f t="shared" si="49"/>
        <v>18.819794983574692</v>
      </c>
      <c r="BE25" s="3">
        <f t="shared" si="49"/>
        <v>6.6640792524942576</v>
      </c>
      <c r="BF25" s="3">
        <f t="shared" ref="BF25:BG28" si="53">AU25-AU24</f>
        <v>-0.31999566628535092</v>
      </c>
      <c r="BG25" s="3">
        <f t="shared" si="53"/>
        <v>0.99706807473906078</v>
      </c>
      <c r="BH25" s="3">
        <f t="shared" si="50"/>
        <v>-0.37343722562678749</v>
      </c>
      <c r="BI25" s="3">
        <f t="shared" si="50"/>
        <v>0.9769772566184729</v>
      </c>
      <c r="BJ25" s="3">
        <f t="shared" si="32"/>
        <v>0.99706807473906078</v>
      </c>
      <c r="BK25" s="3">
        <f t="shared" si="33"/>
        <v>0.31999566628535092</v>
      </c>
      <c r="BL25" s="3">
        <f t="shared" si="34"/>
        <v>0.9769772566184729</v>
      </c>
      <c r="BM25" s="3">
        <f t="shared" si="35"/>
        <v>0.37343722562678749</v>
      </c>
      <c r="BN25" s="3">
        <f t="shared" si="36"/>
        <v>0.99706807473906078</v>
      </c>
      <c r="BO25" s="3">
        <f t="shared" si="36"/>
        <v>0.31999566628535092</v>
      </c>
      <c r="BP25" s="3">
        <f t="shared" si="37"/>
        <v>-0.9769772566184729</v>
      </c>
      <c r="BQ25" s="3">
        <f t="shared" si="37"/>
        <v>-0.37343722562678749</v>
      </c>
      <c r="BR25" s="3">
        <f t="shared" si="38"/>
        <v>-0.34671644595606921</v>
      </c>
      <c r="BS25" s="3">
        <f t="shared" si="38"/>
        <v>0.98702266567876684</v>
      </c>
      <c r="BT25" s="3">
        <f t="shared" si="39"/>
        <v>-18.316949437251299</v>
      </c>
      <c r="BU25" s="3">
        <f t="shared" si="40"/>
        <v>0.90326591903788511</v>
      </c>
      <c r="BV25" s="3">
        <f t="shared" si="41"/>
        <v>-0.18428785267282244</v>
      </c>
      <c r="BW25" s="9">
        <f t="shared" si="42"/>
        <v>19.187903238965042</v>
      </c>
      <c r="BX25" s="9">
        <f>SQRT((AU25-$CH$11)^2+(AV25-$CI$11)^2)</f>
        <v>19.208080134052835</v>
      </c>
      <c r="BY25" s="3">
        <f t="shared" ref="BY25:BZ28" si="54">AU25-BU24</f>
        <v>18.100496574528613</v>
      </c>
      <c r="BZ25" s="3">
        <f t="shared" si="54"/>
        <v>6.3589955471936435</v>
      </c>
      <c r="CA25" s="3">
        <f t="shared" si="45"/>
        <v>19.185015001655607</v>
      </c>
      <c r="CB25" s="3">
        <f t="shared" si="51"/>
        <v>18.1032476773502</v>
      </c>
      <c r="CC25" s="3">
        <f t="shared" si="51"/>
        <v>6.3598784768578431</v>
      </c>
      <c r="CD25" s="3">
        <f t="shared" si="46"/>
        <v>19.187903238965042</v>
      </c>
      <c r="CE25" s="4">
        <f t="shared" si="47"/>
        <v>0.99999999999155575</v>
      </c>
      <c r="CF25" s="12">
        <f t="shared" si="48"/>
        <v>2.3546049392563637E-4</v>
      </c>
    </row>
    <row r="26" spans="1:86" x14ac:dyDescent="0.3">
      <c r="A26" s="4">
        <v>21</v>
      </c>
      <c r="B26" s="3">
        <f>CH$3*COS(A26/180*PI())</f>
        <v>17.937310461361054</v>
      </c>
      <c r="C26" s="4">
        <f>CH$3*SIN(A26/180*PI())</f>
        <v>6.8854883713810304</v>
      </c>
      <c r="D26" s="6">
        <f>SQRT(B26^2+C26^2)+SQRT((B26-$CH$10)^2+(C26-$CI$10)^2)</f>
        <v>36.937424808462424</v>
      </c>
      <c r="E26" s="4">
        <f>D26/(2*$CH$3)</f>
        <v>0.96123822132295511</v>
      </c>
      <c r="F26" s="4">
        <f>$CH$3/E26</f>
        <v>19.988240036435979</v>
      </c>
      <c r="G26" s="4">
        <f t="shared" si="0"/>
        <v>18.660629658144344</v>
      </c>
      <c r="H26" s="4">
        <f t="shared" si="1"/>
        <v>7.1631445968768395</v>
      </c>
      <c r="I26" s="6">
        <f>SQRT(G26^2+H26^2)+SQRT((G26-$CH$10)^2+(H26-$CI$10)^2)</f>
        <v>38.485908401028709</v>
      </c>
      <c r="J26" s="4">
        <f>I26/(2*$CH$3)</f>
        <v>1.0015350644836398</v>
      </c>
      <c r="K26" s="4">
        <f t="shared" si="2"/>
        <v>19.957603827621643</v>
      </c>
      <c r="L26" s="4">
        <f t="shared" si="3"/>
        <v>18.6320282932532</v>
      </c>
      <c r="M26" s="4">
        <f t="shared" si="4"/>
        <v>7.1521655615422048</v>
      </c>
      <c r="N26" s="8">
        <f>SQRT(L26^2+M26^2)+SQRT((L26-$CH$10)^2+(M26-$CI$10)^2)</f>
        <v>38.424676812596203</v>
      </c>
      <c r="O26" s="3">
        <f>N26/(2*$CH$3)</f>
        <v>0.9999416089718155</v>
      </c>
      <c r="P26" s="4">
        <f t="shared" si="5"/>
        <v>19.958769240678905</v>
      </c>
      <c r="Q26" s="4">
        <f t="shared" si="6"/>
        <v>18.633116300072242</v>
      </c>
      <c r="R26" s="4">
        <f t="shared" si="7"/>
        <v>7.1525832082299088</v>
      </c>
      <c r="S26" s="6">
        <f>SQRT(Q26^2+R26^2)+SQRT((Q26-$CH$10)^2+(R26-$CI$10)^2)</f>
        <v>38.427006083075739</v>
      </c>
      <c r="T26" s="4">
        <f>S26/(2*$CH$3)</f>
        <v>1.0000022245622184</v>
      </c>
      <c r="U26" s="3">
        <f t="shared" si="8"/>
        <v>19.958724841253694</v>
      </c>
      <c r="V26" s="3">
        <f t="shared" si="9"/>
        <v>18.633074849637918</v>
      </c>
      <c r="W26" s="3">
        <f t="shared" si="10"/>
        <v>7.1525672968989351</v>
      </c>
      <c r="X26" s="3">
        <f>SQRT(V26^2+W26^2)+SQRT((V26-$CH$10)^2+(W26-$CI$10)^2)</f>
        <v>38.426917343487659</v>
      </c>
      <c r="Y26" s="3">
        <f>X26/(2*$CH$3)</f>
        <v>0.99999991525440257</v>
      </c>
      <c r="Z26" s="3">
        <f t="shared" si="11"/>
        <v>19.9587265326679</v>
      </c>
      <c r="AA26" s="3">
        <f t="shared" si="12"/>
        <v>18.633076428709114</v>
      </c>
      <c r="AB26" s="3">
        <f t="shared" si="13"/>
        <v>7.1525679030475757</v>
      </c>
      <c r="AC26" s="3">
        <f>SQRT(AA26^2+AB26^2)+SQRT((AA26-$CH$10)^2+(AB26-$CI$10)^2)</f>
        <v>38.426920724058448</v>
      </c>
      <c r="AD26" s="3">
        <f>AC26/(2*$CH$3)</f>
        <v>1.0000000032284253</v>
      </c>
      <c r="AE26" s="3">
        <f t="shared" si="14"/>
        <v>19.958726468232641</v>
      </c>
      <c r="AF26" s="3">
        <f t="shared" si="15"/>
        <v>18.633076368553617</v>
      </c>
      <c r="AG26" s="3">
        <f t="shared" si="16"/>
        <v>7.1525678799560444</v>
      </c>
      <c r="AH26" s="8">
        <f>SQRT(AF26^2+AG26^2)+SQRT((AF26-$CH$10)^2+(AG26-$CI$10)^2)</f>
        <v>38.426920595273927</v>
      </c>
      <c r="AI26" s="3">
        <f>AH26/(2*$CH$3)</f>
        <v>0.99999999987701138</v>
      </c>
      <c r="AJ26" s="3">
        <f t="shared" si="17"/>
        <v>19.958726470687338</v>
      </c>
      <c r="AK26" s="3">
        <f t="shared" si="18"/>
        <v>18.633076370845277</v>
      </c>
      <c r="AL26" s="3">
        <f t="shared" si="19"/>
        <v>7.1525678808357291</v>
      </c>
      <c r="AM26" s="8">
        <f>SQRT(AK26^2+AL26^2)+SQRT((AK26-$CH$10)^2+(AL26-$CI$10)^2)</f>
        <v>38.426920600180054</v>
      </c>
      <c r="AN26" s="3">
        <f>AM26/(2*$CH$3)</f>
        <v>1.0000000000046856</v>
      </c>
      <c r="AO26" s="3">
        <f t="shared" si="20"/>
        <v>19.95872647059382</v>
      </c>
      <c r="AP26" s="3">
        <f t="shared" si="21"/>
        <v>18.633076370757969</v>
      </c>
      <c r="AQ26" s="3">
        <f t="shared" si="22"/>
        <v>7.1525678808022155</v>
      </c>
      <c r="AR26" s="8">
        <f>SQRT(AP26^2+AQ26^2)+SQRT((AP26-$CH$10)^2+(AQ26-$CI$10)^2)</f>
        <v>38.426920599993139</v>
      </c>
      <c r="AS26" s="3">
        <f>AR26/(2*$CH$3)</f>
        <v>0.99999999999982137</v>
      </c>
      <c r="AT26" s="9">
        <f t="shared" si="23"/>
        <v>19.958726470597387</v>
      </c>
      <c r="AU26" s="3">
        <f t="shared" si="24"/>
        <v>18.633076370761298</v>
      </c>
      <c r="AV26" s="3">
        <f t="shared" si="25"/>
        <v>7.1525678808034936</v>
      </c>
      <c r="AW26" s="8">
        <f>SQRT(AU26^2+AV26^2)+SQRT((AU26-$CH$10)^2+(AV26-$CI$10)^2)</f>
        <v>38.426920600000273</v>
      </c>
      <c r="AX26" s="4">
        <f>AW26/(2*$CH$3)</f>
        <v>1.0000000000000071</v>
      </c>
      <c r="AY26" s="9">
        <f t="shared" si="26"/>
        <v>19.831726470597388</v>
      </c>
      <c r="AZ26" s="9">
        <f>AY26-'Master Radiusverkleinerung'!G$5/100</f>
        <v>19.77772647059739</v>
      </c>
      <c r="BA26" s="9">
        <f t="shared" si="31"/>
        <v>1.0459158290386419</v>
      </c>
      <c r="BB26" s="3">
        <f t="shared" si="52"/>
        <v>18.819794983574692</v>
      </c>
      <c r="BC26" s="3">
        <f t="shared" si="52"/>
        <v>6.6640792524942576</v>
      </c>
      <c r="BD26" s="3">
        <f t="shared" si="49"/>
        <v>18.420315306573841</v>
      </c>
      <c r="BE26" s="3">
        <f t="shared" si="49"/>
        <v>7.6295466594125205</v>
      </c>
      <c r="BF26" s="3">
        <f t="shared" si="53"/>
        <v>-0.37343722562678749</v>
      </c>
      <c r="BG26" s="3">
        <f t="shared" si="53"/>
        <v>0.9769772566184729</v>
      </c>
      <c r="BH26" s="3">
        <f t="shared" si="50"/>
        <v>-0.42552212837491865</v>
      </c>
      <c r="BI26" s="3">
        <f t="shared" si="50"/>
        <v>0.95395755721805386</v>
      </c>
      <c r="BJ26" s="3">
        <f t="shared" si="32"/>
        <v>0.9769772566184729</v>
      </c>
      <c r="BK26" s="3">
        <f t="shared" si="33"/>
        <v>0.37343722562678749</v>
      </c>
      <c r="BL26" s="3">
        <f t="shared" si="34"/>
        <v>0.95395755721805386</v>
      </c>
      <c r="BM26" s="3">
        <f t="shared" si="35"/>
        <v>0.42552212837491865</v>
      </c>
      <c r="BN26" s="3">
        <f t="shared" si="36"/>
        <v>0.9769772566184729</v>
      </c>
      <c r="BO26" s="3">
        <f t="shared" si="36"/>
        <v>0.37343722562678749</v>
      </c>
      <c r="BP26" s="3">
        <f t="shared" si="37"/>
        <v>-0.95395755721805386</v>
      </c>
      <c r="BQ26" s="3">
        <f t="shared" si="37"/>
        <v>-0.42552212837491865</v>
      </c>
      <c r="BR26" s="3">
        <f t="shared" si="38"/>
        <v>-0.3994796770008513</v>
      </c>
      <c r="BS26" s="3">
        <f t="shared" si="38"/>
        <v>0.96546740691826294</v>
      </c>
      <c r="BT26" s="3">
        <f t="shared" si="39"/>
        <v>-18.341668155891504</v>
      </c>
      <c r="BU26" s="3">
        <f t="shared" si="40"/>
        <v>0.90040234682540543</v>
      </c>
      <c r="BV26" s="3">
        <f t="shared" si="41"/>
        <v>-0.18538241700906166</v>
      </c>
      <c r="BW26" s="9">
        <f t="shared" si="42"/>
        <v>19.190967735170055</v>
      </c>
      <c r="BX26" s="9">
        <f>SQRT((AU26-$CH$11)^2+(AV26-$CI$11)^2)</f>
        <v>19.20705755076753</v>
      </c>
      <c r="BY26" s="3">
        <f t="shared" si="54"/>
        <v>17.729810451723413</v>
      </c>
      <c r="BZ26" s="3">
        <f t="shared" si="54"/>
        <v>7.336855733476316</v>
      </c>
      <c r="CA26" s="3">
        <f t="shared" si="45"/>
        <v>19.187903238965042</v>
      </c>
      <c r="CB26" s="3">
        <f t="shared" si="51"/>
        <v>17.732674023935893</v>
      </c>
      <c r="CC26" s="3">
        <f t="shared" si="51"/>
        <v>7.3379502978125553</v>
      </c>
      <c r="CD26" s="3">
        <f t="shared" si="46"/>
        <v>19.190967735170055</v>
      </c>
      <c r="CE26" s="4">
        <f t="shared" si="47"/>
        <v>0.99999999999052247</v>
      </c>
      <c r="CF26" s="12">
        <f t="shared" si="48"/>
        <v>2.4945097813032984E-4</v>
      </c>
    </row>
    <row r="27" spans="1:86" x14ac:dyDescent="0.3">
      <c r="A27" s="4">
        <v>24</v>
      </c>
      <c r="B27" s="3">
        <f>CH$3*COS(A27/180*PI())</f>
        <v>17.552369382661446</v>
      </c>
      <c r="C27" s="4">
        <f>CH$3*SIN(A27/180*PI())</f>
        <v>7.8148183442921564</v>
      </c>
      <c r="D27" s="6">
        <f>SQRT(B27^2+C27^2)+SQRT((B27-$CH$10)^2+(C27-$CI$10)^2)</f>
        <v>36.993704320835441</v>
      </c>
      <c r="E27" s="4">
        <f>D27/(2*$CH$3)</f>
        <v>0.96270280686596155</v>
      </c>
      <c r="F27" s="4">
        <f>$CH$3/E27</f>
        <v>19.957831391962607</v>
      </c>
      <c r="G27" s="4">
        <f t="shared" si="0"/>
        <v>18.232386212524347</v>
      </c>
      <c r="H27" s="4">
        <f t="shared" si="1"/>
        <v>8.117581343439694</v>
      </c>
      <c r="I27" s="6">
        <f>SQRT(G27^2+H27^2)+SQRT((G27-$CH$10)^2+(H27-$CI$10)^2)</f>
        <v>38.481242280167777</v>
      </c>
      <c r="J27" s="4">
        <f>I27/(2*$CH$3)</f>
        <v>1.0014136360478434</v>
      </c>
      <c r="K27" s="4">
        <f t="shared" si="2"/>
        <v>19.929658108838758</v>
      </c>
      <c r="L27" s="4">
        <f t="shared" si="3"/>
        <v>18.206648637699676</v>
      </c>
      <c r="M27" s="4">
        <f t="shared" si="4"/>
        <v>8.1061222368374768</v>
      </c>
      <c r="N27" s="8">
        <f>SQRT(L27^2+M27^2)+SQRT((L27-$CH$10)^2+(M27-$CI$10)^2)</f>
        <v>38.424939528437591</v>
      </c>
      <c r="O27" s="3">
        <f>N27/(2*$CH$3)</f>
        <v>0.99994844573722075</v>
      </c>
      <c r="P27" s="4">
        <f t="shared" si="5"/>
        <v>19.930685620642617</v>
      </c>
      <c r="Q27" s="4">
        <f t="shared" si="6"/>
        <v>18.207587316440765</v>
      </c>
      <c r="R27" s="4">
        <f t="shared" si="7"/>
        <v>8.1065401635392984</v>
      </c>
      <c r="S27" s="6">
        <f>SQRT(Q27^2+R27^2)+SQRT((Q27-$CH$10)^2+(R27-$CI$10)^2)</f>
        <v>38.426992951736423</v>
      </c>
      <c r="T27" s="4">
        <f>S27/(2*$CH$3)</f>
        <v>1.0000018828398241</v>
      </c>
      <c r="U27" s="3">
        <f t="shared" si="8"/>
        <v>19.930648094424665</v>
      </c>
      <c r="V27" s="3">
        <f t="shared" si="9"/>
        <v>18.207553034534811</v>
      </c>
      <c r="W27" s="3">
        <f t="shared" si="10"/>
        <v>8.1065249002513813</v>
      </c>
      <c r="X27" s="3">
        <f>SQRT(V27^2+W27^2)+SQRT((V27-$CH$10)^2+(W27-$CI$10)^2)</f>
        <v>38.426917957742987</v>
      </c>
      <c r="Y27" s="3">
        <f>X27/(2*$CH$3)</f>
        <v>0.99999993123942865</v>
      </c>
      <c r="Z27" s="3">
        <f t="shared" si="11"/>
        <v>19.930649464867511</v>
      </c>
      <c r="AA27" s="3">
        <f t="shared" si="12"/>
        <v>18.207554286496649</v>
      </c>
      <c r="AB27" s="3">
        <f t="shared" si="13"/>
        <v>8.1065254576607035</v>
      </c>
      <c r="AC27" s="3">
        <f>SQRT(AA27^2+AB27^2)+SQRT((AA27-$CH$10)^2+(AB27-$CI$10)^2)</f>
        <v>38.426920696494378</v>
      </c>
      <c r="AD27" s="3">
        <f>AC27/(2*$CH$3)</f>
        <v>1.000000002511114</v>
      </c>
      <c r="AE27" s="3">
        <f t="shared" si="14"/>
        <v>19.930649414819378</v>
      </c>
      <c r="AF27" s="3">
        <f t="shared" si="15"/>
        <v>18.207554240775405</v>
      </c>
      <c r="AG27" s="3">
        <f t="shared" si="16"/>
        <v>8.1065254373042936</v>
      </c>
      <c r="AH27" s="8">
        <f>SQRT(AF27^2+AG27^2)+SQRT((AF27-$CH$10)^2+(AG27-$CI$10)^2)</f>
        <v>38.426920596476066</v>
      </c>
      <c r="AI27" s="3">
        <f>AH27/(2*$CH$3)</f>
        <v>0.99999999990829513</v>
      </c>
      <c r="AJ27" s="3">
        <f t="shared" si="17"/>
        <v>19.930649416647114</v>
      </c>
      <c r="AK27" s="3">
        <f t="shared" si="18"/>
        <v>18.207554242445124</v>
      </c>
      <c r="AL27" s="3">
        <f t="shared" si="19"/>
        <v>8.1065254380477025</v>
      </c>
      <c r="AM27" s="8">
        <f>SQRT(AK27^2+AL27^2)+SQRT((AK27-$CH$10)^2+(AL27-$CI$10)^2)</f>
        <v>38.426920600128682</v>
      </c>
      <c r="AN27" s="3">
        <f>AM27/(2*$CH$3)</f>
        <v>1.0000000000033487</v>
      </c>
      <c r="AO27" s="3">
        <f t="shared" si="20"/>
        <v>19.930649416580373</v>
      </c>
      <c r="AP27" s="3">
        <f t="shared" si="21"/>
        <v>18.207554242384152</v>
      </c>
      <c r="AQ27" s="3">
        <f t="shared" si="22"/>
        <v>8.1065254380205563</v>
      </c>
      <c r="AR27" s="8">
        <f>SQRT(AP27^2+AQ27^2)+SQRT((AP27-$CH$10)^2+(AQ27-$CI$10)^2)</f>
        <v>38.426920599995306</v>
      </c>
      <c r="AS27" s="3">
        <f>AR27/(2*$CH$3)</f>
        <v>0.99999999999987776</v>
      </c>
      <c r="AT27" s="9">
        <f t="shared" si="23"/>
        <v>19.93064941658281</v>
      </c>
      <c r="AU27" s="3">
        <f t="shared" si="24"/>
        <v>18.207554242386379</v>
      </c>
      <c r="AV27" s="3">
        <f t="shared" si="25"/>
        <v>8.1065254380215475</v>
      </c>
      <c r="AW27" s="8">
        <f>SQRT(AU27^2+AV27^2)+SQRT((AU27-$CH$10)^2+(AV27-$CI$10)^2)</f>
        <v>38.426920600000173</v>
      </c>
      <c r="AX27" s="4">
        <f>AW27/(2*$CH$3)</f>
        <v>1.0000000000000044</v>
      </c>
      <c r="AY27" s="9">
        <f t="shared" si="26"/>
        <v>19.803649416582811</v>
      </c>
      <c r="AZ27" s="9">
        <f>AY27-'Master Radiusverkleinerung'!G$5/100</f>
        <v>19.749649416582812</v>
      </c>
      <c r="BA27" s="9">
        <f t="shared" si="31"/>
        <v>1.0445592863548518</v>
      </c>
      <c r="BB27" s="3">
        <f t="shared" si="52"/>
        <v>18.420315306573841</v>
      </c>
      <c r="BC27" s="3">
        <f t="shared" si="52"/>
        <v>7.6295466594125205</v>
      </c>
      <c r="BD27" s="3">
        <f t="shared" si="49"/>
        <v>17.969512614068158</v>
      </c>
      <c r="BE27" s="3">
        <f t="shared" si="49"/>
        <v>8.5705805811166034</v>
      </c>
      <c r="BF27" s="3">
        <f t="shared" si="53"/>
        <v>-0.42552212837491865</v>
      </c>
      <c r="BG27" s="3">
        <f t="shared" si="53"/>
        <v>0.95395755721805386</v>
      </c>
      <c r="BH27" s="3">
        <f t="shared" si="50"/>
        <v>-0.4760832566364428</v>
      </c>
      <c r="BI27" s="3">
        <f t="shared" si="50"/>
        <v>0.92811028619011182</v>
      </c>
      <c r="BJ27" s="3">
        <f t="shared" si="32"/>
        <v>0.95395755721805386</v>
      </c>
      <c r="BK27" s="3">
        <f t="shared" si="33"/>
        <v>0.42552212837491865</v>
      </c>
      <c r="BL27" s="3">
        <f t="shared" si="34"/>
        <v>0.92811028619011182</v>
      </c>
      <c r="BM27" s="3">
        <f t="shared" si="35"/>
        <v>0.4760832566364428</v>
      </c>
      <c r="BN27" s="3">
        <f t="shared" si="36"/>
        <v>0.95395755721805386</v>
      </c>
      <c r="BO27" s="3">
        <f t="shared" si="36"/>
        <v>0.42552212837491865</v>
      </c>
      <c r="BP27" s="3">
        <f t="shared" si="37"/>
        <v>-0.92811028619011182</v>
      </c>
      <c r="BQ27" s="3">
        <f t="shared" si="37"/>
        <v>-0.4760832566364428</v>
      </c>
      <c r="BR27" s="3">
        <f t="shared" si="38"/>
        <v>-0.4508026925056825</v>
      </c>
      <c r="BS27" s="3">
        <f t="shared" si="38"/>
        <v>0.94103392170408284</v>
      </c>
      <c r="BT27" s="3">
        <f t="shared" si="39"/>
        <v>-18.368573656675004</v>
      </c>
      <c r="BU27" s="3">
        <f t="shared" si="40"/>
        <v>0.89747565147225927</v>
      </c>
      <c r="BV27" s="3">
        <f t="shared" si="41"/>
        <v>-0.18668789818728904</v>
      </c>
      <c r="BW27" s="9">
        <f t="shared" si="42"/>
        <v>19.194171205433577</v>
      </c>
      <c r="BX27" s="9">
        <f>SQRT((AU27-$CH$11)^2+(AV27-$CI$11)^2)</f>
        <v>19.205988605703229</v>
      </c>
      <c r="BY27" s="3">
        <f t="shared" si="54"/>
        <v>17.307151895560974</v>
      </c>
      <c r="BZ27" s="3">
        <f t="shared" si="54"/>
        <v>8.2919078550306082</v>
      </c>
      <c r="CA27" s="3">
        <f t="shared" si="45"/>
        <v>19.190967735170055</v>
      </c>
      <c r="CB27" s="3">
        <f t="shared" si="51"/>
        <v>17.31007859091412</v>
      </c>
      <c r="CC27" s="3">
        <f t="shared" si="51"/>
        <v>8.2932133362088365</v>
      </c>
      <c r="CD27" s="3">
        <f t="shared" si="46"/>
        <v>19.194171205433577</v>
      </c>
      <c r="CE27" s="4">
        <f t="shared" si="47"/>
        <v>0.99999999998967715</v>
      </c>
      <c r="CF27" s="12">
        <f t="shared" si="48"/>
        <v>2.6033797118310309E-4</v>
      </c>
    </row>
    <row r="28" spans="1:86" x14ac:dyDescent="0.3">
      <c r="A28" s="4">
        <v>27</v>
      </c>
      <c r="B28" s="3">
        <f>CH$3*COS(A28/180*PI())</f>
        <v>17.119318479534197</v>
      </c>
      <c r="C28" s="4">
        <f>CH$3*SIN(A28/180*PI())</f>
        <v>8.7227284433229428</v>
      </c>
      <c r="D28" s="6">
        <f>SQRT(B28^2+C28^2)+SQRT((B28-$CH$10)^2+(C28-$CI$10)^2)</f>
        <v>37.054125859115899</v>
      </c>
      <c r="E28" s="4">
        <f>D28/(2*$CH$3)</f>
        <v>0.96427518210022523</v>
      </c>
      <c r="F28" s="4">
        <f>$CH$3/E28</f>
        <v>19.925287570040339</v>
      </c>
      <c r="G28" s="4">
        <f t="shared" si="0"/>
        <v>17.753561221235334</v>
      </c>
      <c r="H28" s="4">
        <f t="shared" si="1"/>
        <v>9.0458912613767932</v>
      </c>
      <c r="I28" s="6">
        <f>SQRT(G28^2+H28^2)+SQRT((G28-$CH$10)^2+(H28-$CI$10)^2)</f>
        <v>38.476461259269186</v>
      </c>
      <c r="J28" s="4">
        <f>I28/(2*$CH$3)</f>
        <v>1.0012892175197923</v>
      </c>
      <c r="K28" s="4">
        <f t="shared" si="2"/>
        <v>19.899632615035607</v>
      </c>
      <c r="L28" s="4">
        <f t="shared" si="3"/>
        <v>17.730702488948356</v>
      </c>
      <c r="M28" s="4">
        <f t="shared" si="4"/>
        <v>9.0342441555333988</v>
      </c>
      <c r="N28" s="8">
        <f>SQRT(L28^2+M28^2)+SQRT((L28-$CH$10)^2+(M28-$CI$10)^2)</f>
        <v>38.425197133033052</v>
      </c>
      <c r="O28" s="3">
        <f>N28/(2*$CH$3)</f>
        <v>0.99995514949051234</v>
      </c>
      <c r="P28" s="4">
        <f t="shared" si="5"/>
        <v>19.900525163728272</v>
      </c>
      <c r="Q28" s="4">
        <f t="shared" si="6"/>
        <v>17.73149775565668</v>
      </c>
      <c r="R28" s="4">
        <f t="shared" si="7"/>
        <v>9.0346493641604244</v>
      </c>
      <c r="S28" s="6">
        <f>SQRT(Q28^2+R28^2)+SQRT((Q28-$CH$10)^2+(R28-$CI$10)^2)</f>
        <v>38.426980635450974</v>
      </c>
      <c r="T28" s="4">
        <f>S28/(2*$CH$3)</f>
        <v>1.000001562327921</v>
      </c>
      <c r="U28" s="3">
        <f t="shared" si="8"/>
        <v>19.900494072630739</v>
      </c>
      <c r="V28" s="3">
        <f t="shared" si="9"/>
        <v>17.731470053285932</v>
      </c>
      <c r="W28" s="3">
        <f t="shared" si="10"/>
        <v>9.0346352490975175</v>
      </c>
      <c r="X28" s="3">
        <f>SQRT(V28^2+W28^2)+SQRT((V28-$CH$10)^2+(W28-$CI$10)^2)</f>
        <v>38.42691850881252</v>
      </c>
      <c r="Y28" s="3">
        <f>X28/(2*$CH$3)</f>
        <v>0.99999994558014405</v>
      </c>
      <c r="Z28" s="3">
        <f t="shared" si="11"/>
        <v>19.90049515561282</v>
      </c>
      <c r="AA28" s="3">
        <f t="shared" si="12"/>
        <v>17.731471018230032</v>
      </c>
      <c r="AB28" s="3">
        <f t="shared" si="13"/>
        <v>9.0346357407610931</v>
      </c>
      <c r="AC28" s="3">
        <f>SQRT(AA28^2+AB28^2)+SQRT((AA28-$CH$10)^2+(AB28-$CI$10)^2)</f>
        <v>38.426920672841504</v>
      </c>
      <c r="AD28" s="3">
        <f>AC28/(2*$CH$3)</f>
        <v>1.0000000018955852</v>
      </c>
      <c r="AE28" s="3">
        <f t="shared" si="14"/>
        <v>19.900495117889736</v>
      </c>
      <c r="AF28" s="3">
        <f t="shared" si="15"/>
        <v>17.731470984618518</v>
      </c>
      <c r="AG28" s="3">
        <f t="shared" si="16"/>
        <v>9.0346357236351711</v>
      </c>
      <c r="AH28" s="8">
        <f>SQRT(AF28^2+AG28^2)+SQRT((AF28-$CH$10)^2+(AG28-$CI$10)^2)</f>
        <v>38.42692059746274</v>
      </c>
      <c r="AI28" s="3">
        <f>AH28/(2*$CH$3)</f>
        <v>0.99999999993397171</v>
      </c>
      <c r="AJ28" s="3">
        <f t="shared" si="17"/>
        <v>19.900495119203732</v>
      </c>
      <c r="AK28" s="3">
        <f t="shared" si="18"/>
        <v>17.731470985789297</v>
      </c>
      <c r="AL28" s="3">
        <f t="shared" si="19"/>
        <v>9.0346357242317143</v>
      </c>
      <c r="AM28" s="8">
        <f>SQRT(AK28^2+AL28^2)+SQRT((AK28-$CH$10)^2+(AL28-$CI$10)^2)</f>
        <v>38.426920600088387</v>
      </c>
      <c r="AN28" s="3">
        <f>AM28/(2*$CH$3)</f>
        <v>1.0000000000023002</v>
      </c>
      <c r="AO28" s="3">
        <f t="shared" si="20"/>
        <v>19.900495119157959</v>
      </c>
      <c r="AP28" s="3">
        <f t="shared" si="21"/>
        <v>17.731470985748512</v>
      </c>
      <c r="AQ28" s="3">
        <f t="shared" si="22"/>
        <v>9.0346357242109328</v>
      </c>
      <c r="AR28" s="8">
        <f>SQRT(AP28^2+AQ28^2)+SQRT((AP28-$CH$10)^2+(AQ28-$CI$10)^2)</f>
        <v>38.426920599996919</v>
      </c>
      <c r="AS28" s="3">
        <f>AR28/(2*$CH$3)</f>
        <v>0.99999999999991973</v>
      </c>
      <c r="AT28" s="9">
        <f t="shared" si="23"/>
        <v>19.900495119159558</v>
      </c>
      <c r="AU28" s="3">
        <f t="shared" si="24"/>
        <v>17.731470985749937</v>
      </c>
      <c r="AV28" s="3">
        <f t="shared" si="25"/>
        <v>9.0346357242116593</v>
      </c>
      <c r="AW28" s="8">
        <f>SQRT(AU28^2+AV28^2)+SQRT((AU28-$CH$10)^2+(AV28-$CI$10)^2)</f>
        <v>38.426920600000116</v>
      </c>
      <c r="AX28" s="4">
        <f>AW28/(2*$CH$3)</f>
        <v>1.0000000000000029</v>
      </c>
      <c r="AY28" s="9">
        <f t="shared" si="26"/>
        <v>19.773495119159559</v>
      </c>
      <c r="AZ28" s="9">
        <f>AY28-'Master Radiusverkleinerung'!G$5/100</f>
        <v>19.719495119159561</v>
      </c>
      <c r="BA28" s="9">
        <f t="shared" si="31"/>
        <v>1.0430934620547923</v>
      </c>
      <c r="BB28" s="3">
        <f t="shared" si="52"/>
        <v>17.969512614068158</v>
      </c>
      <c r="BC28" s="3">
        <f t="shared" si="52"/>
        <v>8.5705805811166034</v>
      </c>
      <c r="BD28" s="3">
        <f>0.5*(AU28+AU30)</f>
        <v>17.468989918828889</v>
      </c>
      <c r="BE28" s="3">
        <f>0.5*(AV28+AV30)</f>
        <v>9.4844091208371637</v>
      </c>
      <c r="BF28" s="3">
        <f t="shared" si="53"/>
        <v>-0.4760832566364428</v>
      </c>
      <c r="BG28" s="3">
        <f t="shared" si="53"/>
        <v>0.92811028619011182</v>
      </c>
      <c r="BH28" s="3">
        <f>AU30-AU28</f>
        <v>-0.52496213384209511</v>
      </c>
      <c r="BI28" s="3">
        <f>AV30-AV28</f>
        <v>0.89954679325100884</v>
      </c>
      <c r="BJ28" s="3">
        <f t="shared" si="32"/>
        <v>0.92811028619011182</v>
      </c>
      <c r="BK28" s="3">
        <f t="shared" si="33"/>
        <v>0.4760832566364428</v>
      </c>
      <c r="BL28" s="3">
        <f t="shared" si="34"/>
        <v>0.89954679325100884</v>
      </c>
      <c r="BM28" s="3">
        <f t="shared" si="35"/>
        <v>0.52496213384209511</v>
      </c>
      <c r="BN28" s="3">
        <f t="shared" si="36"/>
        <v>0.92811028619011182</v>
      </c>
      <c r="BO28" s="3">
        <f t="shared" si="36"/>
        <v>0.4760832566364428</v>
      </c>
      <c r="BP28" s="3">
        <f t="shared" si="37"/>
        <v>-0.89954679325100884</v>
      </c>
      <c r="BQ28" s="3">
        <f t="shared" si="37"/>
        <v>-0.52496213384209511</v>
      </c>
      <c r="BR28" s="3">
        <f t="shared" si="38"/>
        <v>-0.50052269523926896</v>
      </c>
      <c r="BS28" s="3">
        <f t="shared" si="38"/>
        <v>0.91382853972056033</v>
      </c>
      <c r="BT28" s="3">
        <f t="shared" si="39"/>
        <v>-18.397573904674456</v>
      </c>
      <c r="BU28" s="3">
        <f t="shared" si="40"/>
        <v>0.89453503219701602</v>
      </c>
      <c r="BV28" s="3">
        <f t="shared" si="41"/>
        <v>-0.18819631763044775</v>
      </c>
      <c r="BW28" s="9">
        <f t="shared" si="42"/>
        <v>19.19747491666736</v>
      </c>
      <c r="BX28" s="9">
        <f>SQRT((AU28-$CH$11)^2+(AV28-$CI$11)^2)</f>
        <v>19.204886225546712</v>
      </c>
      <c r="BY28" s="3">
        <f t="shared" si="54"/>
        <v>16.833995334277677</v>
      </c>
      <c r="BZ28" s="3">
        <f t="shared" si="54"/>
        <v>9.2213236223989483</v>
      </c>
      <c r="CA28" s="3">
        <f t="shared" si="45"/>
        <v>19.194171205433577</v>
      </c>
      <c r="CB28" s="3">
        <f t="shared" si="51"/>
        <v>16.836935953552921</v>
      </c>
      <c r="CC28" s="3">
        <f t="shared" si="51"/>
        <v>9.222832041842107</v>
      </c>
      <c r="CD28" s="3">
        <f t="shared" si="46"/>
        <v>19.19747491666736</v>
      </c>
      <c r="CE28" s="4">
        <f t="shared" si="47"/>
        <v>0.99999999998905909</v>
      </c>
      <c r="CF28" s="12">
        <f t="shared" si="48"/>
        <v>2.6801830054642154E-4</v>
      </c>
    </row>
    <row r="29" spans="1:86" x14ac:dyDescent="0.3">
      <c r="A29" s="4"/>
      <c r="C29" s="4"/>
      <c r="D29" s="6"/>
      <c r="E29" s="4"/>
      <c r="G29" s="4"/>
      <c r="H29" s="4"/>
      <c r="I29" s="6"/>
      <c r="J29" s="4"/>
      <c r="K29" s="4"/>
      <c r="L29" s="4"/>
      <c r="M29" s="4"/>
      <c r="N29" s="8"/>
      <c r="P29" s="4"/>
      <c r="Q29" s="4"/>
      <c r="R29" s="4"/>
      <c r="S29" s="6"/>
      <c r="T29" s="4"/>
      <c r="AH29" s="8"/>
      <c r="AM29" s="8"/>
      <c r="AR29" s="8"/>
      <c r="AT29" s="9"/>
      <c r="AW29" s="8"/>
      <c r="AX29" s="4"/>
      <c r="AY29" s="9"/>
      <c r="AZ29" s="9"/>
      <c r="BA29" s="9"/>
      <c r="BW29" s="9"/>
      <c r="BX29" s="9"/>
      <c r="CE29" s="4"/>
      <c r="CF29" s="12"/>
    </row>
    <row r="30" spans="1:86" x14ac:dyDescent="0.3">
      <c r="A30" s="4">
        <v>30</v>
      </c>
      <c r="B30" s="3">
        <f>CH$3*COS(A30/180*PI())</f>
        <v>16.639344714403784</v>
      </c>
      <c r="C30" s="4">
        <f>CH$3*SIN(A30/180*PI())</f>
        <v>9.6067301499999989</v>
      </c>
      <c r="D30" s="6">
        <f>SQRT(B30^2+C30^2)+SQRT((B30-$CH$10)^2+(C30-$CI$10)^2)</f>
        <v>37.118482755435828</v>
      </c>
      <c r="E30" s="4">
        <f>D30/(2*$CH$3)</f>
        <v>0.96594996882044781</v>
      </c>
      <c r="F30" s="4">
        <f>$CH$3/E30</f>
        <v>19.890740638940304</v>
      </c>
      <c r="G30" s="4">
        <f t="shared" si="0"/>
        <v>17.225886693409823</v>
      </c>
      <c r="H30" s="4">
        <f t="shared" si="1"/>
        <v>9.9453703194701504</v>
      </c>
      <c r="I30" s="6">
        <f>SQRT(G30^2+H30^2)+SQRT((G30-$CH$10)^2+(H30-$CI$10)^2)</f>
        <v>38.471626651204005</v>
      </c>
      <c r="J30" s="4">
        <f>I30/(2*$CH$3)</f>
        <v>1.0011634044702504</v>
      </c>
      <c r="K30" s="4">
        <f t="shared" si="2"/>
        <v>19.867626553394818</v>
      </c>
      <c r="L30" s="4">
        <f t="shared" si="3"/>
        <v>17.205869308142184</v>
      </c>
      <c r="M30" s="4">
        <f t="shared" si="4"/>
        <v>9.933813276697407</v>
      </c>
      <c r="N30" s="8">
        <f>SQRT(L30^2+M30^2)+SQRT((L30-$CH$10)^2+(M30-$CI$10)^2)</f>
        <v>38.425445129143426</v>
      </c>
      <c r="O30" s="3">
        <f>N30/(2*$CH$3)</f>
        <v>0.99996160319813454</v>
      </c>
      <c r="P30" s="4">
        <f t="shared" si="5"/>
        <v>19.868389436007377</v>
      </c>
      <c r="Q30" s="4">
        <f t="shared" si="6"/>
        <v>17.206529983864765</v>
      </c>
      <c r="R30" s="4">
        <f t="shared" si="7"/>
        <v>9.9341947180036865</v>
      </c>
      <c r="S30" s="6">
        <f>SQRT(Q30^2+R30^2)+SQRT((Q30-$CH$10)^2+(R30-$CI$10)^2)</f>
        <v>38.42696935286039</v>
      </c>
      <c r="T30" s="4">
        <f>S30/(2*$CH$3)</f>
        <v>1.0000012687162965</v>
      </c>
      <c r="U30" s="3">
        <f t="shared" si="8"/>
        <v>19.868364228689895</v>
      </c>
      <c r="V30" s="3">
        <f t="shared" si="9"/>
        <v>17.206508153687466</v>
      </c>
      <c r="W30" s="3">
        <f t="shared" si="10"/>
        <v>9.9341821143449458</v>
      </c>
      <c r="X30" s="3">
        <f>SQRT(V30^2+W30^2)+SQRT((V30-$CH$10)^2+(W30-$CI$10)^2)</f>
        <v>38.426918989158224</v>
      </c>
      <c r="Y30" s="3">
        <f>X30/(2*$CH$3)</f>
        <v>0.99999995808038344</v>
      </c>
      <c r="Z30" s="3">
        <f t="shared" si="11"/>
        <v>19.868365061564141</v>
      </c>
      <c r="AA30" s="3">
        <f t="shared" si="12"/>
        <v>17.206508874977718</v>
      </c>
      <c r="AB30" s="3">
        <f t="shared" si="13"/>
        <v>9.9341825307820688</v>
      </c>
      <c r="AC30" s="3">
        <f>SQRT(AA30^2+AB30^2)+SQRT((AA30-$CH$10)^2+(AB30-$CI$10)^2)</f>
        <v>38.426920653223839</v>
      </c>
      <c r="AD30" s="3">
        <f>AC30/(2*$CH$3)</f>
        <v>1.0000000013850663</v>
      </c>
      <c r="AE30" s="3">
        <f t="shared" si="14"/>
        <v>19.868365034045137</v>
      </c>
      <c r="AF30" s="3">
        <f t="shared" si="15"/>
        <v>17.206508851145564</v>
      </c>
      <c r="AG30" s="3">
        <f t="shared" si="16"/>
        <v>9.9341825170225668</v>
      </c>
      <c r="AH30" s="8">
        <f>SQRT(AF30^2+AG30^2)+SQRT((AF30-$CH$10)^2+(AG30-$CI$10)^2)</f>
        <v>38.426920598241438</v>
      </c>
      <c r="AI30" s="3">
        <f>AH30/(2*$CH$3)</f>
        <v>0.99999999995423616</v>
      </c>
      <c r="AJ30" s="3">
        <f t="shared" si="17"/>
        <v>19.86836503495439</v>
      </c>
      <c r="AK30" s="3">
        <f t="shared" si="18"/>
        <v>17.206508851932998</v>
      </c>
      <c r="AL30" s="3">
        <f t="shared" si="19"/>
        <v>9.9341825174771934</v>
      </c>
      <c r="AM30" s="8">
        <f>SQRT(AK30^2+AL30^2)+SQRT((AK30-$CH$10)^2+(AL30-$CI$10)^2)</f>
        <v>38.426920600058104</v>
      </c>
      <c r="AN30" s="3">
        <f>AM30/(2*$CH$3)</f>
        <v>1.0000000000015119</v>
      </c>
      <c r="AO30" s="3">
        <f t="shared" si="20"/>
        <v>19.868365034924352</v>
      </c>
      <c r="AP30" s="3">
        <f t="shared" si="21"/>
        <v>17.206508851906985</v>
      </c>
      <c r="AQ30" s="3">
        <f t="shared" si="22"/>
        <v>9.9341825174621743</v>
      </c>
      <c r="AR30" s="8">
        <f>SQRT(AP30^2+AQ30^2)+SQRT((AP30-$CH$10)^2+(AQ30-$CI$10)^2)</f>
        <v>38.426920599998091</v>
      </c>
      <c r="AS30" s="3">
        <f>AR30/(2*$CH$3)</f>
        <v>0.99999999999995026</v>
      </c>
      <c r="AT30" s="9">
        <f t="shared" si="23"/>
        <v>19.86836503492534</v>
      </c>
      <c r="AU30" s="3">
        <f t="shared" si="24"/>
        <v>17.206508851907842</v>
      </c>
      <c r="AV30" s="3">
        <f t="shared" si="25"/>
        <v>9.9341825174626681</v>
      </c>
      <c r="AW30" s="8">
        <f>SQRT(AU30^2+AV30^2)+SQRT((AU30-$CH$10)^2+(AV30-$CI$10)^2)</f>
        <v>38.426920600000059</v>
      </c>
      <c r="AX30" s="4">
        <f>AW30/(2*$CH$3)</f>
        <v>1.0000000000000016</v>
      </c>
      <c r="AY30" s="9">
        <f t="shared" si="26"/>
        <v>19.741365034925341</v>
      </c>
      <c r="AZ30" s="9">
        <f>AY30-'Master Radiusverkleinerung'!G$5/100</f>
        <v>19.687365034925342</v>
      </c>
      <c r="BA30" s="9">
        <f>SQRT((AU30-AU28)^2+(AV30-AV28)^2)</f>
        <v>1.0415227674977725</v>
      </c>
      <c r="BB30" s="3">
        <f>0.5*(AU28+AU30)</f>
        <v>17.468989918828889</v>
      </c>
      <c r="BC30" s="3">
        <f>0.5*(AV28+AV30)</f>
        <v>9.4844091208371637</v>
      </c>
      <c r="BD30" s="3">
        <f t="shared" ref="BD30:BE33" si="55">0.5*(AU30+AU31)</f>
        <v>16.920504071614864</v>
      </c>
      <c r="BE30" s="3">
        <f t="shared" si="55"/>
        <v>10.368376333142852</v>
      </c>
      <c r="BF30" s="3">
        <f>AU30-AU28</f>
        <v>-0.52496213384209511</v>
      </c>
      <c r="BG30" s="3">
        <f>AV30-AV28</f>
        <v>0.89954679325100884</v>
      </c>
      <c r="BH30" s="3">
        <f t="shared" ref="BH30:BI33" si="56">AU31-AU30</f>
        <v>-0.57200956058595764</v>
      </c>
      <c r="BI30" s="3">
        <f t="shared" si="56"/>
        <v>0.86838763136036867</v>
      </c>
      <c r="BJ30" s="3">
        <f t="shared" si="32"/>
        <v>0.89954679325100884</v>
      </c>
      <c r="BK30" s="3">
        <f t="shared" si="33"/>
        <v>0.52496213384209511</v>
      </c>
      <c r="BL30" s="3">
        <f t="shared" si="34"/>
        <v>0.86838763136036867</v>
      </c>
      <c r="BM30" s="3">
        <f t="shared" si="35"/>
        <v>0.57200956058595764</v>
      </c>
      <c r="BN30" s="3">
        <f t="shared" si="36"/>
        <v>0.89954679325100884</v>
      </c>
      <c r="BO30" s="3">
        <f t="shared" si="36"/>
        <v>0.52496213384209511</v>
      </c>
      <c r="BP30" s="3">
        <f t="shared" si="37"/>
        <v>-0.86838763136036867</v>
      </c>
      <c r="BQ30" s="3">
        <f t="shared" si="37"/>
        <v>-0.57200956058595764</v>
      </c>
      <c r="BR30" s="3">
        <f t="shared" si="38"/>
        <v>-0.5484858472140246</v>
      </c>
      <c r="BS30" s="3">
        <f t="shared" si="38"/>
        <v>0.88396721230568787</v>
      </c>
      <c r="BT30" s="3">
        <f t="shared" si="39"/>
        <v>-18.428570650756914</v>
      </c>
      <c r="BU30" s="3">
        <f t="shared" si="40"/>
        <v>0.8916282857408504</v>
      </c>
      <c r="BV30" s="3">
        <f t="shared" si="41"/>
        <v>-0.18989265164399249</v>
      </c>
      <c r="BW30" s="9">
        <f t="shared" si="42"/>
        <v>19.200839198275041</v>
      </c>
      <c r="BX30" s="9">
        <f>SQRT((AU30-$CH$11)^2+(AV30-$CI$11)^2)</f>
        <v>19.203763649485037</v>
      </c>
      <c r="BY30" s="3">
        <f>AU30-BU28</f>
        <v>16.311973819710825</v>
      </c>
      <c r="BZ30" s="3">
        <f>AV30-BV28</f>
        <v>10.122378835093116</v>
      </c>
      <c r="CA30" s="3">
        <f t="shared" si="45"/>
        <v>19.19747491666736</v>
      </c>
      <c r="CB30" s="3">
        <f t="shared" ref="CB30:CC34" si="57">AU30-BU30</f>
        <v>16.314880566166991</v>
      </c>
      <c r="CC30" s="3">
        <f t="shared" si="57"/>
        <v>10.124075169106661</v>
      </c>
      <c r="CD30" s="3">
        <f t="shared" si="46"/>
        <v>19.200839198275041</v>
      </c>
      <c r="CE30" s="4">
        <f t="shared" si="47"/>
        <v>0.99999999998869638</v>
      </c>
      <c r="CF30" s="12">
        <f t="shared" si="48"/>
        <v>2.7242470868432472E-4</v>
      </c>
    </row>
    <row r="31" spans="1:86" x14ac:dyDescent="0.3">
      <c r="A31" s="4">
        <v>33</v>
      </c>
      <c r="B31" s="3">
        <f>CH$3*COS(A31/180*PI())</f>
        <v>16.113763661997858</v>
      </c>
      <c r="C31" s="4">
        <f>CH$3*SIN(A31/180*PI())</f>
        <v>10.464400477091532</v>
      </c>
      <c r="D31" s="6">
        <f>SQRT(B31^2+C31^2)+SQRT((B31-$CH$10)^2+(C31-$CI$10)^2)</f>
        <v>37.1865573228499</v>
      </c>
      <c r="E31" s="4">
        <f>D31/(2*$CH$3)</f>
        <v>0.96772150206722263</v>
      </c>
      <c r="F31" s="4">
        <f>$CH$3/E31</f>
        <v>19.85432819148555</v>
      </c>
      <c r="G31" s="4">
        <f t="shared" si="0"/>
        <v>16.651240700528032</v>
      </c>
      <c r="H31" s="4">
        <f t="shared" si="1"/>
        <v>10.813442147082336</v>
      </c>
      <c r="I31" s="6">
        <f>SQRT(G31^2+H31^2)+SQRT((G31-$CH$10)^2+(H31-$CI$10)^2)</f>
        <v>38.466799306596904</v>
      </c>
      <c r="J31" s="4">
        <f>I31/(2*$CH$3)</f>
        <v>1.0010377804407491</v>
      </c>
      <c r="K31" s="4">
        <f t="shared" si="2"/>
        <v>19.833745118734523</v>
      </c>
      <c r="L31" s="4">
        <f t="shared" si="3"/>
        <v>16.633978283213864</v>
      </c>
      <c r="M31" s="4">
        <f t="shared" si="4"/>
        <v>10.802231802201572</v>
      </c>
      <c r="N31" s="8">
        <f>SQRT(L31^2+M31^2)+SQRT((L31-$CH$10)^2+(M31-$CI$10)^2)</f>
        <v>38.425679539387716</v>
      </c>
      <c r="O31" s="3">
        <f>N31/(2*$CH$3)</f>
        <v>0.99996770335502017</v>
      </c>
      <c r="P31" s="4">
        <f t="shared" si="5"/>
        <v>19.83438570284796</v>
      </c>
      <c r="Q31" s="4">
        <f t="shared" si="6"/>
        <v>16.634515522256098</v>
      </c>
      <c r="R31" s="4">
        <f t="shared" si="7"/>
        <v>10.802580689314961</v>
      </c>
      <c r="S31" s="6">
        <f>SQRT(Q31^2+R31^2)+SQRT((Q31-$CH$10)^2+(R31-$CI$10)^2)</f>
        <v>38.426959262688065</v>
      </c>
      <c r="T31" s="4">
        <f>S31/(2*$CH$3)</f>
        <v>1.0000010061354763</v>
      </c>
      <c r="U31" s="3">
        <f t="shared" si="8"/>
        <v>19.834365746788933</v>
      </c>
      <c r="V31" s="3">
        <f t="shared" si="9"/>
        <v>16.634498785696739</v>
      </c>
      <c r="W31" s="3">
        <f t="shared" si="10"/>
        <v>10.80256982046623</v>
      </c>
      <c r="X31" s="3">
        <f>SQRT(V31^2+W31^2)+SQRT((V31-$CH$10)^2+(W31-$CI$10)^2)</f>
        <v>38.426919395582175</v>
      </c>
      <c r="Y31" s="3">
        <f>X31/(2*$CH$3)</f>
        <v>0.99999996865692564</v>
      </c>
      <c r="Z31" s="3">
        <f t="shared" si="11"/>
        <v>19.834366368458952</v>
      </c>
      <c r="AA31" s="3">
        <f t="shared" si="12"/>
        <v>16.634499307073085</v>
      </c>
      <c r="AB31" s="3">
        <f t="shared" si="13"/>
        <v>10.802570159051989</v>
      </c>
      <c r="AC31" s="3">
        <f>SQRT(AA31^2+AB31^2)+SQRT((AA31-$CH$10)^2+(AB31-$CI$10)^2)</f>
        <v>38.426920637519991</v>
      </c>
      <c r="AD31" s="3">
        <f>AC31/(2*$CH$3)</f>
        <v>1.0000000009763985</v>
      </c>
      <c r="AE31" s="3">
        <f t="shared" si="14"/>
        <v>19.834366349092704</v>
      </c>
      <c r="AF31" s="3">
        <f t="shared" si="15"/>
        <v>16.634499290831187</v>
      </c>
      <c r="AG31" s="3">
        <f t="shared" si="16"/>
        <v>10.802570148504374</v>
      </c>
      <c r="AH31" s="8">
        <f>SQRT(AF31^2+AG31^2)+SQRT((AF31-$CH$10)^2+(AG31-$CI$10)^2)</f>
        <v>38.426920598831181</v>
      </c>
      <c r="AI31" s="3">
        <f>AH31/(2*$CH$3)</f>
        <v>0.99999999996958322</v>
      </c>
      <c r="AJ31" s="3">
        <f t="shared" si="17"/>
        <v>19.834366349696001</v>
      </c>
      <c r="AK31" s="3">
        <f t="shared" si="18"/>
        <v>16.634499291337153</v>
      </c>
      <c r="AL31" s="3">
        <f t="shared" si="19"/>
        <v>10.802570148832952</v>
      </c>
      <c r="AM31" s="8">
        <f>SQRT(AK31^2+AL31^2)+SQRT((AK31-$CH$10)^2+(AL31-$CI$10)^2)</f>
        <v>38.426920600036411</v>
      </c>
      <c r="AN31" s="3">
        <f>AM31/(2*$CH$3)</f>
        <v>1.0000000000009475</v>
      </c>
      <c r="AO31" s="3">
        <f t="shared" si="20"/>
        <v>19.834366349677207</v>
      </c>
      <c r="AP31" s="3">
        <f t="shared" si="21"/>
        <v>16.63449929132139</v>
      </c>
      <c r="AQ31" s="3">
        <f t="shared" si="22"/>
        <v>10.802570148822717</v>
      </c>
      <c r="AR31" s="8">
        <f>SQRT(AP31^2+AQ31^2)+SQRT((AP31-$CH$10)^2+(AQ31-$CI$10)^2)</f>
        <v>38.426920599998866</v>
      </c>
      <c r="AS31" s="3">
        <f>AR31/(2*$CH$3)</f>
        <v>0.99999999999997047</v>
      </c>
      <c r="AT31" s="9">
        <f t="shared" si="23"/>
        <v>19.834366349677794</v>
      </c>
      <c r="AU31" s="3">
        <f t="shared" si="24"/>
        <v>16.634499291321884</v>
      </c>
      <c r="AV31" s="3">
        <f t="shared" si="25"/>
        <v>10.802570148823037</v>
      </c>
      <c r="AW31" s="8">
        <f>SQRT(AU31^2+AV31^2)+SQRT((AU31-$CH$10)^2+(AV31-$CI$10)^2)</f>
        <v>38.426920600000038</v>
      </c>
      <c r="AX31" s="4">
        <f>AW31/(2*$CH$3)</f>
        <v>1.0000000000000009</v>
      </c>
      <c r="AY31" s="9">
        <f t="shared" si="26"/>
        <v>19.707366349677795</v>
      </c>
      <c r="AZ31" s="9">
        <f>AY31-'Master Radiusverkleinerung'!G$5/100</f>
        <v>19.653366349677796</v>
      </c>
      <c r="BA31" s="9">
        <f t="shared" si="31"/>
        <v>1.0398519200835337</v>
      </c>
      <c r="BB31" s="3">
        <f t="shared" ref="BB31:BC34" si="58">0.5*(AU30+AU31)</f>
        <v>16.920504071614864</v>
      </c>
      <c r="BC31" s="3">
        <f t="shared" si="58"/>
        <v>10.368376333142852</v>
      </c>
      <c r="BD31" s="3">
        <f t="shared" si="55"/>
        <v>16.325956211380102</v>
      </c>
      <c r="BE31" s="3">
        <f t="shared" si="55"/>
        <v>11.21995098872225</v>
      </c>
      <c r="BF31" s="3">
        <f t="shared" ref="BF31:BG34" si="59">AU31-AU30</f>
        <v>-0.57200956058595764</v>
      </c>
      <c r="BG31" s="3">
        <f t="shared" si="59"/>
        <v>0.86838763136036867</v>
      </c>
      <c r="BH31" s="3">
        <f t="shared" si="56"/>
        <v>-0.6170861598835593</v>
      </c>
      <c r="BI31" s="3">
        <f t="shared" si="56"/>
        <v>0.83476167979842764</v>
      </c>
      <c r="BJ31" s="3">
        <f t="shared" si="32"/>
        <v>0.86838763136036867</v>
      </c>
      <c r="BK31" s="3">
        <f t="shared" si="33"/>
        <v>0.57200956058595764</v>
      </c>
      <c r="BL31" s="3">
        <f t="shared" si="34"/>
        <v>0.83476167979842764</v>
      </c>
      <c r="BM31" s="3">
        <f t="shared" si="35"/>
        <v>0.6170861598835593</v>
      </c>
      <c r="BN31" s="3">
        <f t="shared" si="36"/>
        <v>0.86838763136036867</v>
      </c>
      <c r="BO31" s="3">
        <f t="shared" si="36"/>
        <v>0.57200956058595764</v>
      </c>
      <c r="BP31" s="3">
        <f t="shared" si="37"/>
        <v>-0.83476167979842764</v>
      </c>
      <c r="BQ31" s="3">
        <f t="shared" si="37"/>
        <v>-0.6170861598835593</v>
      </c>
      <c r="BR31" s="3">
        <f t="shared" si="38"/>
        <v>-0.59454786023476203</v>
      </c>
      <c r="BS31" s="3">
        <f t="shared" si="38"/>
        <v>0.85157465557939815</v>
      </c>
      <c r="BT31" s="3">
        <f t="shared" si="39"/>
        <v>-18.461459928317179</v>
      </c>
      <c r="BU31" s="3">
        <f t="shared" si="40"/>
        <v>0.88880061300914903</v>
      </c>
      <c r="BV31" s="3">
        <f t="shared" si="41"/>
        <v>-0.19175524822912315</v>
      </c>
      <c r="BW31" s="9">
        <f t="shared" si="42"/>
        <v>19.20422395736119</v>
      </c>
      <c r="BX31" s="9">
        <f>SQRT((AU31-$CH$11)^2+(AV31-$CI$11)^2)</f>
        <v>19.202634257204959</v>
      </c>
      <c r="BY31" s="3">
        <f t="shared" ref="BY31:BZ34" si="60">AU31-BU30</f>
        <v>15.742871005581033</v>
      </c>
      <c r="BZ31" s="3">
        <f t="shared" si="60"/>
        <v>10.992462800467029</v>
      </c>
      <c r="CA31" s="3">
        <f t="shared" si="45"/>
        <v>19.200839198275045</v>
      </c>
      <c r="CB31" s="3">
        <f t="shared" si="57"/>
        <v>15.745698678312735</v>
      </c>
      <c r="CC31" s="3">
        <f t="shared" si="57"/>
        <v>10.99432539705216</v>
      </c>
      <c r="CD31" s="3">
        <f t="shared" si="46"/>
        <v>19.20422395736119</v>
      </c>
      <c r="CE31" s="4">
        <f t="shared" si="47"/>
        <v>0.99999999998860289</v>
      </c>
      <c r="CF31" s="12">
        <f t="shared" si="48"/>
        <v>2.7354886307788035E-4</v>
      </c>
    </row>
    <row r="32" spans="1:86" x14ac:dyDescent="0.3">
      <c r="A32" s="4">
        <v>36</v>
      </c>
      <c r="B32" s="3">
        <f>CH$3*COS(A32/180*PI())</f>
        <v>15.544015903448377</v>
      </c>
      <c r="C32" s="4">
        <f>CH$3*SIN(A32/180*PI())</f>
        <v>11.293388609846918</v>
      </c>
      <c r="D32" s="6">
        <f>SQRT(B32^2+C32^2)+SQRT((B32-$CH$10)^2+(C32-$CI$10)^2)</f>
        <v>37.258121991683232</v>
      </c>
      <c r="E32" s="4">
        <f>D32/(2*$CH$3)</f>
        <v>0.96958385969869332</v>
      </c>
      <c r="F32" s="4">
        <f>$CH$3/E32</f>
        <v>19.816192387908306</v>
      </c>
      <c r="G32" s="4">
        <f t="shared" si="0"/>
        <v>16.031636405621288</v>
      </c>
      <c r="H32" s="4">
        <f t="shared" si="1"/>
        <v>11.647665642202869</v>
      </c>
      <c r="I32" s="6">
        <f>SQRT(G32^2+H32^2)+SQRT((G32-$CH$10)^2+(H32-$CI$10)^2)</f>
        <v>38.462038747208148</v>
      </c>
      <c r="J32" s="4">
        <f>I32/(2*$CH$3)</f>
        <v>1.0009138943912186</v>
      </c>
      <c r="K32" s="4">
        <f t="shared" si="2"/>
        <v>19.798099016260554</v>
      </c>
      <c r="L32" s="4">
        <f t="shared" si="3"/>
        <v>16.016998560472718</v>
      </c>
      <c r="M32" s="4">
        <f t="shared" si="4"/>
        <v>11.637030625184074</v>
      </c>
      <c r="N32" s="8">
        <f>SQRT(L32^2+M32^2)+SQRT((L32-$CH$10)^2+(M32-$CI$10)^2)</f>
        <v>38.425896999777748</v>
      </c>
      <c r="O32" s="3">
        <f>N32/(2*$CH$3)</f>
        <v>0.99997336241868273</v>
      </c>
      <c r="P32" s="4">
        <f t="shared" si="5"/>
        <v>19.798626403781356</v>
      </c>
      <c r="Q32" s="4">
        <f t="shared" si="6"/>
        <v>16.017425225939668</v>
      </c>
      <c r="R32" s="4">
        <f t="shared" si="7"/>
        <v>11.637340615791045</v>
      </c>
      <c r="S32" s="6">
        <f>SQRT(Q32^2+R32^2)+SQRT((Q32-$CH$10)^2+(R32-$CI$10)^2)</f>
        <v>38.426950462039883</v>
      </c>
      <c r="T32" s="4">
        <f>S32/(2*$CH$3)</f>
        <v>1.0000007771124881</v>
      </c>
      <c r="U32" s="3">
        <f t="shared" si="8"/>
        <v>19.798611018033487</v>
      </c>
      <c r="V32" s="3">
        <f t="shared" si="9"/>
        <v>16.017412778608168</v>
      </c>
      <c r="W32" s="3">
        <f t="shared" si="10"/>
        <v>11.637331572275352</v>
      </c>
      <c r="X32" s="3">
        <f>SQRT(V32^2+W32^2)+SQRT((V32-$CH$10)^2+(W32-$CI$10)^2)</f>
        <v>38.426919728841483</v>
      </c>
      <c r="Y32" s="3">
        <f>X32/(2*$CH$3)</f>
        <v>0.99999997732947354</v>
      </c>
      <c r="Z32" s="3">
        <f t="shared" si="11"/>
        <v>19.79861146687843</v>
      </c>
      <c r="AA32" s="3">
        <f t="shared" si="12"/>
        <v>16.017413141731357</v>
      </c>
      <c r="AB32" s="3">
        <f t="shared" si="13"/>
        <v>11.63733183609979</v>
      </c>
      <c r="AC32" s="3">
        <f>SQRT(AA32^2+AB32^2)+SQRT((AA32-$CH$10)^2+(AB32-$CI$10)^2)</f>
        <v>38.426920625414127</v>
      </c>
      <c r="AD32" s="3">
        <f>AC32/(2*$CH$3)</f>
        <v>1.0000000006613625</v>
      </c>
      <c r="AE32" s="3">
        <f t="shared" si="14"/>
        <v>19.798611453784371</v>
      </c>
      <c r="AF32" s="3">
        <f t="shared" si="15"/>
        <v>16.017413131138042</v>
      </c>
      <c r="AG32" s="3">
        <f t="shared" si="16"/>
        <v>11.637331828403296</v>
      </c>
      <c r="AH32" s="8">
        <f>SQRT(AF32^2+AG32^2)+SQRT((AF32-$CH$10)^2+(AG32-$CI$10)^2)</f>
        <v>38.426920599258608</v>
      </c>
      <c r="AI32" s="3">
        <f>AH32/(2*$CH$3)</f>
        <v>0.99999999998070632</v>
      </c>
      <c r="AJ32" s="3">
        <f t="shared" si="17"/>
        <v>19.798611454166359</v>
      </c>
      <c r="AK32" s="3">
        <f t="shared" si="18"/>
        <v>16.017413131447075</v>
      </c>
      <c r="AL32" s="3">
        <f t="shared" si="19"/>
        <v>11.637331828627822</v>
      </c>
      <c r="AM32" s="8">
        <f>SQRT(AK32^2+AL32^2)+SQRT((AK32-$CH$10)^2+(AL32-$CI$10)^2)</f>
        <v>38.426920600021631</v>
      </c>
      <c r="AN32" s="3">
        <f>AM32/(2*$CH$3)</f>
        <v>1.0000000000005629</v>
      </c>
      <c r="AO32" s="3">
        <f t="shared" si="20"/>
        <v>19.798611454155214</v>
      </c>
      <c r="AP32" s="3">
        <f t="shared" si="21"/>
        <v>16.017413131438058</v>
      </c>
      <c r="AQ32" s="3">
        <f t="shared" si="22"/>
        <v>11.637331828621271</v>
      </c>
      <c r="AR32" s="8">
        <f>SQRT(AP32^2+AQ32^2)+SQRT((AP32-$CH$10)^2+(AQ32-$CI$10)^2)</f>
        <v>38.426920599999363</v>
      </c>
      <c r="AS32" s="3">
        <f>AR32/(2*$CH$3)</f>
        <v>0.99999999999998335</v>
      </c>
      <c r="AT32" s="9">
        <f t="shared" si="23"/>
        <v>19.798611454155544</v>
      </c>
      <c r="AU32" s="3">
        <f t="shared" si="24"/>
        <v>16.017413131438325</v>
      </c>
      <c r="AV32" s="3">
        <f t="shared" si="25"/>
        <v>11.637331828621464</v>
      </c>
      <c r="AW32" s="8">
        <f>SQRT(AU32^2+AV32^2)+SQRT((AU32-$CH$10)^2+(AV32-$CI$10)^2)</f>
        <v>38.426920600000017</v>
      </c>
      <c r="AX32" s="4">
        <f>AW32/(2*$CH$3)</f>
        <v>1.0000000000000004</v>
      </c>
      <c r="AY32" s="9">
        <f t="shared" si="26"/>
        <v>19.671611454155546</v>
      </c>
      <c r="AZ32" s="9">
        <f>AY32-'Master Radiusverkleinerung'!G$5/100</f>
        <v>19.617611454155547</v>
      </c>
      <c r="BA32" s="9">
        <f t="shared" si="31"/>
        <v>1.038085926491507</v>
      </c>
      <c r="BB32" s="3">
        <f t="shared" si="58"/>
        <v>16.325956211380102</v>
      </c>
      <c r="BC32" s="3">
        <f t="shared" si="58"/>
        <v>11.21995098872225</v>
      </c>
      <c r="BD32" s="3">
        <f t="shared" si="55"/>
        <v>15.687381716491263</v>
      </c>
      <c r="BE32" s="3">
        <f t="shared" si="55"/>
        <v>12.036734447497246</v>
      </c>
      <c r="BF32" s="3">
        <f t="shared" si="59"/>
        <v>-0.6170861598835593</v>
      </c>
      <c r="BG32" s="3">
        <f t="shared" si="59"/>
        <v>0.83476167979842764</v>
      </c>
      <c r="BH32" s="3">
        <f t="shared" si="56"/>
        <v>-0.66006282989412135</v>
      </c>
      <c r="BI32" s="3">
        <f t="shared" si="56"/>
        <v>0.79880523775156043</v>
      </c>
      <c r="BJ32" s="3">
        <f t="shared" si="32"/>
        <v>0.83476167979842764</v>
      </c>
      <c r="BK32" s="3">
        <f t="shared" si="33"/>
        <v>0.6170861598835593</v>
      </c>
      <c r="BL32" s="3">
        <f t="shared" si="34"/>
        <v>0.79880523775156043</v>
      </c>
      <c r="BM32" s="3">
        <f t="shared" si="35"/>
        <v>0.66006282989412135</v>
      </c>
      <c r="BN32" s="3">
        <f t="shared" si="36"/>
        <v>0.83476167979842764</v>
      </c>
      <c r="BO32" s="3">
        <f t="shared" si="36"/>
        <v>0.6170861598835593</v>
      </c>
      <c r="BP32" s="3">
        <f t="shared" si="37"/>
        <v>-0.79880523775156043</v>
      </c>
      <c r="BQ32" s="3">
        <f t="shared" si="37"/>
        <v>-0.66006282989412135</v>
      </c>
      <c r="BR32" s="3">
        <f t="shared" si="38"/>
        <v>-0.63857449488883944</v>
      </c>
      <c r="BS32" s="3">
        <f t="shared" si="38"/>
        <v>0.81678345877499581</v>
      </c>
      <c r="BT32" s="3">
        <f t="shared" si="39"/>
        <v>-18.496132566035435</v>
      </c>
      <c r="BU32" s="3">
        <f t="shared" si="40"/>
        <v>0.88609352078196046</v>
      </c>
      <c r="BV32" s="3">
        <f t="shared" si="41"/>
        <v>-0.19375642914980062</v>
      </c>
      <c r="BW32" s="9">
        <f t="shared" si="42"/>
        <v>19.207589190812232</v>
      </c>
      <c r="BX32" s="9">
        <f>SQRT((AU32-$CH$11)^2+(AV32-$CI$11)^2)</f>
        <v>19.201511397977612</v>
      </c>
      <c r="BY32" s="3">
        <f t="shared" si="60"/>
        <v>15.128612518429176</v>
      </c>
      <c r="BZ32" s="3">
        <f t="shared" si="60"/>
        <v>11.829087076850588</v>
      </c>
      <c r="CA32" s="3">
        <f t="shared" si="45"/>
        <v>19.20422395736119</v>
      </c>
      <c r="CB32" s="3">
        <f t="shared" si="57"/>
        <v>15.131319610656364</v>
      </c>
      <c r="CC32" s="3">
        <f t="shared" si="57"/>
        <v>11.831088257771265</v>
      </c>
      <c r="CD32" s="3">
        <f t="shared" si="46"/>
        <v>19.207589190812232</v>
      </c>
      <c r="CE32" s="4">
        <f t="shared" si="47"/>
        <v>0.99999999998878042</v>
      </c>
      <c r="CF32" s="12">
        <f t="shared" si="48"/>
        <v>2.7141006304028456E-4</v>
      </c>
    </row>
    <row r="33" spans="1:84" x14ac:dyDescent="0.3">
      <c r="A33" s="4">
        <v>39</v>
      </c>
      <c r="B33" s="3">
        <f>CH$3*COS(A33/180*PI())</f>
        <v>14.931663077758841</v>
      </c>
      <c r="C33" s="4">
        <f>CH$3*SIN(A33/180*PI())</f>
        <v>12.091422349416529</v>
      </c>
      <c r="D33" s="6">
        <f>SQRT(B33^2+C33^2)+SQRT((B33-$CH$10)^2+(C33-$CI$10)^2)</f>
        <v>37.332940453514667</v>
      </c>
      <c r="E33" s="4">
        <f>D33/(2*$CH$3)</f>
        <v>0.97153089216091559</v>
      </c>
      <c r="F33" s="4">
        <f>$CH$3/E33</f>
        <v>19.776479013718955</v>
      </c>
      <c r="G33" s="4">
        <f t="shared" si="0"/>
        <v>15.369210797350226</v>
      </c>
      <c r="H33" s="4">
        <f t="shared" si="1"/>
        <v>12.445741506502518</v>
      </c>
      <c r="I33" s="6">
        <f>SQRT(G33^2+H33^2)+SQRT((G33-$CH$10)^2+(H33-$CI$10)^2)</f>
        <v>38.457402357060602</v>
      </c>
      <c r="J33" s="4">
        <f>I33/(2*$CH$3)</f>
        <v>1.0007932396503456</v>
      </c>
      <c r="K33" s="4">
        <f t="shared" si="2"/>
        <v>19.760803960494783</v>
      </c>
      <c r="L33" s="4">
        <f t="shared" si="3"/>
        <v>15.357028993041437</v>
      </c>
      <c r="M33" s="4">
        <f t="shared" si="4"/>
        <v>12.435876875877755</v>
      </c>
      <c r="N33" s="8">
        <f>SQRT(L33^2+M33^2)+SQRT((L33-$CH$10)^2+(M33-$CI$10)^2)</f>
        <v>38.426094830427473</v>
      </c>
      <c r="O33" s="3">
        <f>N33/(2*$CH$3)</f>
        <v>0.99997851064931476</v>
      </c>
      <c r="P33" s="4">
        <f t="shared" si="5"/>
        <v>19.761228616466493</v>
      </c>
      <c r="Q33" s="4">
        <f t="shared" si="6"/>
        <v>15.357359012714859</v>
      </c>
      <c r="R33" s="4">
        <f t="shared" si="7"/>
        <v>12.436144120539932</v>
      </c>
      <c r="S33" s="6">
        <f>SQRT(Q33^2+R33^2)+SQRT((Q33-$CH$10)^2+(R33-$CI$10)^2)</f>
        <v>38.426942987891493</v>
      </c>
      <c r="T33" s="4">
        <f>S33/(2*$CH$3)</f>
        <v>1.0000005826095648</v>
      </c>
      <c r="U33" s="3">
        <f t="shared" si="8"/>
        <v>19.761217103392397</v>
      </c>
      <c r="V33" s="3">
        <f t="shared" si="9"/>
        <v>15.357350065375822</v>
      </c>
      <c r="W33" s="3">
        <f t="shared" si="10"/>
        <v>12.436136875127641</v>
      </c>
      <c r="X33" s="3">
        <f>SQRT(V33^2+W33^2)+SQRT((V33-$CH$10)^2+(W33-$CI$10)^2)</f>
        <v>38.426919993042318</v>
      </c>
      <c r="Y33" s="3">
        <f>X33/(2*$CH$3)</f>
        <v>0.99999998420488356</v>
      </c>
      <c r="Z33" s="3">
        <f t="shared" si="11"/>
        <v>19.761217415523127</v>
      </c>
      <c r="AA33" s="3">
        <f t="shared" si="12"/>
        <v>15.357350307946959</v>
      </c>
      <c r="AB33" s="3">
        <f t="shared" si="13"/>
        <v>12.436137071557873</v>
      </c>
      <c r="AC33" s="3">
        <f>SQRT(AA33^2+AB33^2)+SQRT((AA33-$CH$10)^2+(AB33-$CI$10)^2)</f>
        <v>38.42692061645522</v>
      </c>
      <c r="AD33" s="3">
        <f>AC33/(2*$CH$3)</f>
        <v>1.000000000428221</v>
      </c>
      <c r="AE33" s="3">
        <f t="shared" si="14"/>
        <v>19.761217407060958</v>
      </c>
      <c r="AF33" s="3">
        <f t="shared" si="15"/>
        <v>15.357350301370618</v>
      </c>
      <c r="AG33" s="3">
        <f t="shared" si="16"/>
        <v>12.436137066232458</v>
      </c>
      <c r="AH33" s="8">
        <f>SQRT(AF33^2+AG33^2)+SQRT((AF33-$CH$10)^2+(AG33-$CI$10)^2)</f>
        <v>38.426920599553888</v>
      </c>
      <c r="AI33" s="3">
        <f>AH33/(2*$CH$3)</f>
        <v>0.99999999998839062</v>
      </c>
      <c r="AJ33" s="3">
        <f t="shared" si="17"/>
        <v>19.761217407290374</v>
      </c>
      <c r="AK33" s="3">
        <f t="shared" si="18"/>
        <v>15.357350301548907</v>
      </c>
      <c r="AL33" s="3">
        <f t="shared" si="19"/>
        <v>12.436137066376833</v>
      </c>
      <c r="AM33" s="8">
        <f>SQRT(AK33^2+AL33^2)+SQRT((AK33-$CH$10)^2+(AL33-$CI$10)^2)</f>
        <v>38.426920600012096</v>
      </c>
      <c r="AN33" s="3">
        <f>AM33/(2*$CH$3)</f>
        <v>1.0000000000003146</v>
      </c>
      <c r="AO33" s="3">
        <f t="shared" si="20"/>
        <v>19.761217407284157</v>
      </c>
      <c r="AP33" s="3">
        <f t="shared" si="21"/>
        <v>15.357350301544075</v>
      </c>
      <c r="AQ33" s="3">
        <f t="shared" si="22"/>
        <v>12.436137066372922</v>
      </c>
      <c r="AR33" s="8">
        <f>SQRT(AP33^2+AQ33^2)+SQRT((AP33-$CH$10)^2+(AQ33-$CI$10)^2)</f>
        <v>38.426920599999683</v>
      </c>
      <c r="AS33" s="3">
        <f>AR33/(2*$CH$3)</f>
        <v>0.99999999999999167</v>
      </c>
      <c r="AT33" s="9">
        <f t="shared" si="23"/>
        <v>19.76121740728432</v>
      </c>
      <c r="AU33" s="3">
        <f t="shared" si="24"/>
        <v>15.357350301544203</v>
      </c>
      <c r="AV33" s="3">
        <f t="shared" si="25"/>
        <v>12.436137066373025</v>
      </c>
      <c r="AW33" s="8">
        <f>SQRT(AU33^2+AV33^2)+SQRT((AU33-$CH$10)^2+(AV33-$CI$10)^2)</f>
        <v>38.42692060000001</v>
      </c>
      <c r="AX33" s="4">
        <f>AW33/(2*$CH$3)</f>
        <v>1.0000000000000002</v>
      </c>
      <c r="AY33" s="9">
        <f t="shared" si="26"/>
        <v>19.634217407284321</v>
      </c>
      <c r="AZ33" s="9">
        <f>AY33-'Master Radiusverkleinerung'!G$5/100</f>
        <v>19.580217407284323</v>
      </c>
      <c r="BA33" s="9">
        <f t="shared" si="31"/>
        <v>1.036230064834621</v>
      </c>
      <c r="BB33" s="3">
        <f t="shared" si="58"/>
        <v>15.687381716491263</v>
      </c>
      <c r="BC33" s="3">
        <f t="shared" si="58"/>
        <v>12.036734447497246</v>
      </c>
      <c r="BD33" s="3">
        <f t="shared" si="55"/>
        <v>15.006939749808438</v>
      </c>
      <c r="BE33" s="3">
        <f t="shared" si="55"/>
        <v>12.816467615843518</v>
      </c>
      <c r="BF33" s="3">
        <f t="shared" si="59"/>
        <v>-0.66006282989412135</v>
      </c>
      <c r="BG33" s="3">
        <f t="shared" si="59"/>
        <v>0.79880523775156043</v>
      </c>
      <c r="BH33" s="3">
        <f t="shared" si="56"/>
        <v>-0.70082110347153126</v>
      </c>
      <c r="BI33" s="3">
        <f t="shared" si="56"/>
        <v>0.76066109894098588</v>
      </c>
      <c r="BJ33" s="3">
        <f t="shared" si="32"/>
        <v>0.79880523775156043</v>
      </c>
      <c r="BK33" s="3">
        <f t="shared" si="33"/>
        <v>0.66006282989412135</v>
      </c>
      <c r="BL33" s="3">
        <f t="shared" si="34"/>
        <v>0.76066109894098588</v>
      </c>
      <c r="BM33" s="3">
        <f t="shared" si="35"/>
        <v>0.70082110347153126</v>
      </c>
      <c r="BN33" s="3">
        <f t="shared" si="36"/>
        <v>0.79880523775156043</v>
      </c>
      <c r="BO33" s="3">
        <f t="shared" si="36"/>
        <v>0.66006282989412135</v>
      </c>
      <c r="BP33" s="3">
        <f t="shared" si="37"/>
        <v>-0.76066109894098588</v>
      </c>
      <c r="BQ33" s="3">
        <f t="shared" si="37"/>
        <v>-0.70082110347153126</v>
      </c>
      <c r="BR33" s="3">
        <f t="shared" si="38"/>
        <v>-0.68044196668282453</v>
      </c>
      <c r="BS33" s="3">
        <f t="shared" si="38"/>
        <v>0.77973316834627227</v>
      </c>
      <c r="BT33" s="3">
        <f t="shared" si="39"/>
        <v>-18.532474712105348</v>
      </c>
      <c r="BU33" s="3">
        <f t="shared" si="40"/>
        <v>0.88354384796316943</v>
      </c>
      <c r="BV33" s="3">
        <f t="shared" si="41"/>
        <v>-0.19586325591625275</v>
      </c>
      <c r="BW33" s="9">
        <f t="shared" si="42"/>
        <v>19.210895486625304</v>
      </c>
      <c r="BX33" s="9">
        <f>SQRT((AU33-$CH$11)^2+(AV33-$CI$11)^2)</f>
        <v>19.20040822331741</v>
      </c>
      <c r="BY33" s="3">
        <f t="shared" si="60"/>
        <v>14.471256780762243</v>
      </c>
      <c r="BZ33" s="3">
        <f t="shared" si="60"/>
        <v>12.629893495522825</v>
      </c>
      <c r="CA33" s="3">
        <f t="shared" si="45"/>
        <v>19.207589190812232</v>
      </c>
      <c r="CB33" s="3">
        <f t="shared" si="57"/>
        <v>14.473806453581034</v>
      </c>
      <c r="CC33" s="3">
        <f t="shared" si="57"/>
        <v>12.632000322289278</v>
      </c>
      <c r="CD33" s="3">
        <f t="shared" si="46"/>
        <v>19.210895486625304</v>
      </c>
      <c r="CE33" s="4">
        <f t="shared" si="47"/>
        <v>0.99999999998921596</v>
      </c>
      <c r="CF33" s="12">
        <f t="shared" si="48"/>
        <v>2.660898948243933E-4</v>
      </c>
    </row>
    <row r="34" spans="1:84" x14ac:dyDescent="0.3">
      <c r="A34" s="4">
        <v>42</v>
      </c>
      <c r="B34" s="3">
        <f>CH$3*COS(A34/180*PI())</f>
        <v>14.278383601460344</v>
      </c>
      <c r="C34" s="4">
        <f>CH$3*SIN(A34/180*PI())</f>
        <v>12.856314340790851</v>
      </c>
      <c r="D34" s="6">
        <f>SQRT(B34^2+C34^2)+SQRT((B34-$CH$10)^2+(C34-$CI$10)^2)</f>
        <v>37.410768802398408</v>
      </c>
      <c r="E34" s="4">
        <f>D34/(2*$CH$3)</f>
        <v>0.97355625218634889</v>
      </c>
      <c r="F34" s="4">
        <f>$CH$3/E34</f>
        <v>19.735336563091931</v>
      </c>
      <c r="G34" s="4">
        <f t="shared" si="0"/>
        <v>14.666213245916591</v>
      </c>
      <c r="H34" s="4">
        <f t="shared" si="1"/>
        <v>13.205517721157848</v>
      </c>
      <c r="I34" s="6">
        <f>SQRT(G34^2+H34^2)+SQRT((G34-$CH$10)^2+(H34-$CI$10)^2)</f>
        <v>38.452944643275451</v>
      </c>
      <c r="J34" s="4">
        <f>I34/(2*$CH$3)</f>
        <v>1.0006772346799875</v>
      </c>
      <c r="K34" s="4">
        <f t="shared" si="2"/>
        <v>19.721980154173501</v>
      </c>
      <c r="L34" s="4">
        <f t="shared" si="3"/>
        <v>14.656287499741898</v>
      </c>
      <c r="M34" s="4">
        <f t="shared" si="4"/>
        <v>13.196580539159482</v>
      </c>
      <c r="N34" s="8">
        <f>SQRT(L34^2+M34^2)+SQRT((L34-$CH$10)^2+(M34-$CI$10)^2)</f>
        <v>38.426271082223927</v>
      </c>
      <c r="O34" s="3">
        <f>N34/(2*$CH$3)</f>
        <v>0.99998309732432544</v>
      </c>
      <c r="P34" s="4">
        <f t="shared" si="5"/>
        <v>19.72231351404238</v>
      </c>
      <c r="Q34" s="4">
        <f t="shared" si="6"/>
        <v>14.656535234403478</v>
      </c>
      <c r="R34" s="4">
        <f t="shared" si="7"/>
        <v>13.196803600450682</v>
      </c>
      <c r="S34" s="6">
        <f>SQRT(Q34^2+R34^2)+SQRT((Q34-$CH$10)^2+(R34-$CI$10)^2)</f>
        <v>38.426936821478456</v>
      </c>
      <c r="T34" s="4">
        <f>S34/(2*$CH$3)</f>
        <v>1.0000004221383916</v>
      </c>
      <c r="U34" s="3">
        <f t="shared" si="8"/>
        <v>19.72230518850019</v>
      </c>
      <c r="V34" s="3">
        <f t="shared" si="9"/>
        <v>14.65652904731988</v>
      </c>
      <c r="W34" s="3">
        <f t="shared" si="10"/>
        <v>13.196798029575588</v>
      </c>
      <c r="X34" s="3">
        <f>SQRT(V34^2+W34^2)+SQRT((V34-$CH$10)^2+(W34-$CI$10)^2)</f>
        <v>38.426920194880864</v>
      </c>
      <c r="Y34" s="3">
        <f>X34/(2*$CH$3)</f>
        <v>0.99999998945741342</v>
      </c>
      <c r="Z34" s="3">
        <f t="shared" si="11"/>
        <v>19.722305396424304</v>
      </c>
      <c r="AA34" s="3">
        <f t="shared" si="12"/>
        <v>14.656529201837611</v>
      </c>
      <c r="AB34" s="3">
        <f t="shared" si="13"/>
        <v>13.196798168703976</v>
      </c>
      <c r="AC34" s="3">
        <f>SQRT(AA34^2+AB34^2)+SQRT((AA34-$CH$10)^2+(AB34-$CI$10)^2)</f>
        <v>38.426920610117548</v>
      </c>
      <c r="AD34" s="3">
        <f>AC34/(2*$CH$3)</f>
        <v>1.0000000002632932</v>
      </c>
      <c r="AE34" s="3">
        <f t="shared" si="14"/>
        <v>19.722305391231554</v>
      </c>
      <c r="AF34" s="3">
        <f t="shared" si="15"/>
        <v>14.656529197978646</v>
      </c>
      <c r="AG34" s="3">
        <f t="shared" si="16"/>
        <v>13.19679816522935</v>
      </c>
      <c r="AH34" s="8">
        <f>SQRT(AF34^2+AG34^2)+SQRT((AF34-$CH$10)^2+(AG34-$CI$10)^2)</f>
        <v>38.426920599747326</v>
      </c>
      <c r="AI34" s="3">
        <f>AH34/(2*$CH$3)</f>
        <v>0.99999999999342448</v>
      </c>
      <c r="AJ34" s="3">
        <f t="shared" si="17"/>
        <v>19.722305391361239</v>
      </c>
      <c r="AK34" s="3">
        <f t="shared" si="18"/>
        <v>14.65652919807502</v>
      </c>
      <c r="AL34" s="3">
        <f t="shared" si="19"/>
        <v>13.196798165316125</v>
      </c>
      <c r="AM34" s="8">
        <f>SQRT(AK34^2+AL34^2)+SQRT((AK34-$CH$10)^2+(AL34-$CI$10)^2)</f>
        <v>38.426920600006312</v>
      </c>
      <c r="AN34" s="3">
        <f>AM34/(2*$CH$3)</f>
        <v>1.0000000000001641</v>
      </c>
      <c r="AO34" s="3">
        <f t="shared" si="20"/>
        <v>19.722305391358002</v>
      </c>
      <c r="AP34" s="3">
        <f t="shared" si="21"/>
        <v>14.656529198072615</v>
      </c>
      <c r="AQ34" s="3">
        <f t="shared" si="22"/>
        <v>13.196798165313959</v>
      </c>
      <c r="AR34" s="8">
        <f>SQRT(AP34^2+AQ34^2)+SQRT((AP34-$CH$10)^2+(AQ34-$CI$10)^2)</f>
        <v>38.426920599999853</v>
      </c>
      <c r="AS34" s="3">
        <f>AR34/(2*$CH$3)</f>
        <v>0.99999999999999611</v>
      </c>
      <c r="AT34" s="9">
        <f t="shared" si="23"/>
        <v>19.722305391358081</v>
      </c>
      <c r="AU34" s="3">
        <f t="shared" si="24"/>
        <v>14.656529198072672</v>
      </c>
      <c r="AV34" s="3">
        <f t="shared" si="25"/>
        <v>13.196798165314011</v>
      </c>
      <c r="AW34" s="8">
        <f>SQRT(AU34^2+AV34^2)+SQRT((AU34-$CH$10)^2+(AV34-$CI$10)^2)</f>
        <v>38.426920600000003</v>
      </c>
      <c r="AX34" s="4">
        <f>AW34/(2*$CH$3)</f>
        <v>1</v>
      </c>
      <c r="AY34" s="9">
        <f t="shared" si="26"/>
        <v>19.595305391358082</v>
      </c>
      <c r="AZ34" s="9">
        <f>AY34-'Master Radiusverkleinerung'!G$5/100</f>
        <v>19.541305391358083</v>
      </c>
      <c r="BA34" s="9">
        <f t="shared" si="31"/>
        <v>1.0342898658080157</v>
      </c>
      <c r="BB34" s="3">
        <f t="shared" si="58"/>
        <v>15.006939749808438</v>
      </c>
      <c r="BC34" s="3">
        <f t="shared" si="58"/>
        <v>12.816467615843518</v>
      </c>
      <c r="BD34" s="3">
        <f>0.5*(AU34+AU36)</f>
        <v>14.286902490486174</v>
      </c>
      <c r="BE34" s="3">
        <f>0.5*(AV34+AV36)</f>
        <v>13.557036974106841</v>
      </c>
      <c r="BF34" s="3">
        <f t="shared" si="59"/>
        <v>-0.70082110347153126</v>
      </c>
      <c r="BG34" s="3">
        <f t="shared" si="59"/>
        <v>0.76066109894098588</v>
      </c>
      <c r="BH34" s="3">
        <f>AU36-AU34</f>
        <v>-0.73925341517299614</v>
      </c>
      <c r="BI34" s="3">
        <f>AV36-AV34</f>
        <v>0.72047761758566153</v>
      </c>
      <c r="BJ34" s="3">
        <f t="shared" si="32"/>
        <v>0.76066109894098588</v>
      </c>
      <c r="BK34" s="3">
        <f t="shared" si="33"/>
        <v>0.70082110347153126</v>
      </c>
      <c r="BL34" s="3">
        <f t="shared" si="34"/>
        <v>0.72047761758566153</v>
      </c>
      <c r="BM34" s="3">
        <f t="shared" si="35"/>
        <v>0.73925341517299614</v>
      </c>
      <c r="BN34" s="3">
        <f t="shared" si="36"/>
        <v>0.76066109894098588</v>
      </c>
      <c r="BO34" s="3">
        <f t="shared" si="36"/>
        <v>0.70082110347153126</v>
      </c>
      <c r="BP34" s="3">
        <f t="shared" si="37"/>
        <v>-0.72047761758566153</v>
      </c>
      <c r="BQ34" s="3">
        <f t="shared" si="37"/>
        <v>-0.73925341517299614</v>
      </c>
      <c r="BR34" s="3">
        <f t="shared" si="38"/>
        <v>-0.72003725932226459</v>
      </c>
      <c r="BS34" s="3">
        <f t="shared" si="38"/>
        <v>0.74056935826332371</v>
      </c>
      <c r="BT34" s="3">
        <f t="shared" si="39"/>
        <v>-18.570368365767436</v>
      </c>
      <c r="BU34" s="3">
        <f t="shared" si="40"/>
        <v>0.88118294096486061</v>
      </c>
      <c r="BV34" s="3">
        <f t="shared" si="41"/>
        <v>-0.19803843412643296</v>
      </c>
      <c r="BW34" s="9">
        <f t="shared" si="42"/>
        <v>19.214104507598666</v>
      </c>
      <c r="BX34" s="9">
        <f>SQRT((AU34-$CH$11)^2+(AV34-$CI$11)^2)</f>
        <v>19.199337525562008</v>
      </c>
      <c r="BY34" s="3">
        <f t="shared" si="60"/>
        <v>13.772985350109503</v>
      </c>
      <c r="BZ34" s="3">
        <f t="shared" si="60"/>
        <v>13.392661421230263</v>
      </c>
      <c r="CA34" s="3">
        <f t="shared" si="45"/>
        <v>19.210895486625301</v>
      </c>
      <c r="CB34" s="3">
        <f t="shared" si="57"/>
        <v>13.775346257107811</v>
      </c>
      <c r="CC34" s="3">
        <f t="shared" si="57"/>
        <v>13.394836599440444</v>
      </c>
      <c r="CD34" s="3">
        <f t="shared" si="46"/>
        <v>19.214104507598666</v>
      </c>
      <c r="CE34" s="4">
        <f t="shared" si="47"/>
        <v>0.9999999999898862</v>
      </c>
      <c r="CF34" s="12">
        <f t="shared" si="48"/>
        <v>2.5768834879733786E-4</v>
      </c>
    </row>
    <row r="35" spans="1:84" x14ac:dyDescent="0.3">
      <c r="A35" s="4"/>
      <c r="C35" s="4"/>
      <c r="D35" s="6"/>
      <c r="E35" s="4"/>
      <c r="G35" s="4"/>
      <c r="H35" s="4"/>
      <c r="I35" s="6"/>
      <c r="J35" s="4"/>
      <c r="K35" s="4"/>
      <c r="L35" s="4"/>
      <c r="M35" s="4"/>
      <c r="N35" s="8"/>
      <c r="P35" s="4"/>
      <c r="Q35" s="4"/>
      <c r="R35" s="4"/>
      <c r="S35" s="6"/>
      <c r="T35" s="4"/>
      <c r="AH35" s="8"/>
      <c r="AM35" s="8"/>
      <c r="AR35" s="8"/>
      <c r="AT35" s="9"/>
      <c r="AW35" s="8"/>
      <c r="AX35" s="4"/>
      <c r="AY35" s="9"/>
      <c r="AZ35" s="9"/>
      <c r="BA35" s="9"/>
      <c r="BW35" s="9"/>
      <c r="BX35" s="9"/>
      <c r="CE35" s="4"/>
      <c r="CF35" s="12"/>
    </row>
    <row r="36" spans="1:84" x14ac:dyDescent="0.3">
      <c r="A36" s="4">
        <v>45</v>
      </c>
      <c r="B36" s="3">
        <f>CH$3*COS(A36/180*PI())</f>
        <v>13.585968068188519</v>
      </c>
      <c r="C36" s="4">
        <f>CH$3*SIN(A36/180*PI())</f>
        <v>13.585968068188517</v>
      </c>
      <c r="D36" s="6">
        <f>SQRT(B36^2+C36^2)+SQRT((B36-$CH$10)^2+(C36-$CI$10)^2)</f>
        <v>37.491356663844144</v>
      </c>
      <c r="E36" s="4">
        <f>D36/(2*$CH$3)</f>
        <v>0.97565342417378464</v>
      </c>
      <c r="F36" s="4">
        <f>$CH$3/E36</f>
        <v>19.692915356977906</v>
      </c>
      <c r="G36" s="4">
        <f t="shared" si="0"/>
        <v>13.924993990251778</v>
      </c>
      <c r="H36" s="4">
        <f t="shared" si="1"/>
        <v>13.924993990251776</v>
      </c>
      <c r="I36" s="6">
        <f>SQRT(G36^2+H36^2)+SQRT((G36-$CH$10)^2+(H36-$CI$10)^2)</f>
        <v>38.448716576105149</v>
      </c>
      <c r="J36" s="4">
        <f>I36/(2*$CH$3)</f>
        <v>1.0005672059005724</v>
      </c>
      <c r="K36" s="4">
        <f t="shared" si="2"/>
        <v>19.681751751250996</v>
      </c>
      <c r="L36" s="4">
        <f t="shared" si="3"/>
        <v>13.917100128939788</v>
      </c>
      <c r="M36" s="4">
        <f t="shared" si="4"/>
        <v>13.917100128939785</v>
      </c>
      <c r="N36" s="8">
        <f>SQRT(L36^2+M36^2)+SQRT((L36-$CH$10)^2+(M36-$CI$10)^2)</f>
        <v>38.426424559178123</v>
      </c>
      <c r="O36" s="3">
        <f>N36/(2*$CH$3)</f>
        <v>0.99998709131998786</v>
      </c>
      <c r="P36" s="4">
        <f t="shared" si="5"/>
        <v>19.682005819966122</v>
      </c>
      <c r="Q36" s="4">
        <f t="shared" si="6"/>
        <v>13.917279782651141</v>
      </c>
      <c r="R36" s="4">
        <f t="shared" si="7"/>
        <v>13.917279782651137</v>
      </c>
      <c r="S36" s="6">
        <f>SQRT(Q36^2+R36^2)+SQRT((Q36-$CH$10)^2+(R36-$CI$10)^2)</f>
        <v>38.426931895162646</v>
      </c>
      <c r="T36" s="4">
        <f>S36/(2*$CH$3)</f>
        <v>1.0000002939387926</v>
      </c>
      <c r="U36" s="3">
        <f t="shared" si="8"/>
        <v>19.682000034662796</v>
      </c>
      <c r="V36" s="3">
        <f t="shared" si="9"/>
        <v>13.917275691823928</v>
      </c>
      <c r="W36" s="3">
        <f t="shared" si="10"/>
        <v>13.917275691823924</v>
      </c>
      <c r="X36" s="3">
        <f>SQRT(V36^2+W36^2)+SQRT((V36-$CH$10)^2+(W36-$CI$10)^2)</f>
        <v>38.426920342805175</v>
      </c>
      <c r="Y36" s="3">
        <f>X36/(2*$CH$3)</f>
        <v>0.99999999330691025</v>
      </c>
      <c r="Z36" s="3">
        <f t="shared" si="11"/>
        <v>19.68200016639619</v>
      </c>
      <c r="AA36" s="3">
        <f t="shared" si="12"/>
        <v>13.917275784973503</v>
      </c>
      <c r="AB36" s="3">
        <f t="shared" si="13"/>
        <v>13.917275784973501</v>
      </c>
      <c r="AC36" s="3">
        <f>SQRT(AA36^2+AB36^2)+SQRT((AA36-$CH$10)^2+(AB36-$CI$10)^2)</f>
        <v>38.426920605856424</v>
      </c>
      <c r="AD36" s="3">
        <f>AC36/(2*$CH$3)</f>
        <v>1.0000000001524041</v>
      </c>
      <c r="AE36" s="3">
        <f t="shared" si="14"/>
        <v>19.682000163396573</v>
      </c>
      <c r="AF36" s="3">
        <f t="shared" si="15"/>
        <v>13.917275782852455</v>
      </c>
      <c r="AG36" s="3">
        <f t="shared" si="16"/>
        <v>13.917275782852451</v>
      </c>
      <c r="AH36" s="8">
        <f>SQRT(AF36^2+AG36^2)+SQRT((AF36-$CH$10)^2+(AG36-$CI$10)^2)</f>
        <v>38.426920599866648</v>
      </c>
      <c r="AI36" s="3">
        <f>AH36/(2*$CH$3)</f>
        <v>0.99999999999652966</v>
      </c>
      <c r="AJ36" s="3">
        <f t="shared" si="17"/>
        <v>19.682000163464878</v>
      </c>
      <c r="AK36" s="3">
        <f t="shared" si="18"/>
        <v>13.917275782900752</v>
      </c>
      <c r="AL36" s="3">
        <f t="shared" si="19"/>
        <v>13.917275782900751</v>
      </c>
      <c r="AM36" s="8">
        <f>SQRT(AK36^2+AL36^2)+SQRT((AK36-$CH$10)^2+(AL36-$CI$10)^2)</f>
        <v>38.426920600003044</v>
      </c>
      <c r="AN36" s="3">
        <f>AM36/(2*$CH$3)</f>
        <v>1.000000000000079</v>
      </c>
      <c r="AO36" s="3">
        <f t="shared" si="20"/>
        <v>19.682000163463321</v>
      </c>
      <c r="AP36" s="3">
        <f t="shared" si="21"/>
        <v>13.917275782899653</v>
      </c>
      <c r="AQ36" s="3">
        <f t="shared" si="22"/>
        <v>13.917275782899651</v>
      </c>
      <c r="AR36" s="8">
        <f>SQRT(AP36^2+AQ36^2)+SQRT((AP36-$CH$10)^2+(AQ36-$CI$10)^2)</f>
        <v>38.426920599999939</v>
      </c>
      <c r="AS36" s="3">
        <f>AR36/(2*$CH$3)</f>
        <v>0.99999999999999833</v>
      </c>
      <c r="AT36" s="9">
        <f t="shared" si="23"/>
        <v>19.682000163463353</v>
      </c>
      <c r="AU36" s="3">
        <f t="shared" si="24"/>
        <v>13.917275782899676</v>
      </c>
      <c r="AV36" s="3">
        <f t="shared" si="25"/>
        <v>13.917275782899672</v>
      </c>
      <c r="AW36" s="8">
        <f>SQRT(AU36^2+AV36^2)+SQRT((AU36-$CH$10)^2+(AV36-$CI$10)^2)</f>
        <v>38.426920600000003</v>
      </c>
      <c r="AX36" s="4">
        <f>AW36/(2*$CH$3)</f>
        <v>1</v>
      </c>
      <c r="AY36" s="9">
        <f t="shared" si="26"/>
        <v>19.555000163463355</v>
      </c>
      <c r="AZ36" s="9">
        <f>AY36-'Master Radiusverkleinerung'!G$5/100</f>
        <v>19.501000163463356</v>
      </c>
      <c r="BA36" s="9">
        <f>SQRT((AU36-AU34)^2+(AV36-AV34)^2)</f>
        <v>1.0322710929241645</v>
      </c>
      <c r="BB36" s="3">
        <f>0.5*(AU34+AU36)</f>
        <v>14.286902490486174</v>
      </c>
      <c r="BC36" s="3">
        <f>0.5*(AV34+AV36)</f>
        <v>13.557036974106841</v>
      </c>
      <c r="BD36" s="3">
        <f t="shared" ref="BD36:BE39" si="61">0.5*(AU36+AU37)</f>
        <v>13.529644144128039</v>
      </c>
      <c r="BE36" s="3">
        <f t="shared" si="61"/>
        <v>14.256479670695123</v>
      </c>
      <c r="BF36" s="3">
        <f>AU36-AU34</f>
        <v>-0.73925341517299614</v>
      </c>
      <c r="BG36" s="3">
        <f>AV36-AV34</f>
        <v>0.72047761758566153</v>
      </c>
      <c r="BH36" s="3">
        <f t="shared" ref="BH36:BI39" si="62">AU37-AU36</f>
        <v>-0.77526327754327262</v>
      </c>
      <c r="BI36" s="3">
        <f t="shared" si="62"/>
        <v>0.67840777559090171</v>
      </c>
      <c r="BJ36" s="3">
        <f t="shared" si="32"/>
        <v>0.72047761758566153</v>
      </c>
      <c r="BK36" s="3">
        <f t="shared" si="33"/>
        <v>0.73925341517299614</v>
      </c>
      <c r="BL36" s="3">
        <f t="shared" si="34"/>
        <v>0.67840777559090171</v>
      </c>
      <c r="BM36" s="3">
        <f t="shared" si="35"/>
        <v>0.77526327754327262</v>
      </c>
      <c r="BN36" s="3">
        <f t="shared" si="36"/>
        <v>0.72047761758566153</v>
      </c>
      <c r="BO36" s="3">
        <f t="shared" si="36"/>
        <v>0.73925341517299614</v>
      </c>
      <c r="BP36" s="3">
        <f t="shared" si="37"/>
        <v>-0.67840777559090171</v>
      </c>
      <c r="BQ36" s="3">
        <f t="shared" si="37"/>
        <v>-0.77526327754327262</v>
      </c>
      <c r="BR36" s="3">
        <f t="shared" si="38"/>
        <v>-0.75725834635813527</v>
      </c>
      <c r="BS36" s="3">
        <f t="shared" si="38"/>
        <v>0.69944269658828162</v>
      </c>
      <c r="BT36" s="3">
        <f t="shared" si="39"/>
        <v>-18.609691911910925</v>
      </c>
      <c r="BU36" s="3">
        <f t="shared" si="40"/>
        <v>0.87903599778943509</v>
      </c>
      <c r="BV36" s="3">
        <f t="shared" si="41"/>
        <v>-0.20024132709059472</v>
      </c>
      <c r="BW36" s="9">
        <f t="shared" si="42"/>
        <v>19.217179450816904</v>
      </c>
      <c r="BX36" s="9">
        <f>SQRT((AU36-$CH$11)^2+(AV36-$CI$11)^2)</f>
        <v>19.198311584540669</v>
      </c>
      <c r="BY36" s="3">
        <f>AU36-BU34</f>
        <v>13.036092841934815</v>
      </c>
      <c r="BZ36" s="3">
        <f>AV36-BV34</f>
        <v>14.115314217026105</v>
      </c>
      <c r="CA36" s="3">
        <f t="shared" si="45"/>
        <v>19.214104507598666</v>
      </c>
      <c r="CB36" s="3">
        <f t="shared" ref="CB36:CC40" si="63">AU36-BU36</f>
        <v>13.038239785110241</v>
      </c>
      <c r="CC36" s="3">
        <f t="shared" si="63"/>
        <v>14.117517109990267</v>
      </c>
      <c r="CD36" s="3">
        <f t="shared" si="46"/>
        <v>19.217179450816904</v>
      </c>
      <c r="CE36" s="4">
        <f t="shared" si="47"/>
        <v>0.99999999999075595</v>
      </c>
      <c r="CF36" s="12">
        <f t="shared" si="48"/>
        <v>2.4635919280635929E-4</v>
      </c>
    </row>
    <row r="37" spans="1:84" x14ac:dyDescent="0.3">
      <c r="A37" s="4">
        <v>48</v>
      </c>
      <c r="B37" s="3">
        <f>CH$3*COS(A37/180*PI())</f>
        <v>12.856314340790851</v>
      </c>
      <c r="C37" s="4">
        <f>CH$3*SIN(A37/180*PI())</f>
        <v>14.278383601460341</v>
      </c>
      <c r="D37" s="6">
        <f>SQRT(B37^2+C37^2)+SQRT((B37-$CH$10)^2+(C37-$CI$10)^2)</f>
        <v>37.574448303083557</v>
      </c>
      <c r="E37" s="4">
        <f>D37/(2*$CH$3)</f>
        <v>0.97781575302923318</v>
      </c>
      <c r="F37" s="4">
        <f>$CH$3/E37</f>
        <v>19.649366703775723</v>
      </c>
      <c r="G37" s="4">
        <f t="shared" si="0"/>
        <v>13.147992657065009</v>
      </c>
      <c r="H37" s="4">
        <f t="shared" si="1"/>
        <v>14.602325189818728</v>
      </c>
      <c r="I37" s="6">
        <f>SQRT(G37^2+H37^2)+SQRT((G37-$CH$10)^2+(H37-$CI$10)^2)</f>
        <v>38.44476501514194</v>
      </c>
      <c r="J37" s="4">
        <f>I37/(2*$CH$3)</f>
        <v>1.0004643727590792</v>
      </c>
      <c r="K37" s="4">
        <f t="shared" si="2"/>
        <v>19.640246308408493</v>
      </c>
      <c r="L37" s="4">
        <f t="shared" si="3"/>
        <v>13.141889921382703</v>
      </c>
      <c r="M37" s="4">
        <f t="shared" si="4"/>
        <v>14.595547415195265</v>
      </c>
      <c r="N37" s="8">
        <f>SQRT(L37^2+M37^2)+SQRT((L37-$CH$10)^2+(M37-$CI$10)^2)</f>
        <v>38.42655481704967</v>
      </c>
      <c r="O37" s="3">
        <f>N37/(2*$CH$3)</f>
        <v>0.99999048107564636</v>
      </c>
      <c r="P37" s="4">
        <f t="shared" si="5"/>
        <v>19.640433264207008</v>
      </c>
      <c r="Q37" s="4">
        <f t="shared" si="6"/>
        <v>13.142015019229525</v>
      </c>
      <c r="R37" s="4">
        <f t="shared" si="7"/>
        <v>14.595686350429524</v>
      </c>
      <c r="S37" s="6">
        <f>SQRT(Q37^2+R37^2)+SQRT((Q37-$CH$10)^2+(R37-$CI$10)^2)</f>
        <v>38.426928101241103</v>
      </c>
      <c r="T37" s="4">
        <f>S37/(2*$CH$3)</f>
        <v>1.0000001952079685</v>
      </c>
      <c r="U37" s="3">
        <f t="shared" si="8"/>
        <v>19.640429430238679</v>
      </c>
      <c r="V37" s="3">
        <f t="shared" si="9"/>
        <v>13.142012453803972</v>
      </c>
      <c r="W37" s="3">
        <f t="shared" si="10"/>
        <v>14.595683501235799</v>
      </c>
      <c r="X37" s="3">
        <f>SQRT(V37^2+W37^2)+SQRT((V37-$CH$10)^2+(W37-$CI$10)^2)</f>
        <v>38.426920446170747</v>
      </c>
      <c r="Y37" s="3">
        <f>X37/(2*$CH$3)</f>
        <v>0.99999999599683631</v>
      </c>
      <c r="Z37" s="3">
        <f t="shared" si="11"/>
        <v>19.640429508862535</v>
      </c>
      <c r="AA37" s="3">
        <f t="shared" si="12"/>
        <v>13.1420125064136</v>
      </c>
      <c r="AB37" s="3">
        <f t="shared" si="13"/>
        <v>14.59568355966471</v>
      </c>
      <c r="AC37" s="3">
        <f>SQRT(AA37^2+AB37^2)+SQRT((AA37-$CH$10)^2+(AB37-$CI$10)^2)</f>
        <v>38.426920603154613</v>
      </c>
      <c r="AD37" s="3">
        <f>AC37/(2*$CH$3)</f>
        <v>1.0000000000820937</v>
      </c>
      <c r="AE37" s="3">
        <f t="shared" si="14"/>
        <v>19.640429507250179</v>
      </c>
      <c r="AF37" s="3">
        <f t="shared" si="15"/>
        <v>13.142012505334723</v>
      </c>
      <c r="AG37" s="3">
        <f t="shared" si="16"/>
        <v>14.595683558466495</v>
      </c>
      <c r="AH37" s="8">
        <f>SQRT(AF37^2+AG37^2)+SQRT((AF37-$CH$10)^2+(AG37-$CI$10)^2)</f>
        <v>38.426920599935308</v>
      </c>
      <c r="AI37" s="3">
        <f>AH37/(2*$CH$3)</f>
        <v>0.99999999999831646</v>
      </c>
      <c r="AJ37" s="3">
        <f t="shared" si="17"/>
        <v>19.640429507283244</v>
      </c>
      <c r="AK37" s="3">
        <f t="shared" si="18"/>
        <v>13.142012505356849</v>
      </c>
      <c r="AL37" s="3">
        <f t="shared" si="19"/>
        <v>14.595683558491068</v>
      </c>
      <c r="AM37" s="8">
        <f>SQRT(AK37^2+AL37^2)+SQRT((AK37-$CH$10)^2+(AL37-$CI$10)^2)</f>
        <v>38.426920600001324</v>
      </c>
      <c r="AN37" s="3">
        <f>AM37/(2*$CH$3)</f>
        <v>1.0000000000000344</v>
      </c>
      <c r="AO37" s="3">
        <f t="shared" si="20"/>
        <v>19.640429507282569</v>
      </c>
      <c r="AP37" s="3">
        <f t="shared" si="21"/>
        <v>13.142012505356396</v>
      </c>
      <c r="AQ37" s="3">
        <f t="shared" si="22"/>
        <v>14.595683558490567</v>
      </c>
      <c r="AR37" s="8">
        <f>SQRT(AP37^2+AQ37^2)+SQRT((AP37-$CH$10)^2+(AQ37-$CI$10)^2)</f>
        <v>38.426920599999981</v>
      </c>
      <c r="AS37" s="3">
        <f>AR37/(2*$CH$3)</f>
        <v>0.99999999999999944</v>
      </c>
      <c r="AT37" s="9">
        <f t="shared" si="23"/>
        <v>19.64042950728258</v>
      </c>
      <c r="AU37" s="3">
        <f t="shared" si="24"/>
        <v>13.142012505356403</v>
      </c>
      <c r="AV37" s="3">
        <f t="shared" si="25"/>
        <v>14.595683558490574</v>
      </c>
      <c r="AW37" s="8">
        <f>SQRT(AU37^2+AV37^2)+SQRT((AU37-$CH$10)^2+(AV37-$CI$10)^2)</f>
        <v>38.426920600000003</v>
      </c>
      <c r="AX37" s="4">
        <f>AW37/(2*$CH$3)</f>
        <v>1</v>
      </c>
      <c r="AY37" s="9">
        <f t="shared" si="26"/>
        <v>19.513429507282581</v>
      </c>
      <c r="AZ37" s="9">
        <f>AY37-'Master Radiusverkleinerung'!G$5/100</f>
        <v>19.459429507282582</v>
      </c>
      <c r="BA37" s="9">
        <f t="shared" si="31"/>
        <v>1.0301797219365816</v>
      </c>
      <c r="BB37" s="3">
        <f t="shared" ref="BB37:BC40" si="64">0.5*(AU36+AU37)</f>
        <v>13.529644144128039</v>
      </c>
      <c r="BC37" s="3">
        <f t="shared" si="64"/>
        <v>14.256479670695123</v>
      </c>
      <c r="BD37" s="3">
        <f t="shared" si="61"/>
        <v>12.737629820563416</v>
      </c>
      <c r="BE37" s="3">
        <f t="shared" si="61"/>
        <v>14.912987688648769</v>
      </c>
      <c r="BF37" s="3">
        <f t="shared" ref="BF37:BG40" si="65">AU37-AU36</f>
        <v>-0.77526327754327262</v>
      </c>
      <c r="BG37" s="3">
        <f t="shared" si="65"/>
        <v>0.67840777559090171</v>
      </c>
      <c r="BH37" s="3">
        <f t="shared" si="62"/>
        <v>-0.80876536958597534</v>
      </c>
      <c r="BI37" s="3">
        <f t="shared" si="62"/>
        <v>0.63460826031639073</v>
      </c>
      <c r="BJ37" s="3">
        <f t="shared" si="32"/>
        <v>0.67840777559090171</v>
      </c>
      <c r="BK37" s="3">
        <f t="shared" si="33"/>
        <v>0.77526327754327262</v>
      </c>
      <c r="BL37" s="3">
        <f t="shared" si="34"/>
        <v>0.63460826031639073</v>
      </c>
      <c r="BM37" s="3">
        <f t="shared" si="35"/>
        <v>0.80876536958597534</v>
      </c>
      <c r="BN37" s="3">
        <f t="shared" si="36"/>
        <v>0.67840777559090171</v>
      </c>
      <c r="BO37" s="3">
        <f t="shared" si="36"/>
        <v>0.77526327754327262</v>
      </c>
      <c r="BP37" s="3">
        <f t="shared" si="37"/>
        <v>-0.63460826031639073</v>
      </c>
      <c r="BQ37" s="3">
        <f t="shared" si="37"/>
        <v>-0.80876536958597534</v>
      </c>
      <c r="BR37" s="3">
        <f t="shared" si="38"/>
        <v>-0.7920143235646222</v>
      </c>
      <c r="BS37" s="3">
        <f t="shared" si="38"/>
        <v>0.65650801795364622</v>
      </c>
      <c r="BT37" s="3">
        <f t="shared" si="39"/>
        <v>-18.650320654754079</v>
      </c>
      <c r="BU37" s="3">
        <f t="shared" si="40"/>
        <v>0.87712159467927364</v>
      </c>
      <c r="BV37" s="3">
        <f t="shared" si="41"/>
        <v>-0.20242904734251788</v>
      </c>
      <c r="BW37" s="9">
        <f t="shared" si="42"/>
        <v>19.220085477066085</v>
      </c>
      <c r="BX37" s="9">
        <f>SQRT((AU37-$CH$11)^2+(AV37-$CI$11)^2)</f>
        <v>19.197342024286115</v>
      </c>
      <c r="BY37" s="3">
        <f t="shared" ref="BY37:BZ40" si="66">AU37-BU36</f>
        <v>12.262976507566968</v>
      </c>
      <c r="BZ37" s="3">
        <f t="shared" si="66"/>
        <v>14.795924885581169</v>
      </c>
      <c r="CA37" s="3">
        <f t="shared" si="45"/>
        <v>19.217179450816904</v>
      </c>
      <c r="CB37" s="3">
        <f t="shared" si="63"/>
        <v>12.26489091067713</v>
      </c>
      <c r="CC37" s="3">
        <f t="shared" si="63"/>
        <v>14.798112605833092</v>
      </c>
      <c r="CD37" s="3">
        <f t="shared" si="46"/>
        <v>19.220085477066085</v>
      </c>
      <c r="CE37" s="4">
        <f t="shared" si="47"/>
        <v>0.99999999999178213</v>
      </c>
      <c r="CF37" s="12">
        <f t="shared" si="48"/>
        <v>2.3228292462729684E-4</v>
      </c>
    </row>
    <row r="38" spans="1:84" x14ac:dyDescent="0.3">
      <c r="A38" s="4">
        <v>51</v>
      </c>
      <c r="B38" s="3">
        <f>CH$3*COS(A38/180*PI())</f>
        <v>12.091422349416529</v>
      </c>
      <c r="C38" s="4">
        <f>CH$3*SIN(A38/180*PI())</f>
        <v>14.93166307775884</v>
      </c>
      <c r="D38" s="6">
        <f>SQRT(B38^2+C38^2)+SQRT((B38-$CH$10)^2+(C38-$CI$10)^2)</f>
        <v>37.659783705214018</v>
      </c>
      <c r="E38" s="4">
        <f>D38/(2*$CH$3)</f>
        <v>0.98003647227496071</v>
      </c>
      <c r="F38" s="4">
        <f>$CH$3/E38</f>
        <v>19.604842108987796</v>
      </c>
      <c r="G38" s="4">
        <f t="shared" si="0"/>
        <v>12.33772690249852</v>
      </c>
      <c r="H38" s="4">
        <f t="shared" si="1"/>
        <v>15.235823870001427</v>
      </c>
      <c r="I38" s="6">
        <f>SQRT(G38^2+H38^2)+SQRT((G38-$CH$10)^2+(H38-$CI$10)^2)</f>
        <v>38.441132226221818</v>
      </c>
      <c r="J38" s="4">
        <f>I38/(2*$CH$3)</f>
        <v>1.0003698351572261</v>
      </c>
      <c r="K38" s="4">
        <f t="shared" si="2"/>
        <v>19.597594229644621</v>
      </c>
      <c r="L38" s="4">
        <f t="shared" si="3"/>
        <v>12.333165664235992</v>
      </c>
      <c r="M38" s="4">
        <f t="shared" si="4"/>
        <v>15.230191209840752</v>
      </c>
      <c r="N38" s="8">
        <f>SQRT(L38^2+M38^2)+SQRT((L38-$CH$10)^2+(M38-$CI$10)^2)</f>
        <v>38.426662139621129</v>
      </c>
      <c r="O38" s="3">
        <f>N38/(2*$CH$3)</f>
        <v>0.99999327397629478</v>
      </c>
      <c r="P38" s="4">
        <f t="shared" si="5"/>
        <v>19.597726044414564</v>
      </c>
      <c r="Q38" s="4">
        <f t="shared" si="6"/>
        <v>12.333248617958558</v>
      </c>
      <c r="R38" s="4">
        <f t="shared" si="7"/>
        <v>15.230293649156874</v>
      </c>
      <c r="S38" s="6">
        <f>SQRT(Q38^2+R38^2)+SQRT((Q38-$CH$10)^2+(R38-$CI$10)^2)</f>
        <v>38.426925302095199</v>
      </c>
      <c r="T38" s="4">
        <f>S38/(2*$CH$3)</f>
        <v>1.0000001223646111</v>
      </c>
      <c r="U38" s="3">
        <f t="shared" si="8"/>
        <v>19.597723646346733</v>
      </c>
      <c r="V38" s="3">
        <f t="shared" si="9"/>
        <v>12.333247108805573</v>
      </c>
      <c r="W38" s="3">
        <f t="shared" si="10"/>
        <v>15.230291785508143</v>
      </c>
      <c r="X38" s="3">
        <f>SQRT(V38^2+W38^2)+SQRT((V38-$CH$10)^2+(W38-$CI$10)^2)</f>
        <v>38.426920514456668</v>
      </c>
      <c r="Y38" s="3">
        <f>X38/(2*$CH$3)</f>
        <v>0.99999999777386961</v>
      </c>
      <c r="Z38" s="3">
        <f t="shared" si="11"/>
        <v>19.597723689973822</v>
      </c>
      <c r="AA38" s="3">
        <f t="shared" si="12"/>
        <v>12.33324713626099</v>
      </c>
      <c r="AB38" s="3">
        <f t="shared" si="13"/>
        <v>15.230291819412759</v>
      </c>
      <c r="AC38" s="3">
        <f>SQRT(AA38^2+AB38^2)+SQRT((AA38-$CH$10)^2+(AB38-$CI$10)^2)</f>
        <v>38.426920601556269</v>
      </c>
      <c r="AD38" s="3">
        <f>AC38/(2*$CH$3)</f>
        <v>1.0000000000404994</v>
      </c>
      <c r="AE38" s="3">
        <f t="shared" si="14"/>
        <v>19.597723689180128</v>
      </c>
      <c r="AF38" s="3">
        <f t="shared" si="15"/>
        <v>12.333247135761502</v>
      </c>
      <c r="AG38" s="3">
        <f t="shared" si="16"/>
        <v>15.230291818795944</v>
      </c>
      <c r="AH38" s="8">
        <f>SQRT(AF38^2+AG38^2)+SQRT((AF38-$CH$10)^2+(AG38-$CI$10)^2)</f>
        <v>38.426920599971695</v>
      </c>
      <c r="AI38" s="3">
        <f>AH38/(2*$CH$3)</f>
        <v>0.99999999999926337</v>
      </c>
      <c r="AJ38" s="3">
        <f t="shared" si="17"/>
        <v>19.597723689194563</v>
      </c>
      <c r="AK38" s="3">
        <f t="shared" si="18"/>
        <v>12.333247135770586</v>
      </c>
      <c r="AL38" s="3">
        <f t="shared" si="19"/>
        <v>15.230291818807162</v>
      </c>
      <c r="AM38" s="8">
        <f>SQRT(AK38^2+AL38^2)+SQRT((AK38-$CH$10)^2+(AL38-$CI$10)^2)</f>
        <v>38.426920600000514</v>
      </c>
      <c r="AN38" s="3">
        <f>AM38/(2*$CH$3)</f>
        <v>1.0000000000000133</v>
      </c>
      <c r="AO38" s="3">
        <f t="shared" si="20"/>
        <v>19.597723689194304</v>
      </c>
      <c r="AP38" s="3">
        <f t="shared" si="21"/>
        <v>12.333247135770423</v>
      </c>
      <c r="AQ38" s="3">
        <f t="shared" si="22"/>
        <v>15.230291818806959</v>
      </c>
      <c r="AR38" s="8">
        <f>SQRT(AP38^2+AQ38^2)+SQRT((AP38-$CH$10)^2+(AQ38-$CI$10)^2)</f>
        <v>38.426920599999988</v>
      </c>
      <c r="AS38" s="3">
        <f>AR38/(2*$CH$3)</f>
        <v>0.99999999999999967</v>
      </c>
      <c r="AT38" s="9">
        <f t="shared" si="23"/>
        <v>19.597723689194311</v>
      </c>
      <c r="AU38" s="3">
        <f t="shared" si="24"/>
        <v>12.333247135770428</v>
      </c>
      <c r="AV38" s="3">
        <f t="shared" si="25"/>
        <v>15.230291818806965</v>
      </c>
      <c r="AW38" s="8">
        <f>SQRT(AU38^2+AV38^2)+SQRT((AU38-$CH$10)^2+(AV38-$CI$10)^2)</f>
        <v>38.426920600000003</v>
      </c>
      <c r="AX38" s="4">
        <f>AW38/(2*$CH$3)</f>
        <v>1</v>
      </c>
      <c r="AY38" s="9">
        <f t="shared" si="26"/>
        <v>19.470723689194312</v>
      </c>
      <c r="AZ38" s="9">
        <f>AY38-'Master Radiusverkleinerung'!G$5/100</f>
        <v>19.416723689194313</v>
      </c>
      <c r="BA38" s="9">
        <f t="shared" si="31"/>
        <v>1.0280219195636517</v>
      </c>
      <c r="BB38" s="3">
        <f t="shared" si="64"/>
        <v>12.737629820563416</v>
      </c>
      <c r="BC38" s="3">
        <f t="shared" si="64"/>
        <v>14.912987688648769</v>
      </c>
      <c r="BD38" s="3">
        <f t="shared" si="61"/>
        <v>11.913404365111976</v>
      </c>
      <c r="BE38" s="3">
        <f t="shared" si="61"/>
        <v>15.524911099617317</v>
      </c>
      <c r="BF38" s="3">
        <f t="shared" si="65"/>
        <v>-0.80876536958597534</v>
      </c>
      <c r="BG38" s="3">
        <f t="shared" si="65"/>
        <v>0.63460826031639073</v>
      </c>
      <c r="BH38" s="3">
        <f t="shared" si="62"/>
        <v>-0.83968554131690176</v>
      </c>
      <c r="BI38" s="3">
        <f t="shared" si="62"/>
        <v>0.58923856162070365</v>
      </c>
      <c r="BJ38" s="3">
        <f t="shared" si="32"/>
        <v>0.63460826031639073</v>
      </c>
      <c r="BK38" s="3">
        <f t="shared" si="33"/>
        <v>0.80876536958597534</v>
      </c>
      <c r="BL38" s="3">
        <f t="shared" si="34"/>
        <v>0.58923856162070365</v>
      </c>
      <c r="BM38" s="3">
        <f t="shared" si="35"/>
        <v>0.83968554131690176</v>
      </c>
      <c r="BN38" s="3">
        <f t="shared" si="36"/>
        <v>0.63460826031639073</v>
      </c>
      <c r="BO38" s="3">
        <f t="shared" si="36"/>
        <v>0.80876536958597534</v>
      </c>
      <c r="BP38" s="3">
        <f t="shared" si="37"/>
        <v>-0.58923856162070365</v>
      </c>
      <c r="BQ38" s="3">
        <f t="shared" si="37"/>
        <v>-0.83968554131690176</v>
      </c>
      <c r="BR38" s="3">
        <f t="shared" si="38"/>
        <v>-0.82422545545144033</v>
      </c>
      <c r="BS38" s="3">
        <f t="shared" si="38"/>
        <v>0.61192341096854719</v>
      </c>
      <c r="BT38" s="3">
        <f t="shared" si="39"/>
        <v>-18.692127346896807</v>
      </c>
      <c r="BU38" s="3">
        <f t="shared" si="40"/>
        <v>0.87545140333680216</v>
      </c>
      <c r="BV38" s="3">
        <f t="shared" si="41"/>
        <v>-0.20455759341234447</v>
      </c>
      <c r="BW38" s="9">
        <f t="shared" si="42"/>
        <v>19.222790105082584</v>
      </c>
      <c r="BX38" s="9">
        <f>SQRT((AU38-$CH$11)^2+(AV38-$CI$11)^2)</f>
        <v>19.196439681506813</v>
      </c>
      <c r="BY38" s="3">
        <f t="shared" si="66"/>
        <v>11.456125541091154</v>
      </c>
      <c r="BZ38" s="3">
        <f t="shared" si="66"/>
        <v>15.432720866149483</v>
      </c>
      <c r="CA38" s="3">
        <f t="shared" si="45"/>
        <v>19.220085477066089</v>
      </c>
      <c r="CB38" s="3">
        <f t="shared" si="63"/>
        <v>11.457795732433626</v>
      </c>
      <c r="CC38" s="3">
        <f t="shared" si="63"/>
        <v>15.434849412219309</v>
      </c>
      <c r="CD38" s="3">
        <f t="shared" si="46"/>
        <v>19.222790105082584</v>
      </c>
      <c r="CE38" s="4">
        <f t="shared" si="47"/>
        <v>0.99999999999291567</v>
      </c>
      <c r="CF38" s="12">
        <f t="shared" si="48"/>
        <v>2.1566869847744783E-4</v>
      </c>
    </row>
    <row r="39" spans="1:84" x14ac:dyDescent="0.3">
      <c r="A39" s="4">
        <v>54</v>
      </c>
      <c r="B39" s="3">
        <f>CH$3*COS(A39/180*PI())</f>
        <v>11.293388609846918</v>
      </c>
      <c r="C39" s="4">
        <f>CH$3*SIN(A39/180*PI())</f>
        <v>15.544015903448377</v>
      </c>
      <c r="D39" s="6">
        <f>SQRT(B39^2+C39^2)+SQRT((B39-$CH$10)^2+(C39-$CI$10)^2)</f>
        <v>37.747099620896407</v>
      </c>
      <c r="E39" s="4">
        <f>D39/(2*$CH$3)</f>
        <v>0.9823087312621247</v>
      </c>
      <c r="F39" s="4">
        <f>$CH$3/E39</f>
        <v>19.559492538881827</v>
      </c>
      <c r="G39" s="4">
        <f t="shared" si="0"/>
        <v>11.4967812566794</v>
      </c>
      <c r="H39" s="4">
        <f t="shared" si="1"/>
        <v>15.823961865305385</v>
      </c>
      <c r="I39" s="6">
        <f>SQRT(G39^2+H39^2)+SQRT((G39-$CH$10)^2+(H39-$CI$10)^2)</f>
        <v>38.437855491210698</v>
      </c>
      <c r="J39" s="4">
        <f>I39/(2*$CH$3)</f>
        <v>1.000284563296771</v>
      </c>
      <c r="K39" s="4">
        <f t="shared" si="2"/>
        <v>19.553928208605964</v>
      </c>
      <c r="L39" s="4">
        <f t="shared" si="3"/>
        <v>11.493510625404364</v>
      </c>
      <c r="M39" s="4">
        <f t="shared" si="4"/>
        <v>15.819460227549897</v>
      </c>
      <c r="N39" s="8">
        <f>SQRT(L39^2+M39^2)+SQRT((L39-$CH$10)^2+(M39-$CI$10)^2)</f>
        <v>38.426747494666742</v>
      </c>
      <c r="O39" s="3">
        <f>N39/(2*$CH$3)</f>
        <v>0.99999549520673114</v>
      </c>
      <c r="P39" s="4">
        <f t="shared" si="5"/>
        <v>19.554016295406949</v>
      </c>
      <c r="Q39" s="4">
        <f t="shared" si="6"/>
        <v>11.493562401526905</v>
      </c>
      <c r="R39" s="4">
        <f t="shared" si="7"/>
        <v>15.819531491268874</v>
      </c>
      <c r="S39" s="6">
        <f>SQRT(Q39^2+R39^2)+SQRT((Q39-$CH$10)^2+(R39-$CI$10)^2)</f>
        <v>38.4269233410499</v>
      </c>
      <c r="T39" s="4">
        <f>S39/(2*$CH$3)</f>
        <v>1.0000000713315003</v>
      </c>
      <c r="U39" s="3">
        <f t="shared" si="8"/>
        <v>19.554014900589731</v>
      </c>
      <c r="V39" s="3">
        <f t="shared" si="9"/>
        <v>11.493561581673914</v>
      </c>
      <c r="W39" s="3">
        <f t="shared" si="10"/>
        <v>15.819530362838041</v>
      </c>
      <c r="X39" s="3">
        <f>SQRT(V39^2+W39^2)+SQRT((V39-$CH$10)^2+(W39-$CI$10)^2)</f>
        <v>38.426920556596819</v>
      </c>
      <c r="Y39" s="3">
        <f>X39/(2*$CH$3)</f>
        <v>0.99999999887050062</v>
      </c>
      <c r="Z39" s="3">
        <f t="shared" si="11"/>
        <v>19.554014922675979</v>
      </c>
      <c r="AA39" s="3">
        <f t="shared" si="12"/>
        <v>11.493561594655885</v>
      </c>
      <c r="AB39" s="3">
        <f t="shared" si="13"/>
        <v>15.81953038070619</v>
      </c>
      <c r="AC39" s="3">
        <f>SQRT(AA39^2+AB39^2)+SQRT((AA39-$CH$10)^2+(AB39-$CI$10)^2)</f>
        <v>38.426920600687268</v>
      </c>
      <c r="AD39" s="3">
        <f>AC39/(2*$CH$3)</f>
        <v>1.000000000017885</v>
      </c>
      <c r="AE39" s="3">
        <f t="shared" si="14"/>
        <v>19.554014922326253</v>
      </c>
      <c r="AF39" s="3">
        <f t="shared" si="15"/>
        <v>11.493561594450322</v>
      </c>
      <c r="AG39" s="3">
        <f t="shared" si="16"/>
        <v>15.819530380423258</v>
      </c>
      <c r="AH39" s="8">
        <f>SQRT(AF39^2+AG39^2)+SQRT((AF39-$CH$10)^2+(AG39-$CI$10)^2)</f>
        <v>38.426920599989117</v>
      </c>
      <c r="AI39" s="3">
        <f>AH39/(2*$CH$3)</f>
        <v>0.99999999999971667</v>
      </c>
      <c r="AJ39" s="3">
        <f t="shared" si="17"/>
        <v>19.554014922331792</v>
      </c>
      <c r="AK39" s="3">
        <f t="shared" si="18"/>
        <v>11.493561594453578</v>
      </c>
      <c r="AL39" s="3">
        <f t="shared" si="19"/>
        <v>15.819530380427738</v>
      </c>
      <c r="AM39" s="8">
        <f>SQRT(AK39^2+AL39^2)+SQRT((AK39-$CH$10)^2+(AL39-$CI$10)^2)</f>
        <v>38.426920600000173</v>
      </c>
      <c r="AN39" s="3">
        <f>AM39/(2*$CH$3)</f>
        <v>1.0000000000000044</v>
      </c>
      <c r="AO39" s="3">
        <f t="shared" si="20"/>
        <v>19.554014922331707</v>
      </c>
      <c r="AP39" s="3">
        <f t="shared" si="21"/>
        <v>11.493561594453526</v>
      </c>
      <c r="AQ39" s="3">
        <f t="shared" si="22"/>
        <v>15.819530380427668</v>
      </c>
      <c r="AR39" s="8">
        <f>SQRT(AP39^2+AQ39^2)+SQRT((AP39-$CH$10)^2+(AQ39-$CI$10)^2)</f>
        <v>38.426920600000003</v>
      </c>
      <c r="AS39" s="3">
        <f>AR39/(2*$CH$3)</f>
        <v>1</v>
      </c>
      <c r="AT39" s="9">
        <f t="shared" si="23"/>
        <v>19.554014922331707</v>
      </c>
      <c r="AU39" s="3">
        <f t="shared" si="24"/>
        <v>11.493561594453526</v>
      </c>
      <c r="AV39" s="3">
        <f t="shared" si="25"/>
        <v>15.819530380427668</v>
      </c>
      <c r="AW39" s="8">
        <f>SQRT(AU39^2+AV39^2)+SQRT((AU39-$CH$10)^2+(AV39-$CI$10)^2)</f>
        <v>38.426920600000003</v>
      </c>
      <c r="AX39" s="4">
        <f>AW39/(2*$CH$3)</f>
        <v>1</v>
      </c>
      <c r="AY39" s="9">
        <f t="shared" si="26"/>
        <v>19.427014922331708</v>
      </c>
      <c r="AZ39" s="9">
        <f>AY39-'Master Radiusverkleinerung'!G$5/100</f>
        <v>19.373014922331709</v>
      </c>
      <c r="BA39" s="9">
        <f t="shared" si="31"/>
        <v>1.0258040216325408</v>
      </c>
      <c r="BB39" s="3">
        <f t="shared" si="64"/>
        <v>11.913404365111976</v>
      </c>
      <c r="BC39" s="3">
        <f t="shared" si="64"/>
        <v>15.524911099617317</v>
      </c>
      <c r="BD39" s="3">
        <f t="shared" si="61"/>
        <v>11.059581224875716</v>
      </c>
      <c r="BE39" s="3">
        <f t="shared" si="61"/>
        <v>16.090760428489588</v>
      </c>
      <c r="BF39" s="3">
        <f t="shared" si="65"/>
        <v>-0.83968554131690176</v>
      </c>
      <c r="BG39" s="3">
        <f t="shared" si="65"/>
        <v>0.58923856162070365</v>
      </c>
      <c r="BH39" s="3">
        <f t="shared" si="62"/>
        <v>-0.86796073915562033</v>
      </c>
      <c r="BI39" s="3">
        <f t="shared" si="62"/>
        <v>0.54246009612383617</v>
      </c>
      <c r="BJ39" s="3">
        <f t="shared" si="32"/>
        <v>0.58923856162070365</v>
      </c>
      <c r="BK39" s="3">
        <f t="shared" si="33"/>
        <v>0.83968554131690176</v>
      </c>
      <c r="BL39" s="3">
        <f t="shared" si="34"/>
        <v>0.54246009612383617</v>
      </c>
      <c r="BM39" s="3">
        <f t="shared" si="35"/>
        <v>0.86796073915562033</v>
      </c>
      <c r="BN39" s="3">
        <f t="shared" si="36"/>
        <v>0.58923856162070365</v>
      </c>
      <c r="BO39" s="3">
        <f t="shared" si="36"/>
        <v>0.83968554131690176</v>
      </c>
      <c r="BP39" s="3">
        <f t="shared" si="37"/>
        <v>-0.54246009612383617</v>
      </c>
      <c r="BQ39" s="3">
        <f t="shared" si="37"/>
        <v>-0.86796073915562033</v>
      </c>
      <c r="BR39" s="3">
        <f t="shared" si="38"/>
        <v>-0.85382314023626016</v>
      </c>
      <c r="BS39" s="3">
        <f t="shared" si="38"/>
        <v>0.56584932887227168</v>
      </c>
      <c r="BT39" s="3">
        <f t="shared" si="39"/>
        <v>-18.734982710207511</v>
      </c>
      <c r="BU39" s="3">
        <f t="shared" si="40"/>
        <v>0.87403010096054956</v>
      </c>
      <c r="BV39" s="3">
        <f t="shared" si="41"/>
        <v>-0.20658299896607346</v>
      </c>
      <c r="BW39" s="9">
        <f t="shared" si="42"/>
        <v>19.225263566215997</v>
      </c>
      <c r="BX39" s="9">
        <f>SQRT((AU39-$CH$11)^2+(AV39-$CI$11)^2)</f>
        <v>19.195614487279268</v>
      </c>
      <c r="BY39" s="3">
        <f t="shared" si="66"/>
        <v>10.618110191116724</v>
      </c>
      <c r="BZ39" s="3">
        <f t="shared" si="66"/>
        <v>16.024087973840011</v>
      </c>
      <c r="CA39" s="3">
        <f t="shared" si="45"/>
        <v>19.222790105082584</v>
      </c>
      <c r="CB39" s="3">
        <f t="shared" si="63"/>
        <v>10.619531493492977</v>
      </c>
      <c r="CC39" s="3">
        <f t="shared" si="63"/>
        <v>16.026113379393742</v>
      </c>
      <c r="CD39" s="3">
        <f t="shared" si="46"/>
        <v>19.225263566215997</v>
      </c>
      <c r="CE39" s="4">
        <f t="shared" si="47"/>
        <v>0.99999999999410372</v>
      </c>
      <c r="CF39" s="12">
        <f t="shared" si="48"/>
        <v>1.9675546644030918E-4</v>
      </c>
    </row>
    <row r="40" spans="1:84" x14ac:dyDescent="0.3">
      <c r="A40" s="4">
        <v>57</v>
      </c>
      <c r="B40" s="3">
        <f>CH$3*COS(A40/180*PI())</f>
        <v>10.464400477091536</v>
      </c>
      <c r="C40" s="4">
        <f>CH$3*SIN(A40/180*PI())</f>
        <v>16.113763661997858</v>
      </c>
      <c r="D40" s="6">
        <f>SQRT(B40^2+C40^2)+SQRT((B40-$CH$10)^2+(C40-$CI$10)^2)</f>
        <v>37.83613057236348</v>
      </c>
      <c r="E40" s="4">
        <f>D40/(2*$CH$3)</f>
        <v>0.98462562135055598</v>
      </c>
      <c r="F40" s="4">
        <f>$CH$3/E40</f>
        <v>19.513467741826553</v>
      </c>
      <c r="G40" s="4">
        <f t="shared" si="0"/>
        <v>10.627796240705276</v>
      </c>
      <c r="H40" s="4">
        <f t="shared" si="1"/>
        <v>16.365371073622384</v>
      </c>
      <c r="I40" s="6">
        <f>SQRT(G40^2+H40^2)+SQRT((G40-$CH$10)^2+(H40-$CI$10)^2)</f>
        <v>38.434966810714954</v>
      </c>
      <c r="J40" s="4">
        <f>I40/(2*$CH$3)</f>
        <v>1.0002093899430222</v>
      </c>
      <c r="K40" s="4">
        <f t="shared" si="2"/>
        <v>19.509382673300191</v>
      </c>
      <c r="L40" s="4">
        <f t="shared" si="3"/>
        <v>10.625571352925107</v>
      </c>
      <c r="M40" s="4">
        <f t="shared" si="4"/>
        <v>16.361945046881285</v>
      </c>
      <c r="N40" s="8">
        <f>SQRT(L40^2+M40^2)+SQRT((L40-$CH$10)^2+(M40-$CI$10)^2)</f>
        <v>38.426812472193291</v>
      </c>
      <c r="O40" s="3">
        <f>N40/(2*$CH$3)</f>
        <v>0.99999718614437416</v>
      </c>
      <c r="P40" s="4">
        <f t="shared" si="5"/>
        <v>19.509437570040856</v>
      </c>
      <c r="Q40" s="4">
        <f t="shared" si="6"/>
        <v>10.625601251832968</v>
      </c>
      <c r="R40" s="4">
        <f t="shared" si="7"/>
        <v>16.361991087161957</v>
      </c>
      <c r="S40" s="6">
        <f>SQRT(Q40^2+R40^2)+SQRT((Q40-$CH$10)^2+(R40-$CI$10)^2)</f>
        <v>38.42692205332267</v>
      </c>
      <c r="T40" s="4">
        <f>S40/(2*$CH$3)</f>
        <v>1.0000000378204301</v>
      </c>
      <c r="U40" s="3">
        <f t="shared" si="8"/>
        <v>19.509436832185564</v>
      </c>
      <c r="V40" s="3">
        <f t="shared" si="9"/>
        <v>10.625600849968174</v>
      </c>
      <c r="W40" s="3">
        <f t="shared" si="10"/>
        <v>16.361990468344441</v>
      </c>
      <c r="X40" s="3">
        <f>SQRT(V40^2+W40^2)+SQRT((V40-$CH$10)^2+(W40-$CI$10)^2)</f>
        <v>38.426920580466252</v>
      </c>
      <c r="Y40" s="3">
        <f>X40/(2*$CH$3)</f>
        <v>0.99999999949166496</v>
      </c>
      <c r="Z40" s="3">
        <f t="shared" si="11"/>
        <v>19.509436842102893</v>
      </c>
      <c r="AA40" s="3">
        <f t="shared" si="12"/>
        <v>10.625600855369539</v>
      </c>
      <c r="AB40" s="3">
        <f t="shared" si="13"/>
        <v>16.361990476661813</v>
      </c>
      <c r="AC40" s="3">
        <f>SQRT(AA40^2+AB40^2)+SQRT((AA40-$CH$10)^2+(AB40-$CI$10)^2)</f>
        <v>38.426920600262548</v>
      </c>
      <c r="AD40" s="3">
        <f>AC40/(2*$CH$3)</f>
        <v>1.0000000000068323</v>
      </c>
      <c r="AE40" s="3">
        <f t="shared" si="14"/>
        <v>19.509436841969599</v>
      </c>
      <c r="AF40" s="3">
        <f t="shared" si="15"/>
        <v>10.625600855296941</v>
      </c>
      <c r="AG40" s="3">
        <f t="shared" si="16"/>
        <v>16.361990476550023</v>
      </c>
      <c r="AH40" s="8">
        <f>SQRT(AF40^2+AG40^2)+SQRT((AF40-$CH$10)^2+(AG40-$CI$10)^2)</f>
        <v>38.426920599996478</v>
      </c>
      <c r="AI40" s="3">
        <f>AH40/(2*$CH$3)</f>
        <v>0.9999999999999083</v>
      </c>
      <c r="AJ40" s="3">
        <f t="shared" si="17"/>
        <v>19.509436841971389</v>
      </c>
      <c r="AK40" s="3">
        <f t="shared" si="18"/>
        <v>10.625600855297916</v>
      </c>
      <c r="AL40" s="3">
        <f t="shared" si="19"/>
        <v>16.361990476551522</v>
      </c>
      <c r="AM40" s="8">
        <f>SQRT(AK40^2+AL40^2)+SQRT((AK40-$CH$10)^2+(AL40-$CI$10)^2)</f>
        <v>38.426920600000045</v>
      </c>
      <c r="AN40" s="3">
        <f>AM40/(2*$CH$3)</f>
        <v>1.0000000000000011</v>
      </c>
      <c r="AO40" s="3">
        <f t="shared" si="20"/>
        <v>19.509436841971368</v>
      </c>
      <c r="AP40" s="3">
        <f t="shared" si="21"/>
        <v>10.625600855297906</v>
      </c>
      <c r="AQ40" s="3">
        <f t="shared" si="22"/>
        <v>16.361990476551505</v>
      </c>
      <c r="AR40" s="8">
        <f>SQRT(AP40^2+AQ40^2)+SQRT((AP40-$CH$10)^2+(AQ40-$CI$10)^2)</f>
        <v>38.426920600000003</v>
      </c>
      <c r="AS40" s="3">
        <f>AR40/(2*$CH$3)</f>
        <v>1</v>
      </c>
      <c r="AT40" s="9">
        <f t="shared" si="23"/>
        <v>19.509436841971368</v>
      </c>
      <c r="AU40" s="3">
        <f t="shared" si="24"/>
        <v>10.625600855297906</v>
      </c>
      <c r="AV40" s="3">
        <f t="shared" si="25"/>
        <v>16.361990476551505</v>
      </c>
      <c r="AW40" s="8">
        <f>SQRT(AU40^2+AV40^2)+SQRT((AU40-$CH$10)^2+(AV40-$CI$10)^2)</f>
        <v>38.426920600000003</v>
      </c>
      <c r="AX40" s="4">
        <f>AW40/(2*$CH$3)</f>
        <v>1</v>
      </c>
      <c r="AY40" s="9">
        <f t="shared" si="26"/>
        <v>19.382436841971369</v>
      </c>
      <c r="AZ40" s="9">
        <f>AY40-'Master Radiusverkleinerung'!G$5/100</f>
        <v>19.328436841971371</v>
      </c>
      <c r="BA40" s="9">
        <f t="shared" si="31"/>
        <v>1.0235325107695663</v>
      </c>
      <c r="BB40" s="3">
        <f t="shared" si="64"/>
        <v>11.059581224875716</v>
      </c>
      <c r="BC40" s="3">
        <f t="shared" si="64"/>
        <v>16.090760428489588</v>
      </c>
      <c r="BD40" s="3">
        <f>0.5*(AU40+AU42)</f>
        <v>10.178831426476318</v>
      </c>
      <c r="BE40" s="3">
        <f>0.5*(AV40+AV42)</f>
        <v>16.609208159449878</v>
      </c>
      <c r="BF40" s="3">
        <f t="shared" si="65"/>
        <v>-0.86796073915562033</v>
      </c>
      <c r="BG40" s="3">
        <f t="shared" si="65"/>
        <v>0.54246009612383617</v>
      </c>
      <c r="BH40" s="3">
        <f>AU42-AU40</f>
        <v>-0.89353885764317376</v>
      </c>
      <c r="BI40" s="3">
        <f>AV42-AV40</f>
        <v>0.4944353657967504</v>
      </c>
      <c r="BJ40" s="3">
        <f t="shared" si="32"/>
        <v>0.54246009612383617</v>
      </c>
      <c r="BK40" s="3">
        <f t="shared" si="33"/>
        <v>0.86796073915562033</v>
      </c>
      <c r="BL40" s="3">
        <f t="shared" si="34"/>
        <v>0.4944353657967504</v>
      </c>
      <c r="BM40" s="3">
        <f t="shared" si="35"/>
        <v>0.89353885764317376</v>
      </c>
      <c r="BN40" s="3">
        <f t="shared" si="36"/>
        <v>0.54246009612383617</v>
      </c>
      <c r="BO40" s="3">
        <f t="shared" si="36"/>
        <v>0.86796073915562033</v>
      </c>
      <c r="BP40" s="3">
        <f t="shared" si="37"/>
        <v>-0.4944353657967504</v>
      </c>
      <c r="BQ40" s="3">
        <f t="shared" si="37"/>
        <v>-0.89353885764317376</v>
      </c>
      <c r="BR40" s="3">
        <f t="shared" si="38"/>
        <v>-0.88074979839939793</v>
      </c>
      <c r="BS40" s="3">
        <f t="shared" si="38"/>
        <v>0.51844773096028973</v>
      </c>
      <c r="BT40" s="3">
        <f t="shared" si="39"/>
        <v>-18.77875594533349</v>
      </c>
      <c r="BU40" s="3">
        <f t="shared" si="40"/>
        <v>0.87285546968405114</v>
      </c>
      <c r="BV40" s="3">
        <f t="shared" si="41"/>
        <v>-0.20846246224506615</v>
      </c>
      <c r="BW40" s="9">
        <f t="shared" si="42"/>
        <v>19.227479115928958</v>
      </c>
      <c r="BX40" s="9">
        <f>SQRT((AU40-$CH$11)^2+(AV40-$CI$11)^2)</f>
        <v>19.194875363149709</v>
      </c>
      <c r="BY40" s="3">
        <f t="shared" si="66"/>
        <v>9.7515707543373562</v>
      </c>
      <c r="BZ40" s="3">
        <f t="shared" si="66"/>
        <v>16.568573475517578</v>
      </c>
      <c r="CA40" s="3">
        <f t="shared" si="45"/>
        <v>19.225263566215997</v>
      </c>
      <c r="CB40" s="3">
        <f t="shared" si="63"/>
        <v>9.7527453856138546</v>
      </c>
      <c r="CC40" s="3">
        <f t="shared" si="63"/>
        <v>16.570452938796571</v>
      </c>
      <c r="CD40" s="3">
        <f t="shared" si="46"/>
        <v>19.227479115928958</v>
      </c>
      <c r="CE40" s="4">
        <f t="shared" si="47"/>
        <v>0.99999999999529254</v>
      </c>
      <c r="CF40" s="12">
        <f t="shared" si="48"/>
        <v>1.758048268484319E-4</v>
      </c>
    </row>
    <row r="41" spans="1:84" x14ac:dyDescent="0.3">
      <c r="A41" s="4"/>
      <c r="C41" s="4"/>
      <c r="D41" s="6"/>
      <c r="E41" s="4"/>
      <c r="G41" s="4"/>
      <c r="H41" s="4"/>
      <c r="I41" s="6"/>
      <c r="J41" s="4"/>
      <c r="K41" s="4"/>
      <c r="L41" s="4"/>
      <c r="M41" s="4"/>
      <c r="N41" s="8"/>
      <c r="P41" s="4"/>
      <c r="Q41" s="4"/>
      <c r="R41" s="4"/>
      <c r="S41" s="6"/>
      <c r="T41" s="4"/>
      <c r="AH41" s="8"/>
      <c r="AM41" s="8"/>
      <c r="AR41" s="8"/>
      <c r="AT41" s="9"/>
      <c r="AW41" s="8"/>
      <c r="AX41" s="4"/>
      <c r="AY41" s="9"/>
      <c r="AZ41" s="9"/>
      <c r="BA41" s="9"/>
      <c r="BW41" s="9"/>
      <c r="BX41" s="9"/>
      <c r="CE41" s="4"/>
      <c r="CF41" s="12"/>
    </row>
    <row r="42" spans="1:84" x14ac:dyDescent="0.3">
      <c r="A42" s="4">
        <v>60</v>
      </c>
      <c r="B42" s="3">
        <f>CH$3*COS(A42/180*PI())</f>
        <v>9.6067301500000024</v>
      </c>
      <c r="C42" s="4">
        <f>CH$3*SIN(A42/180*PI())</f>
        <v>16.639344714403784</v>
      </c>
      <c r="D42" s="6">
        <f>SQRT(B42^2+C42^2)+SQRT((B42-$CH$10)^2+(C42-$CI$10)^2)</f>
        <v>37.926609815544708</v>
      </c>
      <c r="E42" s="4">
        <f>D42/(2*$CH$3)</f>
        <v>0.98698020094653915</v>
      </c>
      <c r="F42" s="4">
        <f>$CH$3/E42</f>
        <v>19.466915629689233</v>
      </c>
      <c r="G42" s="4">
        <f t="shared" si="0"/>
        <v>9.733457814844618</v>
      </c>
      <c r="H42" s="4">
        <f t="shared" si="1"/>
        <v>16.858843468639215</v>
      </c>
      <c r="I42" s="6">
        <f>SQRT(G42^2+H42^2)+SQRT((G42-$CH$10)^2+(H42-$CI$10)^2)</f>
        <v>38.432492697844729</v>
      </c>
      <c r="J42" s="4">
        <f>I42/(2*$CH$3)</f>
        <v>1.0001450050578533</v>
      </c>
      <c r="K42" s="4">
        <f t="shared" si="2"/>
        <v>19.464093237723233</v>
      </c>
      <c r="L42" s="4">
        <f t="shared" si="3"/>
        <v>9.7320466188616184</v>
      </c>
      <c r="M42" s="4">
        <f t="shared" si="4"/>
        <v>16.856399205497222</v>
      </c>
      <c r="N42" s="8">
        <f>SQRT(L42^2+M42^2)+SQRT((L42-$CH$10)^2+(M42-$CI$10)^2)</f>
        <v>38.426859207924402</v>
      </c>
      <c r="O42" s="3">
        <f>N42/(2*$CH$3)</f>
        <v>0.9999984023680627</v>
      </c>
      <c r="P42" s="4">
        <f t="shared" si="5"/>
        <v>19.464124334229901</v>
      </c>
      <c r="Q42" s="4">
        <f t="shared" si="6"/>
        <v>9.7320621671149521</v>
      </c>
      <c r="R42" s="4">
        <f t="shared" si="7"/>
        <v>16.856426135861966</v>
      </c>
      <c r="S42" s="6">
        <f>SQRT(Q42^2+R42^2)+SQRT((Q42-$CH$10)^2+(R42-$CI$10)^2)</f>
        <v>38.426921276484464</v>
      </c>
      <c r="T42" s="4">
        <f>S42/(2*$CH$3)</f>
        <v>1.000000017604441</v>
      </c>
      <c r="U42" s="3">
        <f t="shared" si="8"/>
        <v>19.464123991574876</v>
      </c>
      <c r="V42" s="3">
        <f t="shared" si="9"/>
        <v>9.7320619957874399</v>
      </c>
      <c r="W42" s="3">
        <f t="shared" si="10"/>
        <v>16.85642583911401</v>
      </c>
      <c r="X42" s="3">
        <f>SQRT(V42^2+W42^2)+SQRT((V42-$CH$10)^2+(W42-$CI$10)^2)</f>
        <v>38.426920592545777</v>
      </c>
      <c r="Y42" s="3">
        <f>X42/(2*$CH$3)</f>
        <v>0.9999999998060155</v>
      </c>
      <c r="Z42" s="3">
        <f t="shared" si="11"/>
        <v>19.464123995350615</v>
      </c>
      <c r="AA42" s="3">
        <f t="shared" si="12"/>
        <v>9.7320619976753093</v>
      </c>
      <c r="AB42" s="3">
        <f t="shared" si="13"/>
        <v>16.856425842383896</v>
      </c>
      <c r="AC42" s="3">
        <f>SQRT(AA42^2+AB42^2)+SQRT((AA42-$CH$10)^2+(AB42-$CI$10)^2)</f>
        <v>38.426920600082141</v>
      </c>
      <c r="AD42" s="3">
        <f>AC42/(2*$CH$3)</f>
        <v>1.0000000000021376</v>
      </c>
      <c r="AE42" s="3">
        <f t="shared" si="14"/>
        <v>19.464123995309009</v>
      </c>
      <c r="AF42" s="3">
        <f t="shared" si="15"/>
        <v>9.7320619976545064</v>
      </c>
      <c r="AG42" s="3">
        <f t="shared" si="16"/>
        <v>16.856425842347864</v>
      </c>
      <c r="AH42" s="8">
        <f>SQRT(AF42^2+AG42^2)+SQRT((AF42-$CH$10)^2+(AG42-$CI$10)^2)</f>
        <v>38.4269205999991</v>
      </c>
      <c r="AI42" s="3">
        <f>AH42/(2*$CH$3)</f>
        <v>0.99999999999997646</v>
      </c>
      <c r="AJ42" s="3">
        <f t="shared" si="17"/>
        <v>19.464123995309468</v>
      </c>
      <c r="AK42" s="3">
        <f t="shared" si="18"/>
        <v>9.7320619976547356</v>
      </c>
      <c r="AL42" s="3">
        <f t="shared" si="19"/>
        <v>16.856425842348262</v>
      </c>
      <c r="AM42" s="8">
        <f>SQRT(AK42^2+AL42^2)+SQRT((AK42-$CH$10)^2+(AL42-$CI$10)^2)</f>
        <v>38.426920600000017</v>
      </c>
      <c r="AN42" s="3">
        <f>AM42/(2*$CH$3)</f>
        <v>1.0000000000000004</v>
      </c>
      <c r="AO42" s="3">
        <f t="shared" si="20"/>
        <v>19.46412399530946</v>
      </c>
      <c r="AP42" s="3">
        <f t="shared" si="21"/>
        <v>9.732061997654732</v>
      </c>
      <c r="AQ42" s="3">
        <f t="shared" si="22"/>
        <v>16.856425842348255</v>
      </c>
      <c r="AR42" s="8">
        <f>SQRT(AP42^2+AQ42^2)+SQRT((AP42-$CH$10)^2+(AQ42-$CI$10)^2)</f>
        <v>38.426920600000003</v>
      </c>
      <c r="AS42" s="3">
        <f>AR42/(2*$CH$3)</f>
        <v>1</v>
      </c>
      <c r="AT42" s="9">
        <f t="shared" si="23"/>
        <v>19.46412399530946</v>
      </c>
      <c r="AU42" s="3">
        <f t="shared" si="24"/>
        <v>9.732061997654732</v>
      </c>
      <c r="AV42" s="3">
        <f t="shared" si="25"/>
        <v>16.856425842348255</v>
      </c>
      <c r="AW42" s="8">
        <f>SQRT(AU42^2+AV42^2)+SQRT((AU42-$CH$10)^2+(AV42-$CI$10)^2)</f>
        <v>38.426920600000003</v>
      </c>
      <c r="AX42" s="4">
        <f>AW42/(2*$CH$3)</f>
        <v>1</v>
      </c>
      <c r="AY42" s="9">
        <f t="shared" si="26"/>
        <v>19.337123995309462</v>
      </c>
      <c r="AZ42" s="9">
        <f>AY42-'Master Radiusverkleinerung'!G$5/100</f>
        <v>19.283123995309463</v>
      </c>
      <c r="BA42" s="9">
        <f>SQRT((AU42-AU40)^2+(AV42-AV40)^2)</f>
        <v>1.02121399376861</v>
      </c>
      <c r="BB42" s="3">
        <f>0.5*(AU40+AU42)</f>
        <v>10.178831426476318</v>
      </c>
      <c r="BC42" s="3">
        <f>0.5*(AV40+AV42)</f>
        <v>16.609208159449878</v>
      </c>
      <c r="BD42" s="3">
        <f t="shared" ref="BD42:BE45" si="67">0.5*(AU42+AU43)</f>
        <v>9.2738727358696504</v>
      </c>
      <c r="BE42" s="3">
        <f t="shared" si="67"/>
        <v>17.079089420897386</v>
      </c>
      <c r="BF42" s="3">
        <f>AU42-AU40</f>
        <v>-0.89353885764317376</v>
      </c>
      <c r="BG42" s="3">
        <f>AV42-AV40</f>
        <v>0.4944353657967504</v>
      </c>
      <c r="BH42" s="3">
        <f t="shared" ref="BH42:BI45" si="68">AU43-AU42</f>
        <v>-0.91637852357016314</v>
      </c>
      <c r="BI42" s="3">
        <f t="shared" si="68"/>
        <v>0.44532715709826221</v>
      </c>
      <c r="BJ42" s="3">
        <f t="shared" si="32"/>
        <v>0.4944353657967504</v>
      </c>
      <c r="BK42" s="3">
        <f t="shared" si="33"/>
        <v>0.89353885764317376</v>
      </c>
      <c r="BL42" s="3">
        <f t="shared" si="34"/>
        <v>0.44532715709826221</v>
      </c>
      <c r="BM42" s="3">
        <f t="shared" si="35"/>
        <v>0.91637852357016314</v>
      </c>
      <c r="BN42" s="3">
        <f t="shared" si="36"/>
        <v>0.4944353657967504</v>
      </c>
      <c r="BO42" s="3">
        <f t="shared" si="36"/>
        <v>0.89353885764317376</v>
      </c>
      <c r="BP42" s="3">
        <f t="shared" si="37"/>
        <v>-0.44532715709826221</v>
      </c>
      <c r="BQ42" s="3">
        <f t="shared" si="37"/>
        <v>-0.91637852357016314</v>
      </c>
      <c r="BR42" s="3">
        <f t="shared" si="38"/>
        <v>-0.90495869060666756</v>
      </c>
      <c r="BS42" s="3">
        <f t="shared" si="38"/>
        <v>0.46988126144750808</v>
      </c>
      <c r="BT42" s="3">
        <f t="shared" si="39"/>
        <v>-18.823315227007853</v>
      </c>
      <c r="BU42" s="3">
        <f t="shared" si="40"/>
        <v>0.87191867670314771</v>
      </c>
      <c r="BV42" s="3">
        <f t="shared" si="41"/>
        <v>-0.21015542554807709</v>
      </c>
      <c r="BW42" s="9">
        <f t="shared" si="42"/>
        <v>19.229413299461658</v>
      </c>
      <c r="BX42" s="9">
        <f>SQRT((AU42-$CH$11)^2+(AV42-$CI$11)^2)</f>
        <v>19.194230132558076</v>
      </c>
      <c r="BY42" s="3">
        <f>AU42-BU40</f>
        <v>8.8592065279706809</v>
      </c>
      <c r="BZ42" s="3">
        <f>AV42-BV40</f>
        <v>17.064888304593321</v>
      </c>
      <c r="CA42" s="3">
        <f t="shared" si="45"/>
        <v>19.227479115928958</v>
      </c>
      <c r="CB42" s="3">
        <f t="shared" ref="CB42:CC46" si="69">AU42-BU42</f>
        <v>8.8601433209515843</v>
      </c>
      <c r="CC42" s="3">
        <f t="shared" si="69"/>
        <v>17.066581267896332</v>
      </c>
      <c r="CD42" s="3">
        <f t="shared" si="46"/>
        <v>19.229413299461658</v>
      </c>
      <c r="CE42" s="4">
        <f t="shared" si="47"/>
        <v>0.99999999999643008</v>
      </c>
      <c r="CF42" s="12">
        <f t="shared" si="48"/>
        <v>1.530971133334403E-4</v>
      </c>
    </row>
    <row r="43" spans="1:84" x14ac:dyDescent="0.3">
      <c r="A43" s="4">
        <v>63</v>
      </c>
      <c r="B43" s="3">
        <f>CH$3*COS(A43/180*PI())</f>
        <v>8.7227284433229428</v>
      </c>
      <c r="C43" s="4">
        <f>CH$3*SIN(A43/180*PI())</f>
        <v>17.119318479534197</v>
      </c>
      <c r="D43" s="6">
        <f>SQRT(B43^2+C43^2)+SQRT((B43-$CH$10)^2+(C43-$CI$10)^2)</f>
        <v>38.018270255111091</v>
      </c>
      <c r="E43" s="4">
        <f>D43/(2*$CH$3)</f>
        <v>0.98936551931541161</v>
      </c>
      <c r="F43" s="4">
        <f>$CH$3/E43</f>
        <v>19.419981720501738</v>
      </c>
      <c r="G43" s="4">
        <f t="shared" si="0"/>
        <v>8.8164872062234476</v>
      </c>
      <c r="H43" s="4">
        <f t="shared" si="1"/>
        <v>17.303330412585893</v>
      </c>
      <c r="I43" s="6">
        <f>SQRT(G43^2+H43^2)+SQRT((G43-$CH$10)^2+(H43-$CI$10)^2)</f>
        <v>38.430454059508016</v>
      </c>
      <c r="J43" s="4">
        <f>I43/(2*$CH$3)</f>
        <v>1.0000919527105696</v>
      </c>
      <c r="K43" s="4">
        <f t="shared" si="2"/>
        <v>19.41819616473002</v>
      </c>
      <c r="L43" s="4">
        <f t="shared" si="3"/>
        <v>8.8156765808663327</v>
      </c>
      <c r="M43" s="4">
        <f t="shared" si="4"/>
        <v>17.301739470743989</v>
      </c>
      <c r="N43" s="8">
        <f>SQRT(L43^2+M43^2)+SQRT((L43-$CH$10)^2+(M43-$CI$10)^2)</f>
        <v>38.426890295248413</v>
      </c>
      <c r="O43" s="3">
        <f>N43/(2*$CH$3)</f>
        <v>0.99999921136663783</v>
      </c>
      <c r="P43" s="4">
        <f t="shared" si="5"/>
        <v>19.418211478579426</v>
      </c>
      <c r="Q43" s="4">
        <f t="shared" si="6"/>
        <v>8.8156835332084782</v>
      </c>
      <c r="R43" s="4">
        <f t="shared" si="7"/>
        <v>17.30175311548372</v>
      </c>
      <c r="S43" s="6">
        <f>SQRT(Q43^2+R43^2)+SQRT((Q43-$CH$10)^2+(R43-$CI$10)^2)</f>
        <v>38.426920859927264</v>
      </c>
      <c r="T43" s="4">
        <f>S43/(2*$CH$3)</f>
        <v>1.000000006764197</v>
      </c>
      <c r="U43" s="3">
        <f t="shared" si="8"/>
        <v>19.41821134723082</v>
      </c>
      <c r="V43" s="3">
        <f t="shared" si="9"/>
        <v>8.8156834735774581</v>
      </c>
      <c r="W43" s="3">
        <f t="shared" si="10"/>
        <v>17.301752998451256</v>
      </c>
      <c r="X43" s="3">
        <f>SQRT(V43^2+W43^2)+SQRT((V43-$CH$10)^2+(W43-$CI$10)^2)</f>
        <v>38.426920597770589</v>
      </c>
      <c r="Y43" s="3">
        <f>X43/(2*$CH$3)</f>
        <v>0.99999999994198308</v>
      </c>
      <c r="Z43" s="3">
        <f t="shared" si="11"/>
        <v>19.418211348357403</v>
      </c>
      <c r="AA43" s="3">
        <f t="shared" si="12"/>
        <v>8.8156834740889156</v>
      </c>
      <c r="AB43" s="3">
        <f t="shared" si="13"/>
        <v>17.301752999455047</v>
      </c>
      <c r="AC43" s="3">
        <f>SQRT(AA43^2+AB43^2)+SQRT((AA43-$CH$10)^2+(AB43-$CI$10)^2)</f>
        <v>38.426920600019116</v>
      </c>
      <c r="AD43" s="3">
        <f>AC43/(2*$CH$3)</f>
        <v>1.0000000000004974</v>
      </c>
      <c r="AE43" s="3">
        <f t="shared" si="14"/>
        <v>19.418211348347743</v>
      </c>
      <c r="AF43" s="3">
        <f t="shared" si="15"/>
        <v>8.8156834740845316</v>
      </c>
      <c r="AG43" s="3">
        <f t="shared" si="16"/>
        <v>17.301752999446443</v>
      </c>
      <c r="AH43" s="8">
        <f>SQRT(AF43^2+AG43^2)+SQRT((AF43-$CH$10)^2+(AG43-$CI$10)^2)</f>
        <v>38.426920599999832</v>
      </c>
      <c r="AI43" s="3">
        <f>AH43/(2*$CH$3)</f>
        <v>0.99999999999999556</v>
      </c>
      <c r="AJ43" s="3">
        <f t="shared" si="17"/>
        <v>19.418211348347828</v>
      </c>
      <c r="AK43" s="3">
        <f t="shared" si="18"/>
        <v>8.8156834740845689</v>
      </c>
      <c r="AL43" s="3">
        <f t="shared" si="19"/>
        <v>17.301752999446517</v>
      </c>
      <c r="AM43" s="8">
        <f>SQRT(AK43^2+AL43^2)+SQRT((AK43-$CH$10)^2+(AL43-$CI$10)^2)</f>
        <v>38.426920600000003</v>
      </c>
      <c r="AN43" s="3">
        <f>AM43/(2*$CH$3)</f>
        <v>1</v>
      </c>
      <c r="AO43" s="3">
        <f t="shared" si="20"/>
        <v>19.418211348347828</v>
      </c>
      <c r="AP43" s="3">
        <f t="shared" si="21"/>
        <v>8.8156834740845689</v>
      </c>
      <c r="AQ43" s="3">
        <f t="shared" si="22"/>
        <v>17.301752999446517</v>
      </c>
      <c r="AR43" s="8">
        <f>SQRT(AP43^2+AQ43^2)+SQRT((AP43-$CH$10)^2+(AQ43-$CI$10)^2)</f>
        <v>38.426920600000003</v>
      </c>
      <c r="AS43" s="3">
        <f>AR43/(2*$CH$3)</f>
        <v>1</v>
      </c>
      <c r="AT43" s="9">
        <f t="shared" si="23"/>
        <v>19.418211348347828</v>
      </c>
      <c r="AU43" s="3">
        <f t="shared" si="24"/>
        <v>8.8156834740845689</v>
      </c>
      <c r="AV43" s="3">
        <f t="shared" si="25"/>
        <v>17.301752999446517</v>
      </c>
      <c r="AW43" s="8">
        <f>SQRT(AU43^2+AV43^2)+SQRT((AU43-$CH$10)^2+(AV43-$CI$10)^2)</f>
        <v>38.426920600000003</v>
      </c>
      <c r="AX43" s="4">
        <f>AW43/(2*$CH$3)</f>
        <v>1</v>
      </c>
      <c r="AY43" s="9">
        <f t="shared" si="26"/>
        <v>19.291211348347829</v>
      </c>
      <c r="AZ43" s="9">
        <f>AY43-'Master Radiusverkleinerung'!G$5/100</f>
        <v>19.237211348347831</v>
      </c>
      <c r="BA43" s="9">
        <f t="shared" si="31"/>
        <v>1.0188551787716704</v>
      </c>
      <c r="BB43" s="3">
        <f t="shared" ref="BB43:BC46" si="70">0.5*(AU42+AU43)</f>
        <v>9.2738727358696504</v>
      </c>
      <c r="BC43" s="3">
        <f t="shared" si="70"/>
        <v>17.079089420897386</v>
      </c>
      <c r="BD43" s="3">
        <f t="shared" si="67"/>
        <v>8.3474590645538598</v>
      </c>
      <c r="BE43" s="3">
        <f t="shared" si="67"/>
        <v>17.499401892424501</v>
      </c>
      <c r="BF43" s="3">
        <f t="shared" ref="BF43:BG46" si="71">AU43-AU42</f>
        <v>-0.91637852357016314</v>
      </c>
      <c r="BG43" s="3">
        <f t="shared" si="71"/>
        <v>0.44532715709826221</v>
      </c>
      <c r="BH43" s="3">
        <f t="shared" si="68"/>
        <v>-0.93644881906141819</v>
      </c>
      <c r="BI43" s="3">
        <f t="shared" si="68"/>
        <v>0.39529778595597165</v>
      </c>
      <c r="BJ43" s="3">
        <f t="shared" si="32"/>
        <v>0.44532715709826221</v>
      </c>
      <c r="BK43" s="3">
        <f t="shared" si="33"/>
        <v>0.91637852357016314</v>
      </c>
      <c r="BL43" s="3">
        <f t="shared" si="34"/>
        <v>0.39529778595597165</v>
      </c>
      <c r="BM43" s="3">
        <f t="shared" si="35"/>
        <v>0.93644881906141819</v>
      </c>
      <c r="BN43" s="3">
        <f t="shared" ref="BN43:BO109" si="72">BJ43</f>
        <v>0.44532715709826221</v>
      </c>
      <c r="BO43" s="3">
        <f t="shared" si="72"/>
        <v>0.91637852357016314</v>
      </c>
      <c r="BP43" s="3">
        <f t="shared" ref="BP43:BQ109" si="73">-BL43</f>
        <v>-0.39529778595597165</v>
      </c>
      <c r="BQ43" s="3">
        <f t="shared" si="73"/>
        <v>-0.93644881906141819</v>
      </c>
      <c r="BR43" s="3">
        <f t="shared" ref="BR43:BS109" si="74">BD43-BB43</f>
        <v>-0.92641367131579067</v>
      </c>
      <c r="BS43" s="3">
        <f t="shared" si="74"/>
        <v>0.42031247152711515</v>
      </c>
      <c r="BT43" s="3">
        <f t="shared" si="39"/>
        <v>-18.868528182489815</v>
      </c>
      <c r="BU43" s="3">
        <f t="shared" si="40"/>
        <v>0.87120472173302055</v>
      </c>
      <c r="BV43" s="3">
        <f t="shared" si="41"/>
        <v>-0.21162457691464454</v>
      </c>
      <c r="BW43" s="9">
        <f t="shared" si="42"/>
        <v>19.231046169638176</v>
      </c>
      <c r="BX43" s="9">
        <f>SQRT((AU43-$CH$11)^2+(AV43-$CI$11)^2)</f>
        <v>19.193685448221085</v>
      </c>
      <c r="BY43" s="3">
        <f t="shared" ref="BY43:BZ46" si="75">AU43-BU42</f>
        <v>7.9437647973814212</v>
      </c>
      <c r="BZ43" s="3">
        <f t="shared" si="75"/>
        <v>17.511908424994594</v>
      </c>
      <c r="CA43" s="3">
        <f t="shared" si="45"/>
        <v>19.229413299461658</v>
      </c>
      <c r="CB43" s="3">
        <f t="shared" si="69"/>
        <v>7.9444787523515483</v>
      </c>
      <c r="CC43" s="3">
        <f t="shared" si="69"/>
        <v>17.513377576361162</v>
      </c>
      <c r="CD43" s="3">
        <f t="shared" si="46"/>
        <v>19.231046169638176</v>
      </c>
      <c r="CE43" s="4">
        <f t="shared" si="47"/>
        <v>0.99999999999746836</v>
      </c>
      <c r="CF43" s="12">
        <f t="shared" si="48"/>
        <v>1.2892547459243683E-4</v>
      </c>
    </row>
    <row r="44" spans="1:84" x14ac:dyDescent="0.3">
      <c r="A44" s="4">
        <v>66</v>
      </c>
      <c r="B44" s="3">
        <f>CH$3*COS(A44/180*PI())</f>
        <v>7.8148183442921608</v>
      </c>
      <c r="C44" s="4">
        <f>CH$3*SIN(A44/180*PI())</f>
        <v>17.552369382661446</v>
      </c>
      <c r="D44" s="6">
        <f>SQRT(B44^2+C44^2)+SQRT((B44-$CH$10)^2+(C44-$CI$10)^2)</f>
        <v>38.110845310174227</v>
      </c>
      <c r="E44" s="4">
        <f>D44/(2*$CH$3)</f>
        <v>0.99177463911001562</v>
      </c>
      <c r="F44" s="4">
        <f>$CH$3/E44</f>
        <v>19.372808642537482</v>
      </c>
      <c r="G44" s="4">
        <f t="shared" si="0"/>
        <v>7.8796311542155486</v>
      </c>
      <c r="H44" s="4">
        <f t="shared" si="1"/>
        <v>17.697941337169436</v>
      </c>
      <c r="I44" s="6">
        <f>SQRT(G44^2+H44^2)+SQRT((G44-$CH$10)^2+(H44-$CI$10)^2)</f>
        <v>38.428866160343084</v>
      </c>
      <c r="J44" s="4">
        <f>I44/(2*$CH$3)</f>
        <v>1.0000506301393062</v>
      </c>
      <c r="K44" s="4">
        <f t="shared" si="2"/>
        <v>19.371827844195113</v>
      </c>
      <c r="L44" s="4">
        <f t="shared" si="3"/>
        <v>7.8792322275902391</v>
      </c>
      <c r="M44" s="4">
        <f t="shared" si="4"/>
        <v>17.697045333298902</v>
      </c>
      <c r="N44" s="8">
        <f>SQRT(L44^2+M44^2)+SQRT((L44-$CH$10)^2+(M44-$CI$10)^2)</f>
        <v>38.426908688962634</v>
      </c>
      <c r="O44" s="3">
        <f>N44/(2*$CH$3)</f>
        <v>0.9999996900340391</v>
      </c>
      <c r="P44" s="4">
        <f t="shared" si="5"/>
        <v>19.371833848804208</v>
      </c>
      <c r="Q44" s="4">
        <f t="shared" si="6"/>
        <v>7.8792346698847853</v>
      </c>
      <c r="R44" s="4">
        <f t="shared" si="7"/>
        <v>17.697050818782266</v>
      </c>
      <c r="S44" s="6">
        <f>SQRT(Q44^2+R44^2)+SQRT((Q44-$CH$10)^2+(R44-$CI$10)^2)</f>
        <v>38.426920672923742</v>
      </c>
      <c r="T44" s="4">
        <f>S44/(2*$CH$3)</f>
        <v>1.0000000018977253</v>
      </c>
      <c r="U44" s="3">
        <f t="shared" si="8"/>
        <v>19.371833812041789</v>
      </c>
      <c r="V44" s="3">
        <f t="shared" si="9"/>
        <v>7.8792346549321621</v>
      </c>
      <c r="W44" s="3">
        <f t="shared" si="10"/>
        <v>17.697050785198126</v>
      </c>
      <c r="X44" s="3">
        <f>SQRT(V44^2+W44^2)+SQRT((V44-$CH$10)^2+(W44-$CI$10)^2)</f>
        <v>38.42692059955354</v>
      </c>
      <c r="Y44" s="3">
        <f>X44/(2*$CH$3)</f>
        <v>0.99999999998838152</v>
      </c>
      <c r="Z44" s="3">
        <f t="shared" si="11"/>
        <v>19.371833812266861</v>
      </c>
      <c r="AA44" s="3">
        <f t="shared" si="12"/>
        <v>7.8792346550237076</v>
      </c>
      <c r="AB44" s="3">
        <f t="shared" si="13"/>
        <v>17.697050785403739</v>
      </c>
      <c r="AC44" s="3">
        <f>SQRT(AA44^2+AB44^2)+SQRT((AA44-$CH$10)^2+(AB44-$CI$10)^2)</f>
        <v>38.426920600002738</v>
      </c>
      <c r="AD44" s="3">
        <f>AC44/(2*$CH$3)</f>
        <v>1.0000000000000713</v>
      </c>
      <c r="AE44" s="3">
        <f t="shared" si="14"/>
        <v>19.371833812265479</v>
      </c>
      <c r="AF44" s="3">
        <f t="shared" si="15"/>
        <v>7.8792346550231454</v>
      </c>
      <c r="AG44" s="3">
        <f t="shared" si="16"/>
        <v>17.697050785402475</v>
      </c>
      <c r="AH44" s="8">
        <f>SQRT(AF44^2+AG44^2)+SQRT((AF44-$CH$10)^2+(AG44-$CI$10)^2)</f>
        <v>38.426920599999974</v>
      </c>
      <c r="AI44" s="3">
        <f>AH44/(2*$CH$3)</f>
        <v>0.99999999999999922</v>
      </c>
      <c r="AJ44" s="3">
        <f t="shared" si="17"/>
        <v>19.371833812265493</v>
      </c>
      <c r="AK44" s="3">
        <f t="shared" si="18"/>
        <v>7.8792346550231507</v>
      </c>
      <c r="AL44" s="3">
        <f t="shared" si="19"/>
        <v>17.697050785402489</v>
      </c>
      <c r="AM44" s="8">
        <f>SQRT(AK44^2+AL44^2)+SQRT((AK44-$CH$10)^2+(AL44-$CI$10)^2)</f>
        <v>38.426920600000003</v>
      </c>
      <c r="AN44" s="3">
        <f>AM44/(2*$CH$3)</f>
        <v>1</v>
      </c>
      <c r="AO44" s="3">
        <f t="shared" si="20"/>
        <v>19.371833812265493</v>
      </c>
      <c r="AP44" s="3">
        <f t="shared" si="21"/>
        <v>7.8792346550231507</v>
      </c>
      <c r="AQ44" s="3">
        <f t="shared" si="22"/>
        <v>17.697050785402489</v>
      </c>
      <c r="AR44" s="8">
        <f>SQRT(AP44^2+AQ44^2)+SQRT((AP44-$CH$10)^2+(AQ44-$CI$10)^2)</f>
        <v>38.426920600000003</v>
      </c>
      <c r="AS44" s="3">
        <f>AR44/(2*$CH$3)</f>
        <v>1</v>
      </c>
      <c r="AT44" s="9">
        <f t="shared" si="23"/>
        <v>19.371833812265493</v>
      </c>
      <c r="AU44" s="3">
        <f t="shared" si="24"/>
        <v>7.8792346550231507</v>
      </c>
      <c r="AV44" s="3">
        <f t="shared" si="25"/>
        <v>17.697050785402489</v>
      </c>
      <c r="AW44" s="8">
        <f>SQRT(AU44^2+AV44^2)+SQRT((AU44-$CH$10)^2+(AV44-$CI$10)^2)</f>
        <v>38.426920600000003</v>
      </c>
      <c r="AX44" s="4">
        <f>AW44/(2*$CH$3)</f>
        <v>1</v>
      </c>
      <c r="AY44" s="9">
        <f t="shared" si="26"/>
        <v>19.244833812265494</v>
      </c>
      <c r="AZ44" s="9">
        <f>AY44-'Master Radiusverkleinerung'!G$5/100</f>
        <v>19.190833812265495</v>
      </c>
      <c r="BA44" s="9">
        <f t="shared" si="31"/>
        <v>1.0164628523970849</v>
      </c>
      <c r="BB44" s="3">
        <f t="shared" si="70"/>
        <v>8.3474590645538598</v>
      </c>
      <c r="BC44" s="3">
        <f t="shared" si="70"/>
        <v>17.499401892424501</v>
      </c>
      <c r="BD44" s="3">
        <f t="shared" si="67"/>
        <v>7.4023701797777308</v>
      </c>
      <c r="BE44" s="3">
        <f t="shared" si="67"/>
        <v>17.869304981877079</v>
      </c>
      <c r="BF44" s="3">
        <f t="shared" si="71"/>
        <v>-0.93644881906141819</v>
      </c>
      <c r="BG44" s="3">
        <f t="shared" si="71"/>
        <v>0.39529778595597165</v>
      </c>
      <c r="BH44" s="3">
        <f t="shared" si="68"/>
        <v>-0.95372895049083972</v>
      </c>
      <c r="BI44" s="3">
        <f t="shared" si="68"/>
        <v>0.34450839294918367</v>
      </c>
      <c r="BJ44" s="3">
        <f t="shared" si="32"/>
        <v>0.39529778595597165</v>
      </c>
      <c r="BK44" s="3">
        <f t="shared" si="33"/>
        <v>0.93644881906141819</v>
      </c>
      <c r="BL44" s="3">
        <f t="shared" si="34"/>
        <v>0.34450839294918367</v>
      </c>
      <c r="BM44" s="3">
        <f t="shared" si="35"/>
        <v>0.95372895049083972</v>
      </c>
      <c r="BN44" s="3">
        <f t="shared" si="72"/>
        <v>0.39529778595597165</v>
      </c>
      <c r="BO44" s="3">
        <f t="shared" si="72"/>
        <v>0.93644881906141819</v>
      </c>
      <c r="BP44" s="3">
        <f t="shared" si="73"/>
        <v>-0.34450839294918367</v>
      </c>
      <c r="BQ44" s="3">
        <f t="shared" si="73"/>
        <v>-0.95372895049083972</v>
      </c>
      <c r="BR44" s="3">
        <f t="shared" si="74"/>
        <v>-0.94508888477612896</v>
      </c>
      <c r="BS44" s="3">
        <f t="shared" si="74"/>
        <v>0.36990308945257766</v>
      </c>
      <c r="BT44" s="3">
        <f t="shared" si="39"/>
        <v>-18.914262351034331</v>
      </c>
      <c r="BU44" s="3">
        <f t="shared" si="40"/>
        <v>0.87069303419959798</v>
      </c>
      <c r="BV44" s="3">
        <f t="shared" si="41"/>
        <v>-0.21283674961944143</v>
      </c>
      <c r="BW44" s="9">
        <f t="shared" si="42"/>
        <v>19.232361455836617</v>
      </c>
      <c r="BX44" s="9">
        <f>SQRT((AU44-$CH$11)^2+(AV44-$CI$11)^2)</f>
        <v>19.19324673584023</v>
      </c>
      <c r="BY44" s="3">
        <f t="shared" si="75"/>
        <v>7.0080299332901301</v>
      </c>
      <c r="BZ44" s="3">
        <f t="shared" si="75"/>
        <v>17.908675362317133</v>
      </c>
      <c r="CA44" s="3">
        <f t="shared" si="45"/>
        <v>19.231046169638176</v>
      </c>
      <c r="CB44" s="3">
        <f t="shared" si="69"/>
        <v>7.0085416208235527</v>
      </c>
      <c r="CC44" s="3">
        <f t="shared" si="69"/>
        <v>17.90988753502193</v>
      </c>
      <c r="CD44" s="3">
        <f t="shared" si="46"/>
        <v>19.232361455836617</v>
      </c>
      <c r="CE44" s="4">
        <f t="shared" si="47"/>
        <v>0.99999999999836564</v>
      </c>
      <c r="CF44" s="12">
        <f t="shared" si="48"/>
        <v>1.0358846592198249E-4</v>
      </c>
    </row>
    <row r="45" spans="1:84" x14ac:dyDescent="0.3">
      <c r="A45" s="4">
        <v>69</v>
      </c>
      <c r="B45" s="3">
        <f>CH$3*COS(A45/180*PI())</f>
        <v>6.8854883713810278</v>
      </c>
      <c r="C45" s="4">
        <f>CH$3*SIN(A45/180*PI())</f>
        <v>17.937310461361054</v>
      </c>
      <c r="D45" s="6">
        <f>SQRT(B45^2+C45^2)+SQRT((B45-$CH$10)^2+(C45-$CI$10)^2)</f>
        <v>38.204069729225473</v>
      </c>
      <c r="E45" s="4">
        <f>D45/(2*$CH$3)</f>
        <v>0.99420065757820497</v>
      </c>
      <c r="F45" s="4">
        <f>$CH$3/E45</f>
        <v>19.325535699003144</v>
      </c>
      <c r="G45" s="4">
        <f t="shared" si="0"/>
        <v>6.9256526023162559</v>
      </c>
      <c r="H45" s="4">
        <f t="shared" si="1"/>
        <v>18.041941860162254</v>
      </c>
      <c r="I45" s="6">
        <f>SQRT(G45^2+H45^2)+SQRT((G45-$CH$10)^2+(H45-$CI$10)^2)</f>
        <v>38.427738663308915</v>
      </c>
      <c r="J45" s="4">
        <f>I45/(2*$CH$3)</f>
        <v>1.0000212888073292</v>
      </c>
      <c r="K45" s="4">
        <f t="shared" si="2"/>
        <v>19.325124290155518</v>
      </c>
      <c r="L45" s="4">
        <f t="shared" si="3"/>
        <v>6.9255051665711074</v>
      </c>
      <c r="M45" s="4">
        <f t="shared" si="4"/>
        <v>18.041557776914821</v>
      </c>
      <c r="N45" s="8">
        <f>SQRT(L45^2+M45^2)+SQRT((L45-$CH$10)^2+(M45-$CI$10)^2)</f>
        <v>38.426917604132463</v>
      </c>
      <c r="O45" s="3">
        <f>N45/(2*$CH$3)</f>
        <v>0.9999999220372725</v>
      </c>
      <c r="P45" s="4">
        <f t="shared" si="5"/>
        <v>19.325125796795035</v>
      </c>
      <c r="Q45" s="4">
        <f t="shared" si="6"/>
        <v>6.9255057065024213</v>
      </c>
      <c r="R45" s="4">
        <f t="shared" si="7"/>
        <v>18.041559183483983</v>
      </c>
      <c r="S45" s="6">
        <f>SQRT(Q45^2+R45^2)+SQRT((Q45-$CH$10)^2+(R45-$CI$10)^2)</f>
        <v>38.426920610971401</v>
      </c>
      <c r="T45" s="4">
        <f>S45/(2*$CH$3)</f>
        <v>1.0000000002855134</v>
      </c>
      <c r="U45" s="3">
        <f t="shared" si="8"/>
        <v>19.325125791277454</v>
      </c>
      <c r="V45" s="3">
        <f t="shared" si="9"/>
        <v>6.9255057045250972</v>
      </c>
      <c r="W45" s="3">
        <f t="shared" si="10"/>
        <v>18.041559178332879</v>
      </c>
      <c r="X45" s="3">
        <f>SQRT(V45^2+W45^2)+SQRT((V45-$CH$10)^2+(W45-$CI$10)^2)</f>
        <v>38.426920599959828</v>
      </c>
      <c r="Y45" s="3">
        <f>X45/(2*$CH$3)</f>
        <v>0.9999999999989545</v>
      </c>
      <c r="Z45" s="3">
        <f t="shared" si="11"/>
        <v>19.325125791297658</v>
      </c>
      <c r="AA45" s="3">
        <f t="shared" si="12"/>
        <v>6.9255057045323376</v>
      </c>
      <c r="AB45" s="3">
        <f t="shared" si="13"/>
        <v>18.04155917835174</v>
      </c>
      <c r="AC45" s="3">
        <f>SQRT(AA45^2+AB45^2)+SQRT((AA45-$CH$10)^2+(AB45-$CI$10)^2)</f>
        <v>38.426920600000145</v>
      </c>
      <c r="AD45" s="3">
        <f>AC45/(2*$CH$3)</f>
        <v>1.0000000000000038</v>
      </c>
      <c r="AE45" s="3">
        <f t="shared" si="14"/>
        <v>19.325125791297584</v>
      </c>
      <c r="AF45" s="3">
        <f t="shared" si="15"/>
        <v>6.925505704532311</v>
      </c>
      <c r="AG45" s="3">
        <f t="shared" si="16"/>
        <v>18.041559178351672</v>
      </c>
      <c r="AH45" s="8">
        <f>SQRT(AF45^2+AG45^2)+SQRT((AF45-$CH$10)^2+(AG45-$CI$10)^2)</f>
        <v>38.426920600000003</v>
      </c>
      <c r="AI45" s="3">
        <f>AH45/(2*$CH$3)</f>
        <v>1</v>
      </c>
      <c r="AJ45" s="3">
        <f t="shared" si="17"/>
        <v>19.325125791297584</v>
      </c>
      <c r="AK45" s="3">
        <f t="shared" si="18"/>
        <v>6.925505704532311</v>
      </c>
      <c r="AL45" s="3">
        <f t="shared" si="19"/>
        <v>18.041559178351672</v>
      </c>
      <c r="AM45" s="8">
        <f>SQRT(AK45^2+AL45^2)+SQRT((AK45-$CH$10)^2+(AL45-$CI$10)^2)</f>
        <v>38.426920600000003</v>
      </c>
      <c r="AN45" s="3">
        <f>AM45/(2*$CH$3)</f>
        <v>1</v>
      </c>
      <c r="AO45" s="3">
        <f t="shared" si="20"/>
        <v>19.325125791297584</v>
      </c>
      <c r="AP45" s="3">
        <f t="shared" si="21"/>
        <v>6.925505704532311</v>
      </c>
      <c r="AQ45" s="3">
        <f t="shared" si="22"/>
        <v>18.041559178351672</v>
      </c>
      <c r="AR45" s="8">
        <f>SQRT(AP45^2+AQ45^2)+SQRT((AP45-$CH$10)^2+(AQ45-$CI$10)^2)</f>
        <v>38.426920600000003</v>
      </c>
      <c r="AS45" s="3">
        <f>AR45/(2*$CH$3)</f>
        <v>1</v>
      </c>
      <c r="AT45" s="9">
        <f t="shared" si="23"/>
        <v>19.325125791297584</v>
      </c>
      <c r="AU45" s="3">
        <f t="shared" si="24"/>
        <v>6.925505704532311</v>
      </c>
      <c r="AV45" s="3">
        <f t="shared" si="25"/>
        <v>18.041559178351672</v>
      </c>
      <c r="AW45" s="8">
        <f>SQRT(AU45^2+AV45^2)+SQRT((AU45-$CH$10)^2+(AV45-$CI$10)^2)</f>
        <v>38.426920600000003</v>
      </c>
      <c r="AX45" s="4">
        <f>AW45/(2*$CH$3)</f>
        <v>1</v>
      </c>
      <c r="AY45" s="9">
        <f t="shared" si="26"/>
        <v>19.198125791297585</v>
      </c>
      <c r="AZ45" s="9">
        <f>AY45-'Master Radiusverkleinerung'!G$5/100</f>
        <v>19.144125791297586</v>
      </c>
      <c r="BA45" s="9">
        <f t="shared" si="31"/>
        <v>1.0140438569493866</v>
      </c>
      <c r="BB45" s="3">
        <f t="shared" si="70"/>
        <v>7.4023701797777308</v>
      </c>
      <c r="BC45" s="3">
        <f t="shared" si="70"/>
        <v>17.869304981877079</v>
      </c>
      <c r="BD45" s="3">
        <f t="shared" si="67"/>
        <v>6.4414017693825016</v>
      </c>
      <c r="BE45" s="3">
        <f t="shared" si="67"/>
        <v>18.188118324409707</v>
      </c>
      <c r="BF45" s="3">
        <f t="shared" si="71"/>
        <v>-0.95372895049083972</v>
      </c>
      <c r="BG45" s="3">
        <f t="shared" si="71"/>
        <v>0.34450839294918367</v>
      </c>
      <c r="BH45" s="3">
        <f t="shared" si="68"/>
        <v>-0.96820787029961863</v>
      </c>
      <c r="BI45" s="3">
        <f t="shared" si="68"/>
        <v>0.29311829211607332</v>
      </c>
      <c r="BJ45" s="3">
        <f t="shared" si="32"/>
        <v>0.34450839294918367</v>
      </c>
      <c r="BK45" s="3">
        <f t="shared" si="33"/>
        <v>0.95372895049083972</v>
      </c>
      <c r="BL45" s="3">
        <f t="shared" si="34"/>
        <v>0.29311829211607332</v>
      </c>
      <c r="BM45" s="3">
        <f t="shared" si="35"/>
        <v>0.96820787029961863</v>
      </c>
      <c r="BN45" s="3">
        <f t="shared" si="72"/>
        <v>0.34450839294918367</v>
      </c>
      <c r="BO45" s="3">
        <f t="shared" si="72"/>
        <v>0.95372895049083972</v>
      </c>
      <c r="BP45" s="3">
        <f t="shared" si="73"/>
        <v>-0.29311829211607332</v>
      </c>
      <c r="BQ45" s="3">
        <f t="shared" si="73"/>
        <v>-0.96820787029961863</v>
      </c>
      <c r="BR45" s="3">
        <f t="shared" si="74"/>
        <v>-0.96096841039522918</v>
      </c>
      <c r="BS45" s="3">
        <f t="shared" si="74"/>
        <v>0.3188133425326285</v>
      </c>
      <c r="BT45" s="3">
        <f t="shared" si="39"/>
        <v>-18.960385622401173</v>
      </c>
      <c r="BU45" s="3">
        <f t="shared" si="40"/>
        <v>0.87035819930749536</v>
      </c>
      <c r="BV45" s="3">
        <f t="shared" si="41"/>
        <v>-0.21376369867719802</v>
      </c>
      <c r="BW45" s="9">
        <f t="shared" si="42"/>
        <v>19.233346683679468</v>
      </c>
      <c r="BX45" s="9">
        <f>SQRT((AU45-$CH$11)^2+(AV45-$CI$11)^2)</f>
        <v>19.192918154241188</v>
      </c>
      <c r="BY45" s="3">
        <f t="shared" si="75"/>
        <v>6.054812670332713</v>
      </c>
      <c r="BZ45" s="3">
        <f t="shared" si="75"/>
        <v>18.254395927971114</v>
      </c>
      <c r="CA45" s="3">
        <f t="shared" si="45"/>
        <v>19.232361455836617</v>
      </c>
      <c r="CB45" s="3">
        <f t="shared" si="69"/>
        <v>6.0551475052248156</v>
      </c>
      <c r="CC45" s="3">
        <f t="shared" si="69"/>
        <v>18.25532287702887</v>
      </c>
      <c r="CD45" s="3">
        <f t="shared" si="46"/>
        <v>19.233346683679468</v>
      </c>
      <c r="CE45" s="4">
        <f t="shared" si="47"/>
        <v>0.99999999999908751</v>
      </c>
      <c r="CF45" s="12">
        <f t="shared" si="48"/>
        <v>7.7402009401365498E-5</v>
      </c>
    </row>
    <row r="46" spans="1:84" x14ac:dyDescent="0.3">
      <c r="A46" s="4">
        <v>72</v>
      </c>
      <c r="B46" s="3">
        <f>CH$3*COS(A46/180*PI())</f>
        <v>5.9372857534483767</v>
      </c>
      <c r="C46" s="4">
        <f>CH$3*SIN(A46/180*PI())</f>
        <v>18.273086618893238</v>
      </c>
      <c r="D46" s="6">
        <f>SQRT(B46^2+C46^2)+SQRT((B46-$CH$10)^2+(C46-$CI$10)^2)</f>
        <v>38.297680353666863</v>
      </c>
      <c r="E46" s="4">
        <f>D46/(2*$CH$3)</f>
        <v>0.99663672643253287</v>
      </c>
      <c r="F46" s="4">
        <f>$CH$3/E46</f>
        <v>19.278298491743023</v>
      </c>
      <c r="G46" s="4">
        <f t="shared" si="0"/>
        <v>5.9573218565815118</v>
      </c>
      <c r="H46" s="4">
        <f t="shared" si="1"/>
        <v>18.334751403655233</v>
      </c>
      <c r="I46" s="6">
        <f>SQRT(G46^2+H46^2)+SQRT((G46-$CH$10)^2+(H46-$CI$10)^2)</f>
        <v>38.4270757401422</v>
      </c>
      <c r="J46" s="4">
        <f>I46/(2*$CH$3)</f>
        <v>1.000004037277507</v>
      </c>
      <c r="K46" s="4">
        <f t="shared" si="2"/>
        <v>19.278220660216377</v>
      </c>
      <c r="L46" s="4">
        <f t="shared" si="3"/>
        <v>5.9572978053170802</v>
      </c>
      <c r="M46" s="4">
        <f t="shared" si="4"/>
        <v>18.334677381474641</v>
      </c>
      <c r="N46" s="8">
        <f>SQRT(L46^2+M46^2)+SQRT((L46-$CH$10)^2+(M46-$CI$10)^2)</f>
        <v>38.426920413258387</v>
      </c>
      <c r="O46" s="3">
        <f>N46/(2*$CH$3)</f>
        <v>0.99999999514034399</v>
      </c>
      <c r="P46" s="4">
        <f t="shared" si="5"/>
        <v>19.278220753901898</v>
      </c>
      <c r="Q46" s="4">
        <f t="shared" si="6"/>
        <v>5.9572978342674983</v>
      </c>
      <c r="R46" s="4">
        <f t="shared" si="7"/>
        <v>18.334677470574867</v>
      </c>
      <c r="S46" s="6">
        <f>SQRT(Q46^2+R46^2)+SQRT((Q46-$CH$10)^2+(R46-$CI$10)^2)</f>
        <v>38.426920600224783</v>
      </c>
      <c r="T46" s="4">
        <f>S46/(2*$CH$3)</f>
        <v>1.0000000000058495</v>
      </c>
      <c r="U46" s="3">
        <f t="shared" si="8"/>
        <v>19.278220753789128</v>
      </c>
      <c r="V46" s="3">
        <f t="shared" si="9"/>
        <v>5.9572978342326506</v>
      </c>
      <c r="W46" s="3">
        <f t="shared" si="10"/>
        <v>18.334677470467618</v>
      </c>
      <c r="X46" s="3">
        <f>SQRT(V46^2+W46^2)+SQRT((V46-$CH$10)^2+(W46-$CI$10)^2)</f>
        <v>38.426920599999733</v>
      </c>
      <c r="Y46" s="3">
        <f>X46/(2*$CH$3)</f>
        <v>0.99999999999999301</v>
      </c>
      <c r="Z46" s="3">
        <f t="shared" si="11"/>
        <v>19.278220753789263</v>
      </c>
      <c r="AA46" s="3">
        <f t="shared" si="12"/>
        <v>5.9572978342326923</v>
      </c>
      <c r="AB46" s="3">
        <f t="shared" si="13"/>
        <v>18.334677470467746</v>
      </c>
      <c r="AC46" s="3">
        <f>SQRT(AA46^2+AB46^2)+SQRT((AA46-$CH$10)^2+(AB46-$CI$10)^2)</f>
        <v>38.426920600000003</v>
      </c>
      <c r="AD46" s="3">
        <f>AC46/(2*$CH$3)</f>
        <v>1</v>
      </c>
      <c r="AE46" s="3">
        <f t="shared" si="14"/>
        <v>19.278220753789263</v>
      </c>
      <c r="AF46" s="3">
        <f t="shared" si="15"/>
        <v>5.9572978342326923</v>
      </c>
      <c r="AG46" s="3">
        <f t="shared" si="16"/>
        <v>18.334677470467746</v>
      </c>
      <c r="AH46" s="8">
        <f>SQRT(AF46^2+AG46^2)+SQRT((AF46-$CH$10)^2+(AG46-$CI$10)^2)</f>
        <v>38.426920600000003</v>
      </c>
      <c r="AI46" s="3">
        <f>AH46/(2*$CH$3)</f>
        <v>1</v>
      </c>
      <c r="AJ46" s="3">
        <f t="shared" si="17"/>
        <v>19.278220753789263</v>
      </c>
      <c r="AK46" s="3">
        <f t="shared" si="18"/>
        <v>5.9572978342326923</v>
      </c>
      <c r="AL46" s="3">
        <f t="shared" si="19"/>
        <v>18.334677470467746</v>
      </c>
      <c r="AM46" s="8">
        <f>SQRT(AK46^2+AL46^2)+SQRT((AK46-$CH$10)^2+(AL46-$CI$10)^2)</f>
        <v>38.426920600000003</v>
      </c>
      <c r="AN46" s="3">
        <f>AM46/(2*$CH$3)</f>
        <v>1</v>
      </c>
      <c r="AO46" s="3">
        <f t="shared" si="20"/>
        <v>19.278220753789263</v>
      </c>
      <c r="AP46" s="3">
        <f t="shared" si="21"/>
        <v>5.9572978342326923</v>
      </c>
      <c r="AQ46" s="3">
        <f t="shared" si="22"/>
        <v>18.334677470467746</v>
      </c>
      <c r="AR46" s="8">
        <f>SQRT(AP46^2+AQ46^2)+SQRT((AP46-$CH$10)^2+(AQ46-$CI$10)^2)</f>
        <v>38.426920600000003</v>
      </c>
      <c r="AS46" s="3">
        <f>AR46/(2*$CH$3)</f>
        <v>1</v>
      </c>
      <c r="AT46" s="9">
        <f t="shared" si="23"/>
        <v>19.278220753789263</v>
      </c>
      <c r="AU46" s="3">
        <f t="shared" si="24"/>
        <v>5.9572978342326923</v>
      </c>
      <c r="AV46" s="3">
        <f t="shared" si="25"/>
        <v>18.334677470467746</v>
      </c>
      <c r="AW46" s="8">
        <f>SQRT(AU46^2+AV46^2)+SQRT((AU46-$CH$10)^2+(AV46-$CI$10)^2)</f>
        <v>38.426920600000003</v>
      </c>
      <c r="AX46" s="4">
        <f>AW46/(2*$CH$3)</f>
        <v>1</v>
      </c>
      <c r="AY46" s="9">
        <f t="shared" si="26"/>
        <v>19.151220753789264</v>
      </c>
      <c r="AZ46" s="9">
        <f>AY46-'Master Radiusverkleinerung'!G$5/100</f>
        <v>19.097220753789266</v>
      </c>
      <c r="BA46" s="9">
        <f t="shared" si="31"/>
        <v>1.0116050678417774</v>
      </c>
      <c r="BB46" s="3">
        <f t="shared" si="70"/>
        <v>6.4414017693825016</v>
      </c>
      <c r="BC46" s="3">
        <f t="shared" si="70"/>
        <v>18.188118324409707</v>
      </c>
      <c r="BD46" s="3">
        <f>0.5*(AU46+AU48)</f>
        <v>5.4673559047980795</v>
      </c>
      <c r="BE46" s="3">
        <f>0.5*(AV46+AV48)</f>
        <v>18.455319658413792</v>
      </c>
      <c r="BF46" s="3">
        <f t="shared" si="71"/>
        <v>-0.96820787029961863</v>
      </c>
      <c r="BG46" s="3">
        <f t="shared" si="71"/>
        <v>0.29311829211607332</v>
      </c>
      <c r="BH46" s="3">
        <f>AU48-AU46</f>
        <v>-0.97988385886922647</v>
      </c>
      <c r="BI46" s="3">
        <f>AV48-AV46</f>
        <v>0.24128437589209284</v>
      </c>
      <c r="BJ46" s="3">
        <f t="shared" si="32"/>
        <v>0.29311829211607332</v>
      </c>
      <c r="BK46" s="3">
        <f t="shared" si="33"/>
        <v>0.96820787029961863</v>
      </c>
      <c r="BL46" s="3">
        <f t="shared" si="34"/>
        <v>0.24128437589209284</v>
      </c>
      <c r="BM46" s="3">
        <f t="shared" si="35"/>
        <v>0.97988385886922647</v>
      </c>
      <c r="BN46" s="3">
        <f t="shared" si="72"/>
        <v>0.29311829211607332</v>
      </c>
      <c r="BO46" s="3">
        <f t="shared" si="72"/>
        <v>0.96820787029961863</v>
      </c>
      <c r="BP46" s="3">
        <f t="shared" si="73"/>
        <v>-0.24128437589209284</v>
      </c>
      <c r="BQ46" s="3">
        <f t="shared" si="73"/>
        <v>-0.97988385886922647</v>
      </c>
      <c r="BR46" s="3">
        <f t="shared" si="74"/>
        <v>-0.97404586458442211</v>
      </c>
      <c r="BS46" s="3">
        <f t="shared" si="74"/>
        <v>0.26720133400408486</v>
      </c>
      <c r="BT46" s="3">
        <f t="shared" si="39"/>
        <v>-19.006766652947586</v>
      </c>
      <c r="BU46" s="3">
        <f t="shared" si="40"/>
        <v>0.87017078942176962</v>
      </c>
      <c r="BV46" s="3">
        <f t="shared" si="41"/>
        <v>-0.21438273792248452</v>
      </c>
      <c r="BW46" s="9">
        <f t="shared" si="42"/>
        <v>19.233993245931345</v>
      </c>
      <c r="BX46" s="9">
        <f>SQRT((AU46-$CH$11)^2+(AV46-$CI$11)^2)</f>
        <v>19.192702571806535</v>
      </c>
      <c r="BY46" s="3">
        <f t="shared" si="75"/>
        <v>5.086939634925197</v>
      </c>
      <c r="BZ46" s="3">
        <f t="shared" si="75"/>
        <v>18.548441169144944</v>
      </c>
      <c r="CA46" s="3">
        <f t="shared" si="45"/>
        <v>19.233346683679468</v>
      </c>
      <c r="CB46" s="3">
        <f t="shared" si="69"/>
        <v>5.0871270448109227</v>
      </c>
      <c r="CC46" s="3">
        <f t="shared" si="69"/>
        <v>18.54906020839023</v>
      </c>
      <c r="CD46" s="3">
        <f t="shared" si="46"/>
        <v>19.233993245931345</v>
      </c>
      <c r="CE46" s="4">
        <f t="shared" si="47"/>
        <v>0.99999999999960876</v>
      </c>
      <c r="CF46" s="12">
        <f t="shared" si="48"/>
        <v>5.0682811116603049E-5</v>
      </c>
    </row>
    <row r="47" spans="1:84" x14ac:dyDescent="0.3">
      <c r="A47" s="4"/>
      <c r="C47" s="4"/>
      <c r="D47" s="6"/>
      <c r="E47" s="4"/>
      <c r="G47" s="4"/>
      <c r="H47" s="4"/>
      <c r="I47" s="6"/>
      <c r="J47" s="4"/>
      <c r="K47" s="4"/>
      <c r="L47" s="4"/>
      <c r="M47" s="4"/>
      <c r="N47" s="8"/>
      <c r="P47" s="4"/>
      <c r="Q47" s="4"/>
      <c r="R47" s="4"/>
      <c r="S47" s="6"/>
      <c r="T47" s="4"/>
      <c r="AH47" s="8"/>
      <c r="AM47" s="8"/>
      <c r="AR47" s="8"/>
      <c r="AT47" s="9"/>
      <c r="AW47" s="8"/>
      <c r="AX47" s="4"/>
      <c r="AY47" s="9"/>
      <c r="AZ47" s="9"/>
      <c r="BA47" s="9"/>
      <c r="BW47" s="9"/>
      <c r="BX47" s="9"/>
      <c r="CE47" s="4"/>
      <c r="CF47" s="12"/>
    </row>
    <row r="48" spans="1:84" x14ac:dyDescent="0.3">
      <c r="A48" s="4">
        <v>75</v>
      </c>
      <c r="B48" s="3">
        <f>CH$3*COS(A48/180*PI())</f>
        <v>4.9728094479611924</v>
      </c>
      <c r="C48" s="4">
        <f>CH$3*SIN(A48/180*PI())</f>
        <v>18.558777516149711</v>
      </c>
      <c r="D48" s="6">
        <f>SQRT(B48^2+C48^2)+SQRT((B48-$CH$10)^2+(C48-$CI$10)^2)</f>
        <v>38.391416829959304</v>
      </c>
      <c r="E48" s="4">
        <f>D48/(2*$CH$3)</f>
        <v>0.99907607038278534</v>
      </c>
      <c r="F48" s="4">
        <f>$CH$3/E48</f>
        <v>19.23122860168052</v>
      </c>
      <c r="G48" s="4">
        <f t="shared" si="0"/>
        <v>4.9774082228352379</v>
      </c>
      <c r="H48" s="4">
        <f t="shared" si="1"/>
        <v>18.575940377632222</v>
      </c>
      <c r="I48" s="6">
        <f>SQRT(G48^2+H48^2)+SQRT((G48-$CH$10)^2+(H48-$CI$10)^2)</f>
        <v>38.42687624434042</v>
      </c>
      <c r="J48" s="4">
        <f>I48/(2*$CH$3)</f>
        <v>0.99999884571391906</v>
      </c>
      <c r="K48" s="4">
        <f t="shared" si="2"/>
        <v>19.231250800045636</v>
      </c>
      <c r="L48" s="4">
        <f t="shared" si="3"/>
        <v>4.9774139681948997</v>
      </c>
      <c r="M48" s="4">
        <f t="shared" si="4"/>
        <v>18.575961819606388</v>
      </c>
      <c r="N48" s="8">
        <f>SQRT(L48^2+M48^2)+SQRT((L48-$CH$10)^2+(M48-$CI$10)^2)</f>
        <v>38.426920544725789</v>
      </c>
      <c r="O48" s="3">
        <f>N48/(2*$CH$3)</f>
        <v>0.99999999856157573</v>
      </c>
      <c r="P48" s="4">
        <f t="shared" si="5"/>
        <v>19.231250827708333</v>
      </c>
      <c r="Q48" s="4">
        <f t="shared" si="6"/>
        <v>4.9774139753545326</v>
      </c>
      <c r="R48" s="4">
        <f t="shared" si="7"/>
        <v>18.5759618463265</v>
      </c>
      <c r="S48" s="6">
        <f>SQRT(Q48^2+R48^2)+SQRT((Q48-$CH$10)^2+(R48-$CI$10)^2)</f>
        <v>38.426920599931123</v>
      </c>
      <c r="T48" s="4">
        <f>S48/(2*$CH$3)</f>
        <v>0.99999999999820754</v>
      </c>
      <c r="U48" s="3">
        <f t="shared" si="8"/>
        <v>19.231250827742805</v>
      </c>
      <c r="V48" s="3">
        <f t="shared" si="9"/>
        <v>4.9774139753634543</v>
      </c>
      <c r="W48" s="3">
        <f t="shared" si="10"/>
        <v>18.5759618463598</v>
      </c>
      <c r="X48" s="3">
        <f>SQRT(V48^2+W48^2)+SQRT((V48-$CH$10)^2+(W48-$CI$10)^2)</f>
        <v>38.426920599999917</v>
      </c>
      <c r="Y48" s="3">
        <f>X48/(2*$CH$3)</f>
        <v>0.99999999999999778</v>
      </c>
      <c r="Z48" s="3">
        <f t="shared" si="11"/>
        <v>19.231250827742848</v>
      </c>
      <c r="AA48" s="3">
        <f t="shared" si="12"/>
        <v>4.9774139753634659</v>
      </c>
      <c r="AB48" s="3">
        <f t="shared" si="13"/>
        <v>18.575961846359839</v>
      </c>
      <c r="AC48" s="3">
        <f>SQRT(AA48^2+AB48^2)+SQRT((AA48-$CH$10)^2+(AB48-$CI$10)^2)</f>
        <v>38.426920600000003</v>
      </c>
      <c r="AD48" s="3">
        <f>AC48/(2*$CH$3)</f>
        <v>1</v>
      </c>
      <c r="AE48" s="3">
        <f t="shared" si="14"/>
        <v>19.231250827742848</v>
      </c>
      <c r="AF48" s="3">
        <f t="shared" si="15"/>
        <v>4.9774139753634659</v>
      </c>
      <c r="AG48" s="3">
        <f t="shared" si="16"/>
        <v>18.575961846359839</v>
      </c>
      <c r="AH48" s="8">
        <f>SQRT(AF48^2+AG48^2)+SQRT((AF48-$CH$10)^2+(AG48-$CI$10)^2)</f>
        <v>38.426920600000003</v>
      </c>
      <c r="AI48" s="3">
        <f>AH48/(2*$CH$3)</f>
        <v>1</v>
      </c>
      <c r="AJ48" s="3">
        <f t="shared" si="17"/>
        <v>19.231250827742848</v>
      </c>
      <c r="AK48" s="3">
        <f t="shared" si="18"/>
        <v>4.9774139753634659</v>
      </c>
      <c r="AL48" s="3">
        <f t="shared" si="19"/>
        <v>18.575961846359839</v>
      </c>
      <c r="AM48" s="8">
        <f>SQRT(AK48^2+AL48^2)+SQRT((AK48-$CH$10)^2+(AL48-$CI$10)^2)</f>
        <v>38.426920600000003</v>
      </c>
      <c r="AN48" s="3">
        <f>AM48/(2*$CH$3)</f>
        <v>1</v>
      </c>
      <c r="AO48" s="3">
        <f t="shared" si="20"/>
        <v>19.231250827742848</v>
      </c>
      <c r="AP48" s="3">
        <f t="shared" si="21"/>
        <v>4.9774139753634659</v>
      </c>
      <c r="AQ48" s="3">
        <f t="shared" si="22"/>
        <v>18.575961846359839</v>
      </c>
      <c r="AR48" s="8">
        <f>SQRT(AP48^2+AQ48^2)+SQRT((AP48-$CH$10)^2+(AQ48-$CI$10)^2)</f>
        <v>38.426920600000003</v>
      </c>
      <c r="AS48" s="3">
        <f>AR48/(2*$CH$3)</f>
        <v>1</v>
      </c>
      <c r="AT48" s="9">
        <f t="shared" si="23"/>
        <v>19.231250827742848</v>
      </c>
      <c r="AU48" s="3">
        <f t="shared" si="24"/>
        <v>4.9774139753634659</v>
      </c>
      <c r="AV48" s="3">
        <f t="shared" si="25"/>
        <v>18.575961846359839</v>
      </c>
      <c r="AW48" s="8">
        <f>SQRT(AU48^2+AV48^2)+SQRT((AU48-$CH$10)^2+(AV48-$CI$10)^2)</f>
        <v>38.426920600000003</v>
      </c>
      <c r="AX48" s="4">
        <f>AW48/(2*$CH$3)</f>
        <v>1</v>
      </c>
      <c r="AY48" s="9">
        <f t="shared" si="26"/>
        <v>19.104250827742849</v>
      </c>
      <c r="AZ48" s="9">
        <f>AY48-'Master Radiusverkleinerung'!G$5/100</f>
        <v>19.05025082774285</v>
      </c>
      <c r="BA48" s="9">
        <f>SQRT((AU48-AU46)^2+(AV48-AV46)^2)</f>
        <v>1.0091533713574379</v>
      </c>
      <c r="BB48" s="3">
        <f>0.5*(AU46+AU48)</f>
        <v>5.4673559047980795</v>
      </c>
      <c r="BC48" s="3">
        <f>0.5*(AV46+AV48)</f>
        <v>18.455319658413792</v>
      </c>
      <c r="BD48" s="3">
        <f t="shared" ref="BD48:BE51" si="76">0.5*(AU48+AU49)</f>
        <v>4.4830319385805346</v>
      </c>
      <c r="BE48" s="3">
        <f t="shared" si="76"/>
        <v>18.670542135262565</v>
      </c>
      <c r="BF48" s="3">
        <f>AU48-AU46</f>
        <v>-0.97988385886922647</v>
      </c>
      <c r="BG48" s="3">
        <f>AV48-AV46</f>
        <v>0.24128437589209284</v>
      </c>
      <c r="BH48" s="3">
        <f t="shared" ref="BH48:BI51" si="77">AU49-AU48</f>
        <v>-0.98876407356586338</v>
      </c>
      <c r="BI48" s="3">
        <f t="shared" si="77"/>
        <v>0.18916057780545259</v>
      </c>
      <c r="BJ48" s="3">
        <f t="shared" si="32"/>
        <v>0.24128437589209284</v>
      </c>
      <c r="BK48" s="3">
        <f t="shared" si="33"/>
        <v>0.97988385886922647</v>
      </c>
      <c r="BL48" s="3">
        <f t="shared" si="34"/>
        <v>0.18916057780545259</v>
      </c>
      <c r="BM48" s="3">
        <f t="shared" si="35"/>
        <v>0.98876407356586338</v>
      </c>
      <c r="BN48" s="3">
        <f t="shared" si="72"/>
        <v>0.24128437589209284</v>
      </c>
      <c r="BO48" s="3">
        <f t="shared" si="72"/>
        <v>0.97988385886922647</v>
      </c>
      <c r="BP48" s="3">
        <f t="shared" si="73"/>
        <v>-0.18916057780545259</v>
      </c>
      <c r="BQ48" s="3">
        <f t="shared" si="73"/>
        <v>-0.98876407356586338</v>
      </c>
      <c r="BR48" s="3">
        <f t="shared" si="74"/>
        <v>-0.98432396621754492</v>
      </c>
      <c r="BS48" s="3">
        <f t="shared" si="74"/>
        <v>0.21522247684877271</v>
      </c>
      <c r="BT48" s="3">
        <f t="shared" si="39"/>
        <v>-19.053275258076624</v>
      </c>
      <c r="BU48" s="3">
        <f t="shared" si="40"/>
        <v>0.87009827545280682</v>
      </c>
      <c r="BV48" s="3">
        <f t="shared" si="41"/>
        <v>-0.21467722556788615</v>
      </c>
      <c r="BW48" s="9">
        <f t="shared" si="42"/>
        <v>19.23429642566084</v>
      </c>
      <c r="BX48" s="9">
        <f>SQRT((AU48-$CH$11)^2+(AV48-$CI$11)^2)</f>
        <v>19.19260155883854</v>
      </c>
      <c r="BY48" s="3">
        <f>AU48-BU46</f>
        <v>4.1072431859416962</v>
      </c>
      <c r="BZ48" s="3">
        <f>AV48-BV46</f>
        <v>18.790344584282323</v>
      </c>
      <c r="CA48" s="3">
        <f t="shared" si="45"/>
        <v>19.233993245931345</v>
      </c>
      <c r="CB48" s="3">
        <f t="shared" ref="CB48:CC52" si="78">AU48-BU48</f>
        <v>4.107315699910659</v>
      </c>
      <c r="CC48" s="3">
        <f t="shared" si="78"/>
        <v>18.790639071927725</v>
      </c>
      <c r="CD48" s="3">
        <f t="shared" si="46"/>
        <v>19.23429642566084</v>
      </c>
      <c r="CE48" s="4">
        <f t="shared" si="47"/>
        <v>0.99999999999991462</v>
      </c>
      <c r="CF48" s="12">
        <f t="shared" si="48"/>
        <v>2.3675868266086324E-5</v>
      </c>
    </row>
    <row r="49" spans="1:84" x14ac:dyDescent="0.3">
      <c r="A49" s="4">
        <v>78</v>
      </c>
      <c r="B49" s="3">
        <f>CH$3*COS(A49/180*PI())</f>
        <v>3.9947030174328919</v>
      </c>
      <c r="C49" s="4">
        <f>CH$3*SIN(A49/180*PI())</f>
        <v>18.793600094239228</v>
      </c>
      <c r="D49" s="6">
        <f>SQRT(B49^2+C49^2)+SQRT((B49-$CH$10)^2+(C49-$CI$10)^2)</f>
        <v>38.485022270997661</v>
      </c>
      <c r="E49" s="4">
        <f>D49/(2*$CH$3)</f>
        <v>1.0015120043472248</v>
      </c>
      <c r="F49" s="4">
        <f>$CH$3/E49</f>
        <v>19.184453323176228</v>
      </c>
      <c r="G49" s="4">
        <f t="shared" si="0"/>
        <v>3.9886721278359496</v>
      </c>
      <c r="H49" s="4">
        <f t="shared" si="1"/>
        <v>18.765226989454515</v>
      </c>
      <c r="I49" s="6">
        <f>SQRT(G49^2+H49^2)+SQRT((G49-$CH$10)^2+(H49-$CI$10)^2)</f>
        <v>38.427133939019157</v>
      </c>
      <c r="J49" s="4">
        <f>I49/(2*$CH$3)</f>
        <v>1.0000055518114859</v>
      </c>
      <c r="K49" s="4">
        <f t="shared" si="2"/>
        <v>19.184346815299229</v>
      </c>
      <c r="L49" s="4">
        <f t="shared" si="3"/>
        <v>3.9886499836031573</v>
      </c>
      <c r="M49" s="4">
        <f t="shared" si="4"/>
        <v>18.765122809030167</v>
      </c>
      <c r="N49" s="8">
        <f>SQRT(L49^2+M49^2)+SQRT((L49-$CH$10)^2+(M49-$CI$10)^2)</f>
        <v>38.426921385219408</v>
      </c>
      <c r="O49" s="3">
        <f>N49/(2*$CH$3)</f>
        <v>1.0000000204340966</v>
      </c>
      <c r="P49" s="4">
        <f t="shared" si="5"/>
        <v>19.184346423284438</v>
      </c>
      <c r="Q49" s="4">
        <f t="shared" si="6"/>
        <v>3.9886499020986994</v>
      </c>
      <c r="R49" s="4">
        <f t="shared" si="7"/>
        <v>18.76512242558184</v>
      </c>
      <c r="S49" s="6">
        <f>SQRT(Q49^2+R49^2)+SQRT((Q49-$CH$10)^2+(R49-$CI$10)^2)</f>
        <v>38.426920602890114</v>
      </c>
      <c r="T49" s="4">
        <f>S49/(2*$CH$3)</f>
        <v>1.0000000000752105</v>
      </c>
      <c r="U49" s="3">
        <f t="shared" si="8"/>
        <v>19.184346421841575</v>
      </c>
      <c r="V49" s="3">
        <f t="shared" si="9"/>
        <v>3.9886499017987109</v>
      </c>
      <c r="W49" s="3">
        <f t="shared" si="10"/>
        <v>18.765122424170507</v>
      </c>
      <c r="X49" s="3">
        <f>SQRT(V49^2+W49^2)+SQRT((V49-$CH$10)^2+(W49-$CI$10)^2)</f>
        <v>38.426920600010646</v>
      </c>
      <c r="Y49" s="3">
        <f>X49/(2*$CH$3)</f>
        <v>1.0000000000002769</v>
      </c>
      <c r="Z49" s="3">
        <f t="shared" si="11"/>
        <v>19.184346421836263</v>
      </c>
      <c r="AA49" s="3">
        <f t="shared" si="12"/>
        <v>3.9886499017976069</v>
      </c>
      <c r="AB49" s="3">
        <f t="shared" si="13"/>
        <v>18.765122424165313</v>
      </c>
      <c r="AC49" s="3">
        <f>SQRT(AA49^2+AB49^2)+SQRT((AA49-$CH$10)^2+(AB49-$CI$10)^2)</f>
        <v>38.426920600000045</v>
      </c>
      <c r="AD49" s="3">
        <f>AC49/(2*$CH$3)</f>
        <v>1.0000000000000011</v>
      </c>
      <c r="AE49" s="3">
        <f t="shared" si="14"/>
        <v>19.184346421836242</v>
      </c>
      <c r="AF49" s="3">
        <f t="shared" si="15"/>
        <v>3.9886499017976025</v>
      </c>
      <c r="AG49" s="3">
        <f t="shared" si="16"/>
        <v>18.765122424165291</v>
      </c>
      <c r="AH49" s="8">
        <f>SQRT(AF49^2+AG49^2)+SQRT((AF49-$CH$10)^2+(AG49-$CI$10)^2)</f>
        <v>38.426920600000003</v>
      </c>
      <c r="AI49" s="3">
        <f>AH49/(2*$CH$3)</f>
        <v>1</v>
      </c>
      <c r="AJ49" s="3">
        <f t="shared" si="17"/>
        <v>19.184346421836242</v>
      </c>
      <c r="AK49" s="3">
        <f t="shared" si="18"/>
        <v>3.9886499017976025</v>
      </c>
      <c r="AL49" s="3">
        <f t="shared" si="19"/>
        <v>18.765122424165291</v>
      </c>
      <c r="AM49" s="8">
        <f>SQRT(AK49^2+AL49^2)+SQRT((AK49-$CH$10)^2+(AL49-$CI$10)^2)</f>
        <v>38.426920600000003</v>
      </c>
      <c r="AN49" s="3">
        <f>AM49/(2*$CH$3)</f>
        <v>1</v>
      </c>
      <c r="AO49" s="3">
        <f t="shared" si="20"/>
        <v>19.184346421836242</v>
      </c>
      <c r="AP49" s="3">
        <f t="shared" si="21"/>
        <v>3.9886499017976025</v>
      </c>
      <c r="AQ49" s="3">
        <f t="shared" si="22"/>
        <v>18.765122424165291</v>
      </c>
      <c r="AR49" s="8">
        <f>SQRT(AP49^2+AQ49^2)+SQRT((AP49-$CH$10)^2+(AQ49-$CI$10)^2)</f>
        <v>38.426920600000003</v>
      </c>
      <c r="AS49" s="3">
        <f>AR49/(2*$CH$3)</f>
        <v>1</v>
      </c>
      <c r="AT49" s="9">
        <f t="shared" si="23"/>
        <v>19.184346421836242</v>
      </c>
      <c r="AU49" s="3">
        <f t="shared" si="24"/>
        <v>3.9886499017976025</v>
      </c>
      <c r="AV49" s="3">
        <f t="shared" si="25"/>
        <v>18.765122424165291</v>
      </c>
      <c r="AW49" s="8">
        <f>SQRT(AU49^2+AV49^2)+SQRT((AU49-$CH$10)^2+(AV49-$CI$10)^2)</f>
        <v>38.426920600000003</v>
      </c>
      <c r="AX49" s="4">
        <f>AW49/(2*$CH$3)</f>
        <v>1</v>
      </c>
      <c r="AY49" s="9">
        <f t="shared" si="26"/>
        <v>19.057346421836243</v>
      </c>
      <c r="AZ49" s="9">
        <f>AY49-'Master Radiusverkleinerung'!G$5/100</f>
        <v>19.003346421836245</v>
      </c>
      <c r="BA49" s="9">
        <f t="shared" si="31"/>
        <v>1.0066956428684157</v>
      </c>
      <c r="BB49" s="3">
        <f t="shared" ref="BB49:BC52" si="79">0.5*(AU48+AU49)</f>
        <v>4.4830319385805346</v>
      </c>
      <c r="BC49" s="3">
        <f t="shared" si="79"/>
        <v>18.670542135262565</v>
      </c>
      <c r="BD49" s="3">
        <f t="shared" si="76"/>
        <v>3.4912178658284843</v>
      </c>
      <c r="BE49" s="3">
        <f t="shared" si="76"/>
        <v>18.833571121026271</v>
      </c>
      <c r="BF49" s="3">
        <f t="shared" ref="BF49:BG52" si="80">AU49-AU48</f>
        <v>-0.98876407356586338</v>
      </c>
      <c r="BG49" s="3">
        <f t="shared" si="80"/>
        <v>0.18916057780545259</v>
      </c>
      <c r="BH49" s="3">
        <f t="shared" si="77"/>
        <v>-0.99486407193823601</v>
      </c>
      <c r="BI49" s="3">
        <f t="shared" si="77"/>
        <v>0.1368973937219593</v>
      </c>
      <c r="BJ49" s="3">
        <f t="shared" si="32"/>
        <v>0.18916057780545259</v>
      </c>
      <c r="BK49" s="3">
        <f t="shared" si="33"/>
        <v>0.98876407356586338</v>
      </c>
      <c r="BL49" s="3">
        <f t="shared" si="34"/>
        <v>0.1368973937219593</v>
      </c>
      <c r="BM49" s="3">
        <f t="shared" si="35"/>
        <v>0.99486407193823601</v>
      </c>
      <c r="BN49" s="3">
        <f t="shared" si="72"/>
        <v>0.18916057780545259</v>
      </c>
      <c r="BO49" s="3">
        <f t="shared" si="72"/>
        <v>0.98876407356586338</v>
      </c>
      <c r="BP49" s="3">
        <f t="shared" si="73"/>
        <v>-0.1368973937219593</v>
      </c>
      <c r="BQ49" s="3">
        <f t="shared" si="73"/>
        <v>-0.99486407193823601</v>
      </c>
      <c r="BR49" s="3">
        <f t="shared" si="74"/>
        <v>-0.99181407275205036</v>
      </c>
      <c r="BS49" s="3">
        <f t="shared" si="74"/>
        <v>0.16302898576370595</v>
      </c>
      <c r="BT49" s="3">
        <f t="shared" si="39"/>
        <v>-19.099782780154776</v>
      </c>
      <c r="BU49" s="3">
        <f t="shared" si="40"/>
        <v>0.87010599192782356</v>
      </c>
      <c r="BV49" s="3">
        <f t="shared" si="41"/>
        <v>-0.21463689066640157</v>
      </c>
      <c r="BW49" s="9">
        <f t="shared" si="42"/>
        <v>19.234255373336559</v>
      </c>
      <c r="BX49" s="9">
        <f>SQRT((AU49-$CH$11)^2+(AV49-$CI$11)^2)</f>
        <v>19.192615395285657</v>
      </c>
      <c r="BY49" s="3">
        <f t="shared" ref="BY49:BZ52" si="81">AU49-BU48</f>
        <v>3.1185516263447957</v>
      </c>
      <c r="BZ49" s="3">
        <f t="shared" si="81"/>
        <v>18.979799649733177</v>
      </c>
      <c r="CA49" s="3">
        <f t="shared" si="45"/>
        <v>19.23429642566084</v>
      </c>
      <c r="CB49" s="3">
        <f t="shared" si="78"/>
        <v>3.1185439098697789</v>
      </c>
      <c r="CC49" s="3">
        <f t="shared" si="78"/>
        <v>18.979759314831693</v>
      </c>
      <c r="CD49" s="3">
        <f t="shared" si="46"/>
        <v>19.234255373336559</v>
      </c>
      <c r="CE49" s="4">
        <f t="shared" si="47"/>
        <v>0.99999999999999845</v>
      </c>
      <c r="CF49" s="12">
        <f t="shared" si="48"/>
        <v>3.1945284611787454E-6</v>
      </c>
    </row>
    <row r="50" spans="1:84" x14ac:dyDescent="0.3">
      <c r="A50" s="4">
        <v>81</v>
      </c>
      <c r="B50" s="3">
        <f>CH$3*COS(A50/180*PI())</f>
        <v>3.0056473836022151</v>
      </c>
      <c r="C50" s="4">
        <f>CH$3*SIN(A50/180*PI())</f>
        <v>18.976910720797559</v>
      </c>
      <c r="D50" s="6">
        <f>SQRT(B50^2+C50^2)+SQRT((B50-$CH$10)^2+(C50-$CI$10)^2)</f>
        <v>38.578243867814891</v>
      </c>
      <c r="E50" s="4">
        <f>D50/(2*$CH$3)</f>
        <v>1.003937949371225</v>
      </c>
      <c r="F50" s="4">
        <f>$CH$3/E50</f>
        <v>19.138095449059932</v>
      </c>
      <c r="G50" s="4">
        <f t="shared" si="0"/>
        <v>2.9938577234625687</v>
      </c>
      <c r="H50" s="4">
        <f t="shared" si="1"/>
        <v>18.902473736233361</v>
      </c>
      <c r="I50" s="6">
        <f>SQRT(G50^2+H50^2)+SQRT((G50-$CH$10)^2+(H50-$CI$10)^2)</f>
        <v>38.427837771894204</v>
      </c>
      <c r="J50" s="4">
        <f>I50/(2*$CH$3)</f>
        <v>1.0000238679519431</v>
      </c>
      <c r="K50" s="4">
        <f t="shared" si="2"/>
        <v>19.137638672819786</v>
      </c>
      <c r="L50" s="4">
        <f t="shared" si="3"/>
        <v>2.993786267915798</v>
      </c>
      <c r="M50" s="4">
        <f t="shared" si="4"/>
        <v>18.90202258366671</v>
      </c>
      <c r="N50" s="8">
        <f>SQRT(L50^2+M50^2)+SQRT((L50-$CH$10)^2+(M50-$CI$10)^2)</f>
        <v>38.426926188439154</v>
      </c>
      <c r="O50" s="3">
        <f>N50/(2*$CH$3)</f>
        <v>1.0000001454303147</v>
      </c>
      <c r="P50" s="4">
        <f t="shared" si="5"/>
        <v>19.137635889627376</v>
      </c>
      <c r="Q50" s="4">
        <f t="shared" si="6"/>
        <v>2.9937858325285824</v>
      </c>
      <c r="R50" s="4">
        <f t="shared" si="7"/>
        <v>18.902019834740017</v>
      </c>
      <c r="S50" s="6">
        <f>SQRT(Q50^2+R50^2)+SQRT((Q50-$CH$10)^2+(R50-$CI$10)^2)</f>
        <v>38.426920634052138</v>
      </c>
      <c r="T50" s="4">
        <f>S50/(2*$CH$3)</f>
        <v>1.0000000008861532</v>
      </c>
      <c r="U50" s="3">
        <f t="shared" si="8"/>
        <v>19.137635872668501</v>
      </c>
      <c r="V50" s="3">
        <f t="shared" si="9"/>
        <v>2.9937858298756299</v>
      </c>
      <c r="W50" s="3">
        <f t="shared" si="10"/>
        <v>18.902019817989931</v>
      </c>
      <c r="X50" s="3">
        <f>SQRT(V50^2+W50^2)+SQRT((V50-$CH$10)^2+(W50-$CI$10)^2)</f>
        <v>38.426920600207481</v>
      </c>
      <c r="Y50" s="3">
        <f>X50/(2*$CH$3)</f>
        <v>1.0000000000053992</v>
      </c>
      <c r="Z50" s="3">
        <f t="shared" si="11"/>
        <v>19.137635872565173</v>
      </c>
      <c r="AA50" s="3">
        <f t="shared" si="12"/>
        <v>2.993785829859466</v>
      </c>
      <c r="AB50" s="3">
        <f t="shared" si="13"/>
        <v>18.902019817887879</v>
      </c>
      <c r="AC50" s="3">
        <f>SQRT(AA50^2+AB50^2)+SQRT((AA50-$CH$10)^2+(AB50-$CI$10)^2)</f>
        <v>38.426920600001282</v>
      </c>
      <c r="AD50" s="3">
        <f>AC50/(2*$CH$3)</f>
        <v>1.0000000000000333</v>
      </c>
      <c r="AE50" s="3">
        <f t="shared" si="14"/>
        <v>19.137635872564537</v>
      </c>
      <c r="AF50" s="3">
        <f t="shared" si="15"/>
        <v>2.9937858298593665</v>
      </c>
      <c r="AG50" s="3">
        <f t="shared" si="16"/>
        <v>18.90201981788725</v>
      </c>
      <c r="AH50" s="8">
        <f>SQRT(AF50^2+AG50^2)+SQRT((AF50-$CH$10)^2+(AG50-$CI$10)^2)</f>
        <v>38.426920600000003</v>
      </c>
      <c r="AI50" s="3">
        <f>AH50/(2*$CH$3)</f>
        <v>1</v>
      </c>
      <c r="AJ50" s="3">
        <f t="shared" si="17"/>
        <v>19.137635872564537</v>
      </c>
      <c r="AK50" s="3">
        <f t="shared" si="18"/>
        <v>2.9937858298593665</v>
      </c>
      <c r="AL50" s="3">
        <f t="shared" si="19"/>
        <v>18.90201981788725</v>
      </c>
      <c r="AM50" s="8">
        <f>SQRT(AK50^2+AL50^2)+SQRT((AK50-$CH$10)^2+(AL50-$CI$10)^2)</f>
        <v>38.426920600000003</v>
      </c>
      <c r="AN50" s="3">
        <f>AM50/(2*$CH$3)</f>
        <v>1</v>
      </c>
      <c r="AO50" s="3">
        <f t="shared" si="20"/>
        <v>19.137635872564537</v>
      </c>
      <c r="AP50" s="3">
        <f t="shared" si="21"/>
        <v>2.9937858298593665</v>
      </c>
      <c r="AQ50" s="3">
        <f t="shared" si="22"/>
        <v>18.90201981788725</v>
      </c>
      <c r="AR50" s="8">
        <f>SQRT(AP50^2+AQ50^2)+SQRT((AP50-$CH$10)^2+(AQ50-$CI$10)^2)</f>
        <v>38.426920600000003</v>
      </c>
      <c r="AS50" s="3">
        <f>AR50/(2*$CH$3)</f>
        <v>1</v>
      </c>
      <c r="AT50" s="9">
        <f t="shared" si="23"/>
        <v>19.137635872564537</v>
      </c>
      <c r="AU50" s="3">
        <f t="shared" si="24"/>
        <v>2.9937858298593665</v>
      </c>
      <c r="AV50" s="3">
        <f t="shared" si="25"/>
        <v>18.90201981788725</v>
      </c>
      <c r="AW50" s="8">
        <f>SQRT(AU50^2+AV50^2)+SQRT((AU50-$CH$10)^2+(AV50-$CI$10)^2)</f>
        <v>38.426920600000003</v>
      </c>
      <c r="AX50" s="4">
        <f>AW50/(2*$CH$3)</f>
        <v>1</v>
      </c>
      <c r="AY50" s="9">
        <f t="shared" si="26"/>
        <v>19.010635872564539</v>
      </c>
      <c r="AZ50" s="9">
        <f>AY50-'Master Radiusverkleinerung'!G$5/100</f>
        <v>18.95663587256454</v>
      </c>
      <c r="BA50" s="9">
        <f t="shared" si="31"/>
        <v>1.0042387256232419</v>
      </c>
      <c r="BB50" s="3">
        <f t="shared" si="79"/>
        <v>3.4912178658284843</v>
      </c>
      <c r="BC50" s="3">
        <f t="shared" si="79"/>
        <v>18.833571121026271</v>
      </c>
      <c r="BD50" s="3">
        <f t="shared" si="76"/>
        <v>2.4946821719470398</v>
      </c>
      <c r="BE50" s="3">
        <f t="shared" si="76"/>
        <v>18.944340548714727</v>
      </c>
      <c r="BF50" s="3">
        <f t="shared" si="80"/>
        <v>-0.99486407193823601</v>
      </c>
      <c r="BG50" s="3">
        <f t="shared" si="80"/>
        <v>0.1368973937219593</v>
      </c>
      <c r="BH50" s="3">
        <f t="shared" si="77"/>
        <v>-0.99820731582465339</v>
      </c>
      <c r="BI50" s="3">
        <f t="shared" si="77"/>
        <v>8.4641461654950234E-2</v>
      </c>
      <c r="BJ50" s="3">
        <f t="shared" si="32"/>
        <v>0.1368973937219593</v>
      </c>
      <c r="BK50" s="3">
        <f t="shared" si="33"/>
        <v>0.99486407193823601</v>
      </c>
      <c r="BL50" s="3">
        <f t="shared" si="34"/>
        <v>8.4641461654950234E-2</v>
      </c>
      <c r="BM50" s="3">
        <f t="shared" si="35"/>
        <v>0.99820731582465339</v>
      </c>
      <c r="BN50" s="3">
        <f t="shared" si="72"/>
        <v>0.1368973937219593</v>
      </c>
      <c r="BO50" s="3">
        <f t="shared" si="72"/>
        <v>0.99486407193823601</v>
      </c>
      <c r="BP50" s="3">
        <f t="shared" si="73"/>
        <v>-8.4641461654950234E-2</v>
      </c>
      <c r="BQ50" s="3">
        <f t="shared" si="73"/>
        <v>-0.99820731582465339</v>
      </c>
      <c r="BR50" s="3">
        <f t="shared" si="74"/>
        <v>-0.99653569388144447</v>
      </c>
      <c r="BS50" s="3">
        <f t="shared" si="74"/>
        <v>0.11076942768845655</v>
      </c>
      <c r="BT50" s="3">
        <f t="shared" si="39"/>
        <v>-19.146162431374314</v>
      </c>
      <c r="BU50" s="3">
        <f t="shared" si="40"/>
        <v>0.87015812919604896</v>
      </c>
      <c r="BV50" s="3">
        <f t="shared" si="41"/>
        <v>-0.2142579974416563</v>
      </c>
      <c r="BW50" s="9">
        <f t="shared" si="42"/>
        <v>19.233873040130547</v>
      </c>
      <c r="BX50" s="9">
        <f>SQRT((AU50-$CH$11)^2+(AV50-$CI$11)^2)</f>
        <v>19.192743093087302</v>
      </c>
      <c r="BY50" s="3">
        <f t="shared" si="81"/>
        <v>2.1236798379315429</v>
      </c>
      <c r="BZ50" s="3">
        <f t="shared" si="81"/>
        <v>19.116656708553652</v>
      </c>
      <c r="CA50" s="3">
        <f t="shared" si="45"/>
        <v>19.234255373336559</v>
      </c>
      <c r="CB50" s="3">
        <f t="shared" si="78"/>
        <v>2.1236277006633175</v>
      </c>
      <c r="CC50" s="3">
        <f t="shared" si="78"/>
        <v>19.116277815328907</v>
      </c>
      <c r="CD50" s="3">
        <f t="shared" si="46"/>
        <v>19.233873040130547</v>
      </c>
      <c r="CE50" s="4">
        <f t="shared" si="47"/>
        <v>0.99999999999986544</v>
      </c>
      <c r="CF50" s="12">
        <f t="shared" si="48"/>
        <v>2.9723096740664179E-5</v>
      </c>
    </row>
    <row r="51" spans="1:84" x14ac:dyDescent="0.3">
      <c r="A51" s="4">
        <v>84</v>
      </c>
      <c r="B51" s="3">
        <f>CH$3*COS(A51/180*PI())</f>
        <v>2.0083534792130679</v>
      </c>
      <c r="C51" s="4">
        <f>CH$3*SIN(A51/180*PI())</f>
        <v>19.108206954139074</v>
      </c>
      <c r="D51" s="6">
        <f>SQRT(B51^2+C51^2)+SQRT((B51-$CH$10)^2+(C51-$CI$10)^2)</f>
        <v>38.67083345312497</v>
      </c>
      <c r="E51" s="4">
        <f>D51/(2*$CH$3)</f>
        <v>1.0063474472925882</v>
      </c>
      <c r="F51" s="4">
        <f>$CH$3/E51</f>
        <v>19.092273102784379</v>
      </c>
      <c r="G51" s="4">
        <f t="shared" si="0"/>
        <v>1.9956859677204051</v>
      </c>
      <c r="H51" s="4">
        <f t="shared" si="1"/>
        <v>18.987683633069825</v>
      </c>
      <c r="I51" s="6">
        <f>SQRT(G51^2+H51^2)+SQRT((G51-$CH$10)^2+(H51-$CI$10)^2)</f>
        <v>38.428972189723943</v>
      </c>
      <c r="J51" s="4">
        <f>I51/(2*$CH$3)</f>
        <v>1.0000533893867087</v>
      </c>
      <c r="K51" s="4">
        <f t="shared" si="2"/>
        <v>19.091253832450764</v>
      </c>
      <c r="L51" s="4">
        <f t="shared" si="3"/>
        <v>1.9955794249587779</v>
      </c>
      <c r="M51" s="4">
        <f t="shared" si="4"/>
        <v>18.986669946405744</v>
      </c>
      <c r="N51" s="8">
        <f>SQRT(L51^2+M51^2)+SQRT((L51-$CH$10)^2+(M51-$CI$10)^2)</f>
        <v>38.426937992072027</v>
      </c>
      <c r="O51" s="3">
        <f>N51/(2*$CH$3)</f>
        <v>1.0000004526012429</v>
      </c>
      <c r="P51" s="4">
        <f t="shared" si="5"/>
        <v>19.091245191729463</v>
      </c>
      <c r="Q51" s="4">
        <f t="shared" si="6"/>
        <v>1.9955785217574589</v>
      </c>
      <c r="R51" s="4">
        <f t="shared" si="7"/>
        <v>18.986661353019219</v>
      </c>
      <c r="S51" s="6">
        <f>SQRT(Q51^2+R51^2)+SQRT((Q51-$CH$10)^2+(R51-$CI$10)^2)</f>
        <v>38.426920747448676</v>
      </c>
      <c r="T51" s="4">
        <f>S51/(2*$CH$3)</f>
        <v>1.0000000038371191</v>
      </c>
      <c r="U51" s="3">
        <f t="shared" si="8"/>
        <v>19.091245118474081</v>
      </c>
      <c r="V51" s="3">
        <f t="shared" si="9"/>
        <v>1.9955785141001863</v>
      </c>
      <c r="W51" s="3">
        <f t="shared" si="10"/>
        <v>18.986661280165137</v>
      </c>
      <c r="X51" s="3">
        <f>SQRT(V51^2+W51^2)+SQRT((V51-$CH$10)^2+(W51-$CI$10)^2)</f>
        <v>38.42692060125006</v>
      </c>
      <c r="Y51" s="3">
        <f>X51/(2*$CH$3)</f>
        <v>1.0000000000325309</v>
      </c>
      <c r="Z51" s="3">
        <f t="shared" si="11"/>
        <v>19.091245117853028</v>
      </c>
      <c r="AA51" s="3">
        <f t="shared" si="12"/>
        <v>1.9955785140352686</v>
      </c>
      <c r="AB51" s="3">
        <f t="shared" si="13"/>
        <v>18.986661279547487</v>
      </c>
      <c r="AC51" s="3">
        <f>SQRT(AA51^2+AB51^2)+SQRT((AA51-$CH$10)^2+(AB51-$CI$10)^2)</f>
        <v>38.426920600010604</v>
      </c>
      <c r="AD51" s="3">
        <f>AC51/(2*$CH$3)</f>
        <v>1.0000000000002758</v>
      </c>
      <c r="AE51" s="3">
        <f t="shared" si="14"/>
        <v>19.091245117847762</v>
      </c>
      <c r="AF51" s="3">
        <f t="shared" si="15"/>
        <v>1.9955785140347182</v>
      </c>
      <c r="AG51" s="3">
        <f t="shared" si="16"/>
        <v>18.98666127954225</v>
      </c>
      <c r="AH51" s="8">
        <f>SQRT(AF51^2+AG51^2)+SQRT((AF51-$CH$10)^2+(AG51-$CI$10)^2)</f>
        <v>38.426920600000102</v>
      </c>
      <c r="AI51" s="3">
        <f>AH51/(2*$CH$3)</f>
        <v>1.0000000000000027</v>
      </c>
      <c r="AJ51" s="3">
        <f t="shared" si="17"/>
        <v>19.091245117847713</v>
      </c>
      <c r="AK51" s="3">
        <f t="shared" si="18"/>
        <v>1.9955785140347131</v>
      </c>
      <c r="AL51" s="3">
        <f t="shared" si="19"/>
        <v>18.986661279542201</v>
      </c>
      <c r="AM51" s="8">
        <f>SQRT(AK51^2+AL51^2)+SQRT((AK51-$CH$10)^2+(AL51-$CI$10)^2)</f>
        <v>38.426920600000003</v>
      </c>
      <c r="AN51" s="3">
        <f>AM51/(2*$CH$3)</f>
        <v>1</v>
      </c>
      <c r="AO51" s="3">
        <f t="shared" si="20"/>
        <v>19.091245117847713</v>
      </c>
      <c r="AP51" s="3">
        <f t="shared" si="21"/>
        <v>1.9955785140347131</v>
      </c>
      <c r="AQ51" s="3">
        <f t="shared" si="22"/>
        <v>18.986661279542201</v>
      </c>
      <c r="AR51" s="8">
        <f>SQRT(AP51^2+AQ51^2)+SQRT((AP51-$CH$10)^2+(AQ51-$CI$10)^2)</f>
        <v>38.426920600000003</v>
      </c>
      <c r="AS51" s="3">
        <f>AR51/(2*$CH$3)</f>
        <v>1</v>
      </c>
      <c r="AT51" s="9">
        <f t="shared" si="23"/>
        <v>19.091245117847713</v>
      </c>
      <c r="AU51" s="3">
        <f t="shared" si="24"/>
        <v>1.9955785140347131</v>
      </c>
      <c r="AV51" s="3">
        <f t="shared" si="25"/>
        <v>18.986661279542201</v>
      </c>
      <c r="AW51" s="8">
        <f>SQRT(AU51^2+AV51^2)+SQRT((AU51-$CH$10)^2+(AV51-$CI$10)^2)</f>
        <v>38.426920600000003</v>
      </c>
      <c r="AX51" s="4">
        <f>AW51/(2*$CH$3)</f>
        <v>1</v>
      </c>
      <c r="AY51" s="9">
        <f t="shared" si="26"/>
        <v>18.964245117847714</v>
      </c>
      <c r="AZ51" s="9">
        <f>AY51-'Master Radiusverkleinerung'!G$5/100</f>
        <v>18.910245117847715</v>
      </c>
      <c r="BA51" s="9">
        <f t="shared" si="31"/>
        <v>1.0017894102040337</v>
      </c>
      <c r="BB51" s="3">
        <f t="shared" si="79"/>
        <v>2.4946821719470398</v>
      </c>
      <c r="BC51" s="3">
        <f t="shared" si="79"/>
        <v>18.944340548714727</v>
      </c>
      <c r="BD51" s="3">
        <f t="shared" si="76"/>
        <v>1.4961661826231314</v>
      </c>
      <c r="BE51" s="3">
        <f t="shared" si="76"/>
        <v>19.002928879264623</v>
      </c>
      <c r="BF51" s="3">
        <f t="shared" si="80"/>
        <v>-0.99820731582465339</v>
      </c>
      <c r="BG51" s="3">
        <f t="shared" si="80"/>
        <v>8.4641461654950234E-2</v>
      </c>
      <c r="BH51" s="3">
        <f t="shared" si="77"/>
        <v>-0.99882466282316329</v>
      </c>
      <c r="BI51" s="3">
        <f t="shared" si="77"/>
        <v>3.2535199444840401E-2</v>
      </c>
      <c r="BJ51" s="3">
        <f t="shared" si="32"/>
        <v>8.4641461654950234E-2</v>
      </c>
      <c r="BK51" s="3">
        <f t="shared" si="33"/>
        <v>0.99820731582465339</v>
      </c>
      <c r="BL51" s="3">
        <f t="shared" si="34"/>
        <v>3.2535199444840401E-2</v>
      </c>
      <c r="BM51" s="3">
        <f t="shared" si="35"/>
        <v>0.99882466282316329</v>
      </c>
      <c r="BN51" s="3">
        <f t="shared" si="72"/>
        <v>8.4641461654950234E-2</v>
      </c>
      <c r="BO51" s="3">
        <f t="shared" si="72"/>
        <v>0.99820731582465339</v>
      </c>
      <c r="BP51" s="3">
        <f t="shared" si="73"/>
        <v>-3.2535199444840401E-2</v>
      </c>
      <c r="BQ51" s="3">
        <f t="shared" si="73"/>
        <v>-0.99882466282316329</v>
      </c>
      <c r="BR51" s="3">
        <f t="shared" si="74"/>
        <v>-0.99851598932390839</v>
      </c>
      <c r="BS51" s="3">
        <f t="shared" si="74"/>
        <v>5.8588330549895318E-2</v>
      </c>
      <c r="BT51" s="3">
        <f t="shared" si="39"/>
        <v>-19.192289611250228</v>
      </c>
      <c r="BU51" s="3">
        <f t="shared" si="40"/>
        <v>0.87021872674570377</v>
      </c>
      <c r="BV51" s="3">
        <f t="shared" si="41"/>
        <v>-0.21354334866074254</v>
      </c>
      <c r="BW51" s="9">
        <f t="shared" si="42"/>
        <v>19.2331560700711</v>
      </c>
      <c r="BX51" s="9">
        <f>SQRT((AU51-$CH$11)^2+(AV51-$CI$11)^2)</f>
        <v>19.192982432238161</v>
      </c>
      <c r="BY51" s="3">
        <f t="shared" si="81"/>
        <v>1.1254203848386641</v>
      </c>
      <c r="BZ51" s="3">
        <f t="shared" si="81"/>
        <v>19.200919276983857</v>
      </c>
      <c r="CA51" s="3">
        <f t="shared" si="45"/>
        <v>19.233873040130547</v>
      </c>
      <c r="CB51" s="3">
        <f t="shared" si="78"/>
        <v>1.1253597872890093</v>
      </c>
      <c r="CC51" s="3">
        <f t="shared" si="78"/>
        <v>19.200204628202943</v>
      </c>
      <c r="CD51" s="3">
        <f t="shared" si="46"/>
        <v>19.2331560700711</v>
      </c>
      <c r="CE51" s="4">
        <f t="shared" si="47"/>
        <v>0.9999999999995286</v>
      </c>
      <c r="CF51" s="12">
        <f t="shared" si="48"/>
        <v>5.5633033330997637E-5</v>
      </c>
    </row>
    <row r="52" spans="1:84" x14ac:dyDescent="0.3">
      <c r="A52" s="4">
        <v>87</v>
      </c>
      <c r="B52" s="3">
        <f>CH$3*COS(A52/180*PI())</f>
        <v>1.0055548175363411</v>
      </c>
      <c r="C52" s="4">
        <f>CH$3*SIN(A52/180*PI())</f>
        <v>19.187128920414477</v>
      </c>
      <c r="D52" s="6">
        <f>SQRT(B52^2+C52^2)+SQRT((B52-$CH$10)^2+(C52-$CI$10)^2)</f>
        <v>38.762548018540187</v>
      </c>
      <c r="E52" s="4">
        <f>D52/(2*$CH$3)</f>
        <v>1.0087341742013067</v>
      </c>
      <c r="F52" s="4">
        <f>$CH$3/E52</f>
        <v>19.047099613942187</v>
      </c>
      <c r="G52" s="4">
        <f t="shared" si="0"/>
        <v>0.9968481719502732</v>
      </c>
      <c r="H52" s="4">
        <f t="shared" si="1"/>
        <v>19.020996225895111</v>
      </c>
      <c r="I52" s="6">
        <f>SQRT(G52^2+H52^2)+SQRT((G52-$CH$10)^2+(H52-$CI$10)^2)</f>
        <v>38.430517484785142</v>
      </c>
      <c r="J52" s="4">
        <f>I52/(2*$CH$3)</f>
        <v>1.0000936032533696</v>
      </c>
      <c r="K52" s="4">
        <f t="shared" si="2"/>
        <v>19.045316910317926</v>
      </c>
      <c r="L52" s="4">
        <f t="shared" si="3"/>
        <v>0.99675487245139971</v>
      </c>
      <c r="M52" s="4">
        <f t="shared" si="4"/>
        <v>19.019215965404207</v>
      </c>
      <c r="N52" s="8">
        <f>SQRT(L52^2+M52^2)+SQRT((L52-$CH$10)^2+(M52-$CI$10)^2)</f>
        <v>38.426959544578047</v>
      </c>
      <c r="O52" s="3">
        <f>N52/(2*$CH$3)</f>
        <v>1.0000010134712185</v>
      </c>
      <c r="P52" s="4">
        <f t="shared" si="5"/>
        <v>19.045297608456952</v>
      </c>
      <c r="Q52" s="4">
        <f t="shared" si="6"/>
        <v>0.99675386227004836</v>
      </c>
      <c r="R52" s="4">
        <f t="shared" si="7"/>
        <v>19.019196689995763</v>
      </c>
      <c r="S52" s="6">
        <f>SQRT(Q52^2+R52^2)+SQRT((Q52-$CH$10)^2+(R52-$CI$10)^2)</f>
        <v>38.426921021711472</v>
      </c>
      <c r="T52" s="4">
        <f>S52/(2*$CH$3)</f>
        <v>1.0000000109743759</v>
      </c>
      <c r="U52" s="3">
        <f t="shared" si="8"/>
        <v>19.045297399446699</v>
      </c>
      <c r="V52" s="3">
        <f t="shared" si="9"/>
        <v>0.99675385133129701</v>
      </c>
      <c r="W52" s="3">
        <f t="shared" si="10"/>
        <v>19.019196481271951</v>
      </c>
      <c r="X52" s="3">
        <f>SQRT(V52^2+W52^2)+SQRT((V52-$CH$10)^2+(W52-$CI$10)^2)</f>
        <v>38.426920604566511</v>
      </c>
      <c r="Y52" s="3">
        <f>X52/(2*$CH$3)</f>
        <v>1.0000000001188363</v>
      </c>
      <c r="Z52" s="3">
        <f t="shared" si="11"/>
        <v>19.045297397183429</v>
      </c>
      <c r="AA52" s="3">
        <f t="shared" si="12"/>
        <v>0.99675385121284654</v>
      </c>
      <c r="AB52" s="3">
        <f t="shared" si="13"/>
        <v>19.019196479011782</v>
      </c>
      <c r="AC52" s="3">
        <f>SQRT(AA52^2+AB52^2)+SQRT((AA52-$CH$10)^2+(AB52-$CI$10)^2)</f>
        <v>38.426920600049442</v>
      </c>
      <c r="AD52" s="3">
        <f>AC52/(2*$CH$3)</f>
        <v>1.0000000000012865</v>
      </c>
      <c r="AE52" s="3">
        <f t="shared" si="14"/>
        <v>19.045297397158926</v>
      </c>
      <c r="AF52" s="3">
        <f t="shared" si="15"/>
        <v>0.99675385121156412</v>
      </c>
      <c r="AG52" s="3">
        <f t="shared" si="16"/>
        <v>19.019196478987315</v>
      </c>
      <c r="AH52" s="8">
        <f>SQRT(AF52^2+AG52^2)+SQRT((AF52-$CH$10)^2+(AG52-$CI$10)^2)</f>
        <v>38.426920600000543</v>
      </c>
      <c r="AI52" s="3">
        <f>AH52/(2*$CH$3)</f>
        <v>1.000000000000014</v>
      </c>
      <c r="AJ52" s="3">
        <f t="shared" si="17"/>
        <v>19.045297397158659</v>
      </c>
      <c r="AK52" s="3">
        <f t="shared" si="18"/>
        <v>0.99675385121155025</v>
      </c>
      <c r="AL52" s="3">
        <f t="shared" si="19"/>
        <v>19.019196478987048</v>
      </c>
      <c r="AM52" s="8">
        <f>SQRT(AK52^2+AL52^2)+SQRT((AK52-$CH$10)^2+(AL52-$CI$10)^2)</f>
        <v>38.426920600000017</v>
      </c>
      <c r="AN52" s="3">
        <f>AM52/(2*$CH$3)</f>
        <v>1.0000000000000004</v>
      </c>
      <c r="AO52" s="3">
        <f t="shared" si="20"/>
        <v>19.045297397158652</v>
      </c>
      <c r="AP52" s="3">
        <f t="shared" si="21"/>
        <v>0.9967538512115498</v>
      </c>
      <c r="AQ52" s="3">
        <f t="shared" si="22"/>
        <v>19.019196478987041</v>
      </c>
      <c r="AR52" s="8">
        <f>SQRT(AP52^2+AQ52^2)+SQRT((AP52-$CH$10)^2+(AQ52-$CI$10)^2)</f>
        <v>38.426920600000003</v>
      </c>
      <c r="AS52" s="3">
        <f>AR52/(2*$CH$3)</f>
        <v>1</v>
      </c>
      <c r="AT52" s="9">
        <f t="shared" si="23"/>
        <v>19.045297397158652</v>
      </c>
      <c r="AU52" s="3">
        <f t="shared" si="24"/>
        <v>0.9967538512115498</v>
      </c>
      <c r="AV52" s="3">
        <f t="shared" si="25"/>
        <v>19.019196478987041</v>
      </c>
      <c r="AW52" s="8">
        <f>SQRT(AU52^2+AV52^2)+SQRT((AU52-$CH$10)^2+(AV52-$CI$10)^2)</f>
        <v>38.426920600000003</v>
      </c>
      <c r="AX52" s="4">
        <f>AW52/(2*$CH$3)</f>
        <v>1</v>
      </c>
      <c r="AY52" s="9">
        <f t="shared" si="26"/>
        <v>18.918297397158653</v>
      </c>
      <c r="AZ52" s="9">
        <f>AY52-'Master Radiusverkleinerung'!G$5/100</f>
        <v>18.864297397158655</v>
      </c>
      <c r="BA52" s="9">
        <f t="shared" si="31"/>
        <v>0.99935441474319886</v>
      </c>
      <c r="BB52" s="3">
        <f t="shared" si="79"/>
        <v>1.4961661826231314</v>
      </c>
      <c r="BC52" s="3">
        <f t="shared" si="79"/>
        <v>19.002928879264623</v>
      </c>
      <c r="BD52" s="3">
        <f>0.5*(AU52+AU54)</f>
        <v>0.49837692560577546</v>
      </c>
      <c r="BE52" s="3">
        <f>0.5*(AV52+AV54)</f>
        <v>19.00955472847329</v>
      </c>
      <c r="BF52" s="3">
        <f t="shared" si="80"/>
        <v>-0.99882466282316329</v>
      </c>
      <c r="BG52" s="3">
        <f t="shared" si="80"/>
        <v>3.2535199444840401E-2</v>
      </c>
      <c r="BH52" s="3">
        <f>AU54-AU52</f>
        <v>-0.99675385121154869</v>
      </c>
      <c r="BI52" s="3">
        <f>AV54-AV52</f>
        <v>-1.928350102750187E-2</v>
      </c>
      <c r="BJ52" s="3">
        <f t="shared" si="32"/>
        <v>3.2535199444840401E-2</v>
      </c>
      <c r="BK52" s="3">
        <f t="shared" si="33"/>
        <v>0.99882466282316329</v>
      </c>
      <c r="BL52" s="3">
        <f t="shared" si="34"/>
        <v>-1.928350102750187E-2</v>
      </c>
      <c r="BM52" s="3">
        <f t="shared" si="35"/>
        <v>0.99675385121154869</v>
      </c>
      <c r="BN52" s="3">
        <f t="shared" si="72"/>
        <v>3.2535199444840401E-2</v>
      </c>
      <c r="BO52" s="3">
        <f t="shared" si="72"/>
        <v>0.99882466282316329</v>
      </c>
      <c r="BP52" s="3">
        <f t="shared" si="73"/>
        <v>1.928350102750187E-2</v>
      </c>
      <c r="BQ52" s="3">
        <f t="shared" si="73"/>
        <v>-0.99675385121154869</v>
      </c>
      <c r="BR52" s="3">
        <f t="shared" si="74"/>
        <v>-0.99778925701735588</v>
      </c>
      <c r="BS52" s="3">
        <f t="shared" si="74"/>
        <v>6.6258492086674892E-3</v>
      </c>
      <c r="BT52" s="3">
        <f t="shared" si="39"/>
        <v>-19.238042198745489</v>
      </c>
      <c r="BU52" s="3">
        <f t="shared" si="40"/>
        <v>0.87025264275869096</v>
      </c>
      <c r="BV52" s="3">
        <f t="shared" si="41"/>
        <v>-0.21250213327512668</v>
      </c>
      <c r="BW52" s="9">
        <f t="shared" si="42"/>
        <v>19.232114654104645</v>
      </c>
      <c r="BX52" s="9">
        <f>SQRT((AU52-$CH$11)^2+(AV52-$CI$11)^2)</f>
        <v>19.193330009546187</v>
      </c>
      <c r="BY52" s="3">
        <f t="shared" si="81"/>
        <v>0.12653512446584603</v>
      </c>
      <c r="BZ52" s="3">
        <f t="shared" si="81"/>
        <v>19.232739827647784</v>
      </c>
      <c r="CA52" s="3">
        <f t="shared" si="45"/>
        <v>19.233156070071104</v>
      </c>
      <c r="CB52" s="3">
        <f t="shared" si="78"/>
        <v>0.12650120845285884</v>
      </c>
      <c r="CC52" s="3">
        <f t="shared" si="78"/>
        <v>19.231698612262168</v>
      </c>
      <c r="CD52" s="3">
        <f t="shared" si="46"/>
        <v>19.232114654104645</v>
      </c>
      <c r="CE52" s="4">
        <f t="shared" si="47"/>
        <v>0.99999999999900968</v>
      </c>
      <c r="CF52" s="12">
        <f t="shared" si="48"/>
        <v>8.0635293735559872E-5</v>
      </c>
    </row>
    <row r="53" spans="1:84" x14ac:dyDescent="0.3">
      <c r="A53" s="4"/>
      <c r="C53" s="4"/>
      <c r="D53" s="6"/>
      <c r="E53" s="4"/>
      <c r="G53" s="4"/>
      <c r="H53" s="4"/>
      <c r="I53" s="6"/>
      <c r="J53" s="4"/>
      <c r="K53" s="4"/>
      <c r="L53" s="4"/>
      <c r="M53" s="4"/>
      <c r="N53" s="8"/>
      <c r="P53" s="4"/>
      <c r="Q53" s="4"/>
      <c r="R53" s="4"/>
      <c r="S53" s="6"/>
      <c r="T53" s="4"/>
      <c r="AH53" s="8"/>
      <c r="AM53" s="8"/>
      <c r="AR53" s="8"/>
      <c r="AT53" s="9"/>
      <c r="AW53" s="8"/>
      <c r="AX53" s="4"/>
      <c r="AY53" s="9"/>
      <c r="AZ53" s="9"/>
      <c r="BA53" s="9"/>
      <c r="BW53" s="9"/>
      <c r="BX53" s="9"/>
      <c r="CE53" s="4"/>
      <c r="CF53" s="12"/>
    </row>
    <row r="54" spans="1:84" x14ac:dyDescent="0.3">
      <c r="A54" s="4">
        <v>90</v>
      </c>
      <c r="B54" s="3">
        <f>CH$3*COS(A54/180*PI())</f>
        <v>1.1769670599996557E-15</v>
      </c>
      <c r="C54" s="4">
        <f>CH$3*SIN(A54/180*PI())</f>
        <v>19.213460300000001</v>
      </c>
      <c r="D54" s="6">
        <f>SQRT(B54^2+C54^2)+SQRT((B54-$CH$10)^2+(C54-$CI$10)^2)</f>
        <v>38.853150187550355</v>
      </c>
      <c r="E54" s="4">
        <f>D54/(2*$CH$3)</f>
        <v>1.0110919527481042</v>
      </c>
      <c r="F54" s="4">
        <f>$CH$3/E54</f>
        <v>19.002683433270978</v>
      </c>
      <c r="G54" s="4">
        <f t="shared" si="0"/>
        <v>1.1640554123694785E-15</v>
      </c>
      <c r="H54" s="4">
        <f t="shared" si="1"/>
        <v>19.002683433270978</v>
      </c>
      <c r="I54" s="6">
        <f>SQRT(G54^2+H54^2)+SQRT((G54-$CH$10)^2+(H54-$CI$10)^2)</f>
        <v>38.43245016631549</v>
      </c>
      <c r="J54" s="4">
        <f>I54/(2*$CH$3)</f>
        <v>1.0001438982418875</v>
      </c>
      <c r="K54" s="4">
        <f t="shared" si="2"/>
        <v>18.999949373960114</v>
      </c>
      <c r="L54" s="4">
        <f t="shared" si="3"/>
        <v>1.1638879309424618E-15</v>
      </c>
      <c r="M54" s="4">
        <f t="shared" si="4"/>
        <v>18.999949373960114</v>
      </c>
      <c r="N54" s="8">
        <f>SQRT(L54^2+M54^2)+SQRT((L54-$CH$10)^2+(M54-$CI$10)^2)</f>
        <v>38.426993242947887</v>
      </c>
      <c r="O54" s="3">
        <f>N54/(2*$CH$3)</f>
        <v>1.0000018904181431</v>
      </c>
      <c r="P54" s="4">
        <f t="shared" si="5"/>
        <v>18.999913456178998</v>
      </c>
      <c r="Q54" s="4">
        <f t="shared" si="6"/>
        <v>1.1638857307117599E-15</v>
      </c>
      <c r="R54" s="4">
        <f t="shared" si="7"/>
        <v>18.999913456178998</v>
      </c>
      <c r="S54" s="6">
        <f>SQRT(Q54^2+R54^2)+SQRT((Q54-$CH$10)^2+(R54-$CI$10)^2)</f>
        <v>38.426921554480451</v>
      </c>
      <c r="T54" s="4">
        <f>S54/(2*$CH$3)</f>
        <v>1.0000000248388483</v>
      </c>
      <c r="U54" s="3">
        <f t="shared" si="8"/>
        <v>18.999912984243043</v>
      </c>
      <c r="V54" s="3">
        <f t="shared" si="9"/>
        <v>1.1638857018021796E-15</v>
      </c>
      <c r="W54" s="3">
        <f t="shared" si="10"/>
        <v>18.999912984243043</v>
      </c>
      <c r="X54" s="3">
        <f>SQRT(V54^2+W54^2)+SQRT((V54-$CH$10)^2+(W54-$CI$10)^2)</f>
        <v>38.426920612541274</v>
      </c>
      <c r="Y54" s="3">
        <f>X54/(2*$CH$3)</f>
        <v>1.0000000003263667</v>
      </c>
      <c r="Z54" s="3">
        <f t="shared" si="11"/>
        <v>18.999912978042104</v>
      </c>
      <c r="AA54" s="3">
        <f t="shared" si="12"/>
        <v>1.1638857014223261E-15</v>
      </c>
      <c r="AB54" s="3">
        <f t="shared" si="13"/>
        <v>18.999912978042104</v>
      </c>
      <c r="AC54" s="3">
        <f>SQRT(AA54^2+AB54^2)+SQRT((AA54-$CH$10)^2+(AB54-$CI$10)^2)</f>
        <v>38.426920600164792</v>
      </c>
      <c r="AD54" s="3">
        <f>AC54/(2*$CH$3)</f>
        <v>1.0000000000042883</v>
      </c>
      <c r="AE54" s="3">
        <f t="shared" si="14"/>
        <v>18.999912977960626</v>
      </c>
      <c r="AF54" s="3">
        <f t="shared" si="15"/>
        <v>1.163885701417335E-15</v>
      </c>
      <c r="AG54" s="3">
        <f t="shared" si="16"/>
        <v>18.999912977960626</v>
      </c>
      <c r="AH54" s="8">
        <f>SQRT(AF54^2+AG54^2)+SQRT((AF54-$CH$10)^2+(AG54-$CI$10)^2)</f>
        <v>38.42692060000217</v>
      </c>
      <c r="AI54" s="3">
        <f>AH54/(2*$CH$3)</f>
        <v>1.0000000000000564</v>
      </c>
      <c r="AJ54" s="3">
        <f t="shared" si="17"/>
        <v>18.999912977959553</v>
      </c>
      <c r="AK54" s="3">
        <f t="shared" si="18"/>
        <v>1.1638857014172691E-15</v>
      </c>
      <c r="AL54" s="3">
        <f t="shared" si="19"/>
        <v>18.999912977959553</v>
      </c>
      <c r="AM54" s="8">
        <f>SQRT(AK54^2+AL54^2)+SQRT((AK54-$CH$10)^2+(AL54-$CI$10)^2)</f>
        <v>38.426920600000031</v>
      </c>
      <c r="AN54" s="3">
        <f>AM54/(2*$CH$3)</f>
        <v>1.0000000000000007</v>
      </c>
      <c r="AO54" s="3">
        <f t="shared" si="20"/>
        <v>18.999912977959539</v>
      </c>
      <c r="AP54" s="3">
        <f t="shared" si="21"/>
        <v>1.1638857014172683E-15</v>
      </c>
      <c r="AQ54" s="3">
        <f t="shared" si="22"/>
        <v>18.999912977959539</v>
      </c>
      <c r="AR54" s="8">
        <f>SQRT(AP54^2+AQ54^2)+SQRT((AP54-$CH$10)^2+(AQ54-$CI$10)^2)</f>
        <v>38.426920600000003</v>
      </c>
      <c r="AS54" s="3">
        <f>AR54/(2*$CH$3)</f>
        <v>1</v>
      </c>
      <c r="AT54" s="9">
        <f t="shared" si="23"/>
        <v>18.999912977959539</v>
      </c>
      <c r="AU54" s="3">
        <f t="shared" si="24"/>
        <v>1.1638857014172683E-15</v>
      </c>
      <c r="AV54" s="3">
        <f t="shared" si="25"/>
        <v>18.999912977959539</v>
      </c>
      <c r="AW54" s="8">
        <f>SQRT(AU54^2+AV54^2)+SQRT((AU54-$CH$10)^2+(AV54-$CI$10)^2)</f>
        <v>38.426920600000003</v>
      </c>
      <c r="AX54" s="4">
        <f>AW54/(2*$CH$3)</f>
        <v>1</v>
      </c>
      <c r="AY54" s="9">
        <f t="shared" si="26"/>
        <v>18.87291297795954</v>
      </c>
      <c r="AZ54" s="9">
        <f>AY54-'Master Radiusverkleinerung'!G$5/100</f>
        <v>18.818912977959542</v>
      </c>
      <c r="BA54" s="9">
        <f>SQRT((AU54-AU52)^2+(AV54-AV52)^2)</f>
        <v>0.9969403659782925</v>
      </c>
      <c r="BB54" s="3">
        <f>0.5*(AU52+AU54)</f>
        <v>0.49837692560577546</v>
      </c>
      <c r="BC54" s="3">
        <f>0.5*(AV52+AV54)</f>
        <v>19.00955472847329</v>
      </c>
      <c r="BD54" s="3">
        <f t="shared" ref="BD54:BE57" si="82">0.5*(AU54+AU55)</f>
        <v>-0.49601949199228884</v>
      </c>
      <c r="BE54" s="3">
        <f t="shared" si="82"/>
        <v>18.964572215462148</v>
      </c>
      <c r="BF54" s="3">
        <f>AU54-AU52</f>
        <v>-0.99675385121154869</v>
      </c>
      <c r="BG54" s="3">
        <f>AV54-AV52</f>
        <v>-1.928350102750187E-2</v>
      </c>
      <c r="BH54" s="3">
        <f t="shared" ref="BH54:BI57" si="83">AU55-AU54</f>
        <v>-0.9920389839845799</v>
      </c>
      <c r="BI54" s="3">
        <f t="shared" si="83"/>
        <v>-7.0681524994778755E-2</v>
      </c>
      <c r="BJ54" s="3">
        <f t="shared" si="32"/>
        <v>-1.928350102750187E-2</v>
      </c>
      <c r="BK54" s="3">
        <f t="shared" si="33"/>
        <v>0.99675385121154869</v>
      </c>
      <c r="BL54" s="3">
        <f t="shared" si="34"/>
        <v>-7.0681524994778755E-2</v>
      </c>
      <c r="BM54" s="3">
        <f t="shared" si="35"/>
        <v>0.9920389839845799</v>
      </c>
      <c r="BN54" s="3">
        <f t="shared" si="72"/>
        <v>-1.928350102750187E-2</v>
      </c>
      <c r="BO54" s="3">
        <f t="shared" si="72"/>
        <v>0.99675385121154869</v>
      </c>
      <c r="BP54" s="3">
        <f t="shared" si="73"/>
        <v>7.0681524994778755E-2</v>
      </c>
      <c r="BQ54" s="3">
        <f t="shared" si="73"/>
        <v>-0.9920389839845799</v>
      </c>
      <c r="BR54" s="3">
        <f t="shared" si="74"/>
        <v>-0.9943964175980643</v>
      </c>
      <c r="BS54" s="3">
        <f t="shared" si="74"/>
        <v>-4.4982513011142089E-2</v>
      </c>
      <c r="BT54" s="3">
        <f t="shared" si="39"/>
        <v>-19.283300819394455</v>
      </c>
      <c r="BU54" s="3">
        <f t="shared" si="40"/>
        <v>0.87022647677019616</v>
      </c>
      <c r="BV54" s="3">
        <f t="shared" si="41"/>
        <v>-0.21114962732894682</v>
      </c>
      <c r="BW54" s="9">
        <f t="shared" si="42"/>
        <v>19.230762349558205</v>
      </c>
      <c r="BX54" s="9">
        <f>SQRT((AU54-$CH$11)^2+(AV54-$CI$11)^2)</f>
        <v>19.193781298957347</v>
      </c>
      <c r="BY54" s="3">
        <f>AU54-BU52</f>
        <v>-0.87025264275868985</v>
      </c>
      <c r="BZ54" s="3">
        <f>AV54-BV52</f>
        <v>19.212415111234666</v>
      </c>
      <c r="CA54" s="3">
        <f t="shared" si="45"/>
        <v>19.232114654104645</v>
      </c>
      <c r="CB54" s="3">
        <f t="shared" ref="CB54:CC58" si="84">AU54-BU54</f>
        <v>-0.87022647677019505</v>
      </c>
      <c r="CC54" s="3">
        <f t="shared" si="84"/>
        <v>19.211062605288486</v>
      </c>
      <c r="CD54" s="3">
        <f t="shared" si="46"/>
        <v>19.230762349558205</v>
      </c>
      <c r="CE54" s="4">
        <f t="shared" si="47"/>
        <v>0.999999999998338</v>
      </c>
      <c r="CF54" s="12">
        <f t="shared" si="48"/>
        <v>1.0446087162650243E-4</v>
      </c>
    </row>
    <row r="55" spans="1:84" x14ac:dyDescent="0.3">
      <c r="A55" s="4">
        <v>93</v>
      </c>
      <c r="B55" s="3">
        <f>CH$3*COS(A55/180*PI())</f>
        <v>-1.0055548175363387</v>
      </c>
      <c r="C55" s="4">
        <f>CH$3*SIN(A55/180*PI())</f>
        <v>19.187128920414477</v>
      </c>
      <c r="D55" s="6">
        <f>SQRT(B55^2+C55^2)+SQRT((B55-$CH$10)^2+(C55-$CI$10)^2)</f>
        <v>38.942408646535192</v>
      </c>
      <c r="E55" s="4">
        <f>D55/(2*$CH$3)</f>
        <v>1.0134147633608503</v>
      </c>
      <c r="F55" s="4">
        <f>$CH$3/E55</f>
        <v>18.959128083235345</v>
      </c>
      <c r="G55" s="4">
        <f t="shared" si="0"/>
        <v>-0.99224409776857281</v>
      </c>
      <c r="H55" s="4">
        <f t="shared" si="1"/>
        <v>18.933145257113686</v>
      </c>
      <c r="I55" s="6">
        <f>SQRT(G55^2+H55^2)+SQRT((G55-$CH$10)^2+(H55-$CI$10)^2)</f>
        <v>38.434743350310256</v>
      </c>
      <c r="J55" s="4">
        <f>I55/(2*$CH$3)</f>
        <v>1.0002035747384415</v>
      </c>
      <c r="K55" s="4">
        <f t="shared" si="2"/>
        <v>18.955269269251769</v>
      </c>
      <c r="L55" s="4">
        <f t="shared" si="3"/>
        <v>-0.99204214304877869</v>
      </c>
      <c r="M55" s="4">
        <f t="shared" si="4"/>
        <v>18.929291731500566</v>
      </c>
      <c r="N55" s="8">
        <f>SQRT(L55^2+M55^2)+SQRT((L55-$CH$10)^2+(M55-$CI$10)^2)</f>
        <v>38.427041082203701</v>
      </c>
      <c r="O55" s="3">
        <f>N55/(2*$CH$3)</f>
        <v>1.0000031353593215</v>
      </c>
      <c r="P55" s="4">
        <f t="shared" si="5"/>
        <v>18.955209837857911</v>
      </c>
      <c r="Q55" s="4">
        <f t="shared" si="6"/>
        <v>-0.9920390326499503</v>
      </c>
      <c r="R55" s="4">
        <f t="shared" si="7"/>
        <v>18.929232381555366</v>
      </c>
      <c r="S55" s="6">
        <f>SQRT(Q55^2+R55^2)+SQRT((Q55-$CH$10)^2+(R55-$CI$10)^2)</f>
        <v>38.426922456027867</v>
      </c>
      <c r="T55" s="4">
        <f>S55/(2*$CH$3)</f>
        <v>1.0000000483001978</v>
      </c>
      <c r="U55" s="3">
        <f t="shared" si="8"/>
        <v>18.955208922317571</v>
      </c>
      <c r="V55" s="3">
        <f t="shared" si="9"/>
        <v>-0.9920389847342711</v>
      </c>
      <c r="W55" s="3">
        <f t="shared" si="10"/>
        <v>18.929231467269741</v>
      </c>
      <c r="X55" s="3">
        <f>SQRT(V55^2+W55^2)+SQRT((V55-$CH$10)^2+(W55-$CI$10)^2)</f>
        <v>38.4269206285922</v>
      </c>
      <c r="Y55" s="3">
        <f>X55/(2*$CH$3)</f>
        <v>1.0000000007440668</v>
      </c>
      <c r="Z55" s="3">
        <f t="shared" si="11"/>
        <v>18.955208908213628</v>
      </c>
      <c r="AA55" s="3">
        <f t="shared" si="12"/>
        <v>-0.99203898399612778</v>
      </c>
      <c r="AB55" s="3">
        <f t="shared" si="13"/>
        <v>18.929231453185128</v>
      </c>
      <c r="AC55" s="3">
        <f>SQRT(AA55^2+AB55^2)+SQRT((AA55-$CH$10)^2+(AB55-$CI$10)^2)</f>
        <v>38.426920600440468</v>
      </c>
      <c r="AD55" s="3">
        <f>AC55/(2*$CH$3)</f>
        <v>1.0000000000114624</v>
      </c>
      <c r="AE55" s="3">
        <f t="shared" si="14"/>
        <v>18.955208907996354</v>
      </c>
      <c r="AF55" s="3">
        <f t="shared" si="15"/>
        <v>-0.99203898398475654</v>
      </c>
      <c r="AG55" s="3">
        <f t="shared" si="16"/>
        <v>18.929231452968153</v>
      </c>
      <c r="AH55" s="8">
        <f>SQRT(AF55^2+AG55^2)+SQRT((AF55-$CH$10)^2+(AG55-$CI$10)^2)</f>
        <v>38.426920600006788</v>
      </c>
      <c r="AI55" s="3">
        <f>AH55/(2*$CH$3)</f>
        <v>1.0000000000001765</v>
      </c>
      <c r="AJ55" s="3">
        <f t="shared" si="17"/>
        <v>18.955208907993008</v>
      </c>
      <c r="AK55" s="3">
        <f t="shared" si="18"/>
        <v>-0.99203898398458135</v>
      </c>
      <c r="AL55" s="3">
        <f t="shared" si="19"/>
        <v>18.92923145296481</v>
      </c>
      <c r="AM55" s="8">
        <f>SQRT(AK55^2+AL55^2)+SQRT((AK55-$CH$10)^2+(AL55-$CI$10)^2)</f>
        <v>38.426920600000102</v>
      </c>
      <c r="AN55" s="3">
        <f>AM55/(2*$CH$3)</f>
        <v>1.0000000000000027</v>
      </c>
      <c r="AO55" s="3">
        <f t="shared" si="20"/>
        <v>18.955208907992958</v>
      </c>
      <c r="AP55" s="3">
        <f t="shared" si="21"/>
        <v>-0.99203898398457879</v>
      </c>
      <c r="AQ55" s="3">
        <f t="shared" si="22"/>
        <v>18.929231452964761</v>
      </c>
      <c r="AR55" s="8">
        <f>SQRT(AP55^2+AQ55^2)+SQRT((AP55-$CH$10)^2+(AQ55-$CI$10)^2)</f>
        <v>38.426920600000003</v>
      </c>
      <c r="AS55" s="3">
        <f>AR55/(2*$CH$3)</f>
        <v>1</v>
      </c>
      <c r="AT55" s="9">
        <f t="shared" si="23"/>
        <v>18.955208907992958</v>
      </c>
      <c r="AU55" s="3">
        <f t="shared" si="24"/>
        <v>-0.99203898398457879</v>
      </c>
      <c r="AV55" s="3">
        <f t="shared" si="25"/>
        <v>18.929231452964761</v>
      </c>
      <c r="AW55" s="8">
        <f>SQRT(AU55^2+AV55^2)+SQRT((AU55-$CH$10)^2+(AV55-$CI$10)^2)</f>
        <v>38.426920600000003</v>
      </c>
      <c r="AX55" s="4">
        <f>AW55/(2*$CH$3)</f>
        <v>1</v>
      </c>
      <c r="AY55" s="9">
        <f t="shared" si="26"/>
        <v>18.828208907992959</v>
      </c>
      <c r="AZ55" s="9">
        <f>AY55-'Master Radiusverkleinerung'!G$5/100</f>
        <v>18.774208907992961</v>
      </c>
      <c r="BA55" s="9">
        <f t="shared" si="31"/>
        <v>0.99455378121082272</v>
      </c>
      <c r="BB55" s="3">
        <f t="shared" ref="BB55:BC58" si="85">0.5*(AU54+AU55)</f>
        <v>-0.49601949199228884</v>
      </c>
      <c r="BC55" s="3">
        <f t="shared" si="85"/>
        <v>18.964572215462148</v>
      </c>
      <c r="BD55" s="3">
        <f t="shared" si="82"/>
        <v>-1.4844039925934662</v>
      </c>
      <c r="BE55" s="3">
        <f t="shared" si="82"/>
        <v>18.868466086106771</v>
      </c>
      <c r="BF55" s="3">
        <f t="shared" ref="BF55:BG58" si="86">AU55-AU54</f>
        <v>-0.9920389839845799</v>
      </c>
      <c r="BG55" s="3">
        <f t="shared" si="86"/>
        <v>-7.0681524994778755E-2</v>
      </c>
      <c r="BH55" s="3">
        <f t="shared" si="83"/>
        <v>-0.98473001721777476</v>
      </c>
      <c r="BI55" s="3">
        <f t="shared" si="83"/>
        <v>-0.12153073371597856</v>
      </c>
      <c r="BJ55" s="3">
        <f t="shared" si="32"/>
        <v>-7.0681524994778755E-2</v>
      </c>
      <c r="BK55" s="3">
        <f t="shared" si="33"/>
        <v>0.9920389839845799</v>
      </c>
      <c r="BL55" s="3">
        <f t="shared" si="34"/>
        <v>-0.12153073371597856</v>
      </c>
      <c r="BM55" s="3">
        <f t="shared" si="35"/>
        <v>0.98473001721777476</v>
      </c>
      <c r="BN55" s="3">
        <f t="shared" si="72"/>
        <v>-7.0681524994778755E-2</v>
      </c>
      <c r="BO55" s="3">
        <f t="shared" si="72"/>
        <v>0.9920389839845799</v>
      </c>
      <c r="BP55" s="3">
        <f t="shared" si="73"/>
        <v>0.12153073371597856</v>
      </c>
      <c r="BQ55" s="3">
        <f t="shared" si="73"/>
        <v>-0.98473001721777476</v>
      </c>
      <c r="BR55" s="3">
        <f t="shared" si="74"/>
        <v>-0.98838450060117733</v>
      </c>
      <c r="BS55" s="3">
        <f t="shared" si="74"/>
        <v>-9.6106129355376879E-2</v>
      </c>
      <c r="BT55" s="3">
        <f t="shared" si="39"/>
        <v>-19.327949087689348</v>
      </c>
      <c r="BU55" s="3">
        <f t="shared" si="40"/>
        <v>0.87010942454703688</v>
      </c>
      <c r="BV55" s="3">
        <f t="shared" si="41"/>
        <v>-0.20950675999488055</v>
      </c>
      <c r="BW55" s="9">
        <f t="shared" si="42"/>
        <v>19.229115868380386</v>
      </c>
      <c r="BX55" s="9">
        <f>SQRT((AU55-$CH$11)^2+(AV55-$CI$11)^2)</f>
        <v>19.194330722245251</v>
      </c>
      <c r="BY55" s="3">
        <f t="shared" ref="BY55:BZ58" si="87">AU55-BU54</f>
        <v>-1.8622654607547751</v>
      </c>
      <c r="BZ55" s="3">
        <f t="shared" si="87"/>
        <v>19.140381080293707</v>
      </c>
      <c r="CA55" s="3">
        <f t="shared" si="45"/>
        <v>19.230762349558205</v>
      </c>
      <c r="CB55" s="3">
        <f t="shared" si="84"/>
        <v>-1.8621484085316156</v>
      </c>
      <c r="CC55" s="3">
        <f t="shared" si="84"/>
        <v>19.138738212959641</v>
      </c>
      <c r="CD55" s="3">
        <f t="shared" si="46"/>
        <v>19.229115868380386</v>
      </c>
      <c r="CE55" s="4">
        <f t="shared" si="47"/>
        <v>0.99999999999754741</v>
      </c>
      <c r="CF55" s="12">
        <f t="shared" si="48"/>
        <v>1.2689673060148389E-4</v>
      </c>
    </row>
    <row r="56" spans="1:84" x14ac:dyDescent="0.3">
      <c r="A56" s="4">
        <v>96</v>
      </c>
      <c r="B56" s="3">
        <f>CH$3*COS(A56/180*PI())</f>
        <v>-2.0083534792130657</v>
      </c>
      <c r="C56" s="4">
        <f>CH$3*SIN(A56/180*PI())</f>
        <v>19.108206954139074</v>
      </c>
      <c r="D56" s="6">
        <f>SQRT(B56^2+C56^2)+SQRT((B56-$CH$10)^2+(C56-$CI$10)^2)</f>
        <v>39.030098536205941</v>
      </c>
      <c r="E56" s="4">
        <f>D56/(2*$CH$3)</f>
        <v>1.0156967544312134</v>
      </c>
      <c r="F56" s="4">
        <f>$CH$3/E56</f>
        <v>18.916532140303502</v>
      </c>
      <c r="G56" s="4">
        <f t="shared" si="0"/>
        <v>-1.9773160349790984</v>
      </c>
      <c r="H56" s="4">
        <f t="shared" si="1"/>
        <v>18.812905397969502</v>
      </c>
      <c r="I56" s="6">
        <f>SQRT(G56^2+H56^2)+SQRT((G56-$CH$10)^2+(H56-$CI$10)^2)</f>
        <v>38.43736716158071</v>
      </c>
      <c r="J56" s="4">
        <f>I56/(2*$CH$3)</f>
        <v>1.0002718552883654</v>
      </c>
      <c r="K56" s="4">
        <f t="shared" si="2"/>
        <v>18.911390978655611</v>
      </c>
      <c r="L56" s="4">
        <f t="shared" si="3"/>
        <v>-1.9767786372526337</v>
      </c>
      <c r="M56" s="4">
        <f t="shared" si="4"/>
        <v>18.807792400143043</v>
      </c>
      <c r="N56" s="8">
        <f>SQRT(L56^2+M56^2)+SQRT((L56-$CH$10)^2+(M56-$CI$10)^2)</f>
        <v>38.427104617049608</v>
      </c>
      <c r="O56" s="3">
        <f>N56/(2*$CH$3)</f>
        <v>1.0000047887534762</v>
      </c>
      <c r="P56" s="4">
        <f t="shared" si="5"/>
        <v>18.911300417099998</v>
      </c>
      <c r="Q56" s="4">
        <f t="shared" si="6"/>
        <v>-1.9767691709923942</v>
      </c>
      <c r="R56" s="4">
        <f t="shared" si="7"/>
        <v>18.807702334693108</v>
      </c>
      <c r="S56" s="6">
        <f>SQRT(Q56^2+R56^2)+SQRT((Q56-$CH$10)^2+(R56-$CI$10)^2)</f>
        <v>38.426923842434519</v>
      </c>
      <c r="T56" s="4">
        <f>S56/(2*$CH$3)</f>
        <v>1.0000000843792443</v>
      </c>
      <c r="U56" s="3">
        <f t="shared" si="8"/>
        <v>18.911298821378896</v>
      </c>
      <c r="V56" s="3">
        <f t="shared" si="9"/>
        <v>-1.9767690041941197</v>
      </c>
      <c r="W56" s="3">
        <f t="shared" si="10"/>
        <v>18.807700747713536</v>
      </c>
      <c r="X56" s="3">
        <f>SQRT(V56^2+W56^2)+SQRT((V56-$CH$10)^2+(W56-$CI$10)^2)</f>
        <v>38.426920657132953</v>
      </c>
      <c r="Y56" s="3">
        <f>X56/(2*$CH$3)</f>
        <v>1.0000000014867949</v>
      </c>
      <c r="Z56" s="3">
        <f t="shared" si="11"/>
        <v>18.911298793261672</v>
      </c>
      <c r="AA56" s="3">
        <f t="shared" si="12"/>
        <v>-1.9767690012550694</v>
      </c>
      <c r="AB56" s="3">
        <f t="shared" si="13"/>
        <v>18.80770071975034</v>
      </c>
      <c r="AC56" s="3">
        <f>SQRT(AA56^2+AB56^2)+SQRT((AA56-$CH$10)^2+(AB56-$CI$10)^2)</f>
        <v>38.426920601006699</v>
      </c>
      <c r="AD56" s="3">
        <f>AC56/(2*$CH$3)</f>
        <v>1.0000000000261977</v>
      </c>
      <c r="AE56" s="3">
        <f t="shared" si="14"/>
        <v>18.911298792766239</v>
      </c>
      <c r="AF56" s="3">
        <f t="shared" si="15"/>
        <v>-1.9767690012032826</v>
      </c>
      <c r="AG56" s="3">
        <f t="shared" si="16"/>
        <v>18.807700719257621</v>
      </c>
      <c r="AH56" s="8">
        <f>SQRT(AF56^2+AG56^2)+SQRT((AF56-$CH$10)^2+(AG56-$CI$10)^2)</f>
        <v>38.426920600017752</v>
      </c>
      <c r="AI56" s="3">
        <f>AH56/(2*$CH$3)</f>
        <v>1.0000000000004619</v>
      </c>
      <c r="AJ56" s="3">
        <f t="shared" si="17"/>
        <v>18.911298792757506</v>
      </c>
      <c r="AK56" s="3">
        <f t="shared" si="18"/>
        <v>-1.9767690012023698</v>
      </c>
      <c r="AL56" s="3">
        <f t="shared" si="19"/>
        <v>18.807700719248935</v>
      </c>
      <c r="AM56" s="8">
        <f>SQRT(AK56^2+AL56^2)+SQRT((AK56-$CH$10)^2+(AL56-$CI$10)^2)</f>
        <v>38.426920600000315</v>
      </c>
      <c r="AN56" s="3">
        <f>AM56/(2*$CH$3)</f>
        <v>1.0000000000000082</v>
      </c>
      <c r="AO56" s="3">
        <f t="shared" si="20"/>
        <v>18.91129879275735</v>
      </c>
      <c r="AP56" s="3">
        <f t="shared" si="21"/>
        <v>-1.9767690012023535</v>
      </c>
      <c r="AQ56" s="3">
        <f t="shared" si="22"/>
        <v>18.807700719248782</v>
      </c>
      <c r="AR56" s="8">
        <f>SQRT(AP56^2+AQ56^2)+SQRT((AP56-$CH$10)^2+(AQ56-$CI$10)^2)</f>
        <v>38.426920600000003</v>
      </c>
      <c r="AS56" s="3">
        <f>AR56/(2*$CH$3)</f>
        <v>1</v>
      </c>
      <c r="AT56" s="9">
        <f t="shared" si="23"/>
        <v>18.91129879275735</v>
      </c>
      <c r="AU56" s="3">
        <f t="shared" si="24"/>
        <v>-1.9767690012023535</v>
      </c>
      <c r="AV56" s="3">
        <f t="shared" si="25"/>
        <v>18.807700719248782</v>
      </c>
      <c r="AW56" s="8">
        <f>SQRT(AU56^2+AV56^2)+SQRT((AU56-$CH$10)^2+(AV56-$CI$10)^2)</f>
        <v>38.426920600000003</v>
      </c>
      <c r="AX56" s="4">
        <f>AW56/(2*$CH$3)</f>
        <v>1</v>
      </c>
      <c r="AY56" s="9">
        <f t="shared" si="26"/>
        <v>18.784298792757351</v>
      </c>
      <c r="AZ56" s="9">
        <f>AY56-'Master Radiusverkleinerung'!G$5/100</f>
        <v>18.730298792757353</v>
      </c>
      <c r="BA56" s="9">
        <f t="shared" si="31"/>
        <v>0.99220105122261537</v>
      </c>
      <c r="BB56" s="3">
        <f t="shared" si="85"/>
        <v>-1.4844039925934662</v>
      </c>
      <c r="BC56" s="3">
        <f t="shared" si="85"/>
        <v>18.868466086106771</v>
      </c>
      <c r="BD56" s="3">
        <f t="shared" si="82"/>
        <v>-2.4642101299422596</v>
      </c>
      <c r="BE56" s="3">
        <f t="shared" si="82"/>
        <v>18.721846662272888</v>
      </c>
      <c r="BF56" s="3">
        <f t="shared" si="86"/>
        <v>-0.98473001721777476</v>
      </c>
      <c r="BG56" s="3">
        <f t="shared" si="86"/>
        <v>-0.12153073371597856</v>
      </c>
      <c r="BH56" s="3">
        <f t="shared" si="83"/>
        <v>-0.97488225747981194</v>
      </c>
      <c r="BI56" s="3">
        <f t="shared" si="83"/>
        <v>-0.17170811395178376</v>
      </c>
      <c r="BJ56" s="3">
        <f t="shared" si="32"/>
        <v>-0.12153073371597856</v>
      </c>
      <c r="BK56" s="3">
        <f t="shared" si="33"/>
        <v>0.98473001721777476</v>
      </c>
      <c r="BL56" s="3">
        <f t="shared" si="34"/>
        <v>-0.17170811395178376</v>
      </c>
      <c r="BM56" s="3">
        <f t="shared" si="35"/>
        <v>0.97488225747981194</v>
      </c>
      <c r="BN56" s="3">
        <f t="shared" si="72"/>
        <v>-0.12153073371597856</v>
      </c>
      <c r="BO56" s="3">
        <f t="shared" si="72"/>
        <v>0.98473001721777476</v>
      </c>
      <c r="BP56" s="3">
        <f t="shared" si="73"/>
        <v>0.17170811395178376</v>
      </c>
      <c r="BQ56" s="3">
        <f t="shared" si="73"/>
        <v>-0.97488225747981194</v>
      </c>
      <c r="BR56" s="3">
        <f t="shared" si="74"/>
        <v>-0.9798061373487934</v>
      </c>
      <c r="BS56" s="3">
        <f t="shared" si="74"/>
        <v>-0.14661942383388293</v>
      </c>
      <c r="BT56" s="3">
        <f t="shared" si="39"/>
        <v>-19.37187382567032</v>
      </c>
      <c r="BU56" s="3">
        <f t="shared" si="40"/>
        <v>0.86987404689360814</v>
      </c>
      <c r="BV56" s="3">
        <f t="shared" si="41"/>
        <v>-0.2075995597861251</v>
      </c>
      <c r="BW56" s="9">
        <f t="shared" si="42"/>
        <v>19.227194838174864</v>
      </c>
      <c r="BX56" s="9">
        <f>SQRT((AU56-$CH$11)^2+(AV56-$CI$11)^2)</f>
        <v>19.194971728812558</v>
      </c>
      <c r="BY56" s="3">
        <f t="shared" si="87"/>
        <v>-2.8468784257493907</v>
      </c>
      <c r="BZ56" s="3">
        <f t="shared" si="87"/>
        <v>19.017207479243663</v>
      </c>
      <c r="CA56" s="3">
        <f t="shared" si="45"/>
        <v>19.22911586838039</v>
      </c>
      <c r="CB56" s="3">
        <f t="shared" si="84"/>
        <v>-2.8466430480959617</v>
      </c>
      <c r="CC56" s="3">
        <f t="shared" si="84"/>
        <v>19.015300279034907</v>
      </c>
      <c r="CD56" s="3">
        <f t="shared" si="46"/>
        <v>19.227194838174864</v>
      </c>
      <c r="CE56" s="4">
        <f t="shared" si="47"/>
        <v>0.99999999999667544</v>
      </c>
      <c r="CF56" s="12">
        <f t="shared" si="48"/>
        <v>1.4774231638317692E-4</v>
      </c>
    </row>
    <row r="57" spans="1:84" x14ac:dyDescent="0.3">
      <c r="A57" s="4">
        <v>99</v>
      </c>
      <c r="B57" s="3">
        <f>CH$3*COS(A57/180*PI())</f>
        <v>-3.0056473836022173</v>
      </c>
      <c r="C57" s="4">
        <f>CH$3*SIN(A57/180*PI())</f>
        <v>18.976910720797559</v>
      </c>
      <c r="D57" s="6">
        <f>SQRT(B57^2+C57^2)+SQRT((B57-$CH$10)^2+(C57-$CI$10)^2)</f>
        <v>39.116001805943306</v>
      </c>
      <c r="E57" s="4">
        <f>D57/(2*$CH$3)</f>
        <v>1.017932251535745</v>
      </c>
      <c r="F57" s="4">
        <f>$CH$3/E57</f>
        <v>18.874989245121991</v>
      </c>
      <c r="G57" s="4">
        <f t="shared" si="0"/>
        <v>-2.9526988452007727</v>
      </c>
      <c r="H57" s="4">
        <f t="shared" si="1"/>
        <v>18.642606806265611</v>
      </c>
      <c r="I57" s="6">
        <f>SQRT(G57^2+H57^2)+SQRT((G57-$CH$10)^2+(H57-$CI$10)^2)</f>
        <v>38.440289142545424</v>
      </c>
      <c r="J57" s="4">
        <f>I57/(2*$CH$3)</f>
        <v>1.0003478952342963</v>
      </c>
      <c r="K57" s="4">
        <f t="shared" si="2"/>
        <v>18.868425009982342</v>
      </c>
      <c r="L57" s="4">
        <f t="shared" si="3"/>
        <v>-2.9516719725883038</v>
      </c>
      <c r="M57" s="4">
        <f t="shared" si="4"/>
        <v>18.636123387753255</v>
      </c>
      <c r="N57" s="8">
        <f>SQRT(L57^2+M57^2)+SQRT((L57-$CH$10)^2+(M57-$CI$10)^2)</f>
        <v>38.427184935745849</v>
      </c>
      <c r="O57" s="3">
        <f>N57/(2*$CH$3)</f>
        <v>1.0000068789208638</v>
      </c>
      <c r="P57" s="4">
        <f t="shared" si="5"/>
        <v>18.868295216472713</v>
      </c>
      <c r="Q57" s="4">
        <f t="shared" si="6"/>
        <v>-2.9516516684100593</v>
      </c>
      <c r="R57" s="4">
        <f t="shared" si="7"/>
        <v>18.635995192217109</v>
      </c>
      <c r="S57" s="6">
        <f>SQRT(Q57^2+R57^2)+SQRT((Q57-$CH$10)^2+(R57-$CI$10)^2)</f>
        <v>38.426925828648159</v>
      </c>
      <c r="T57" s="4">
        <f>S57/(2*$CH$3)</f>
        <v>1.0000001360673214</v>
      </c>
      <c r="U57" s="3">
        <f t="shared" si="8"/>
        <v>18.868292649114672</v>
      </c>
      <c r="V57" s="3">
        <f t="shared" si="9"/>
        <v>-2.9516512667867771</v>
      </c>
      <c r="W57" s="3">
        <f t="shared" si="10"/>
        <v>18.635992656467504</v>
      </c>
      <c r="X57" s="3">
        <f>SQRT(V57^2+W57^2)+SQRT((V57-$CH$10)^2+(W57-$CI$10)^2)</f>
        <v>38.426920703425147</v>
      </c>
      <c r="Y57" s="3">
        <f>X57/(2*$CH$3)</f>
        <v>1.0000000026914762</v>
      </c>
      <c r="Z57" s="3">
        <f t="shared" si="11"/>
        <v>18.868292598331113</v>
      </c>
      <c r="AA57" s="3">
        <f t="shared" si="12"/>
        <v>-2.9516512588424786</v>
      </c>
      <c r="AB57" s="3">
        <f t="shared" si="13"/>
        <v>18.635992606309177</v>
      </c>
      <c r="AC57" s="3">
        <f>SQRT(AA57^2+AB57^2)+SQRT((AA57-$CH$10)^2+(AB57-$CI$10)^2)</f>
        <v>38.426920602045811</v>
      </c>
      <c r="AD57" s="3">
        <f>AC57/(2*$CH$3)</f>
        <v>1.000000000053239</v>
      </c>
      <c r="AE57" s="3">
        <f t="shared" si="14"/>
        <v>18.868292597326583</v>
      </c>
      <c r="AF57" s="3">
        <f t="shared" si="15"/>
        <v>-2.9516512586853354</v>
      </c>
      <c r="AG57" s="3">
        <f t="shared" si="16"/>
        <v>18.635992605317014</v>
      </c>
      <c r="AH57" s="8">
        <f>SQRT(AF57^2+AG57^2)+SQRT((AF57-$CH$10)^2+(AG57-$CI$10)^2)</f>
        <v>38.426920600040461</v>
      </c>
      <c r="AI57" s="3">
        <f>AH57/(2*$CH$3)</f>
        <v>1.0000000000010529</v>
      </c>
      <c r="AJ57" s="3">
        <f t="shared" si="17"/>
        <v>18.868292597306716</v>
      </c>
      <c r="AK57" s="3">
        <f t="shared" si="18"/>
        <v>-2.9516512586822277</v>
      </c>
      <c r="AL57" s="3">
        <f t="shared" si="19"/>
        <v>18.635992605297389</v>
      </c>
      <c r="AM57" s="8">
        <f>SQRT(AK57^2+AL57^2)+SQRT((AK57-$CH$10)^2+(AL57-$CI$10)^2)</f>
        <v>38.426920600000798</v>
      </c>
      <c r="AN57" s="3">
        <f>AM57/(2*$CH$3)</f>
        <v>1.0000000000000207</v>
      </c>
      <c r="AO57" s="3">
        <f t="shared" si="20"/>
        <v>18.868292597306326</v>
      </c>
      <c r="AP57" s="3">
        <f t="shared" si="21"/>
        <v>-2.9516512586821664</v>
      </c>
      <c r="AQ57" s="3">
        <f t="shared" si="22"/>
        <v>18.635992605297005</v>
      </c>
      <c r="AR57" s="8">
        <f>SQRT(AP57^2+AQ57^2)+SQRT((AP57-$CH$10)^2+(AQ57-$CI$10)^2)</f>
        <v>38.426920600000017</v>
      </c>
      <c r="AS57" s="3">
        <f>AR57/(2*$CH$3)</f>
        <v>1.0000000000000004</v>
      </c>
      <c r="AT57" s="9">
        <f t="shared" si="23"/>
        <v>18.868292597306318</v>
      </c>
      <c r="AU57" s="3">
        <f t="shared" si="24"/>
        <v>-2.9516512586821655</v>
      </c>
      <c r="AV57" s="3">
        <f t="shared" si="25"/>
        <v>18.635992605296998</v>
      </c>
      <c r="AW57" s="8">
        <f>SQRT(AU57^2+AV57^2)+SQRT((AU57-$CH$10)^2+(AV57-$CI$10)^2)</f>
        <v>38.426920600000003</v>
      </c>
      <c r="AX57" s="4">
        <f>AW57/(2*$CH$3)</f>
        <v>1</v>
      </c>
      <c r="AY57" s="9">
        <f t="shared" si="26"/>
        <v>18.74129259730632</v>
      </c>
      <c r="AZ57" s="9">
        <f>AY57-'Master Radiusverkleinerung'!G$5/100</f>
        <v>18.687292597306321</v>
      </c>
      <c r="BA57" s="9">
        <f t="shared" si="31"/>
        <v>0.98988842419022816</v>
      </c>
      <c r="BB57" s="3">
        <f t="shared" si="85"/>
        <v>-2.4642101299422596</v>
      </c>
      <c r="BC57" s="3">
        <f t="shared" si="85"/>
        <v>18.721846662272888</v>
      </c>
      <c r="BD57" s="3">
        <f t="shared" si="82"/>
        <v>-3.4329291949381067</v>
      </c>
      <c r="BE57" s="3">
        <f t="shared" si="82"/>
        <v>18.52544466472391</v>
      </c>
      <c r="BF57" s="3">
        <f t="shared" si="86"/>
        <v>-0.97488225747981194</v>
      </c>
      <c r="BG57" s="3">
        <f t="shared" si="86"/>
        <v>-0.17170811395178376</v>
      </c>
      <c r="BH57" s="3">
        <f t="shared" si="83"/>
        <v>-0.96255587251188235</v>
      </c>
      <c r="BI57" s="3">
        <f t="shared" si="83"/>
        <v>-0.22109588114617651</v>
      </c>
      <c r="BJ57" s="3">
        <f t="shared" si="32"/>
        <v>-0.17170811395178376</v>
      </c>
      <c r="BK57" s="3">
        <f t="shared" si="33"/>
        <v>0.97488225747981194</v>
      </c>
      <c r="BL57" s="3">
        <f t="shared" si="34"/>
        <v>-0.22109588114617651</v>
      </c>
      <c r="BM57" s="3">
        <f t="shared" si="35"/>
        <v>0.96255587251188235</v>
      </c>
      <c r="BN57" s="3">
        <f t="shared" si="72"/>
        <v>-0.17170811395178376</v>
      </c>
      <c r="BO57" s="3">
        <f t="shared" si="72"/>
        <v>0.97488225747981194</v>
      </c>
      <c r="BP57" s="3">
        <f t="shared" si="73"/>
        <v>0.22109588114617651</v>
      </c>
      <c r="BQ57" s="3">
        <f t="shared" si="73"/>
        <v>-0.96255587251188235</v>
      </c>
      <c r="BR57" s="3">
        <f t="shared" si="74"/>
        <v>-0.96871906499584703</v>
      </c>
      <c r="BS57" s="3">
        <f t="shared" si="74"/>
        <v>-0.19640199754897836</v>
      </c>
      <c r="BT57" s="3">
        <f t="shared" si="39"/>
        <v>-19.414965258318876</v>
      </c>
      <c r="BU57" s="3">
        <f t="shared" si="40"/>
        <v>0.86949693700308073</v>
      </c>
      <c r="BV57" s="3">
        <f t="shared" si="41"/>
        <v>-0.20545849764913626</v>
      </c>
      <c r="BW57" s="9">
        <f t="shared" si="42"/>
        <v>19.225021539600384</v>
      </c>
      <c r="BX57" s="9">
        <f>SQRT((AU57-$CH$11)^2+(AV57-$CI$11)^2)</f>
        <v>19.195696883323542</v>
      </c>
      <c r="BY57" s="3">
        <f t="shared" si="87"/>
        <v>-3.8215253055757739</v>
      </c>
      <c r="BZ57" s="3">
        <f t="shared" si="87"/>
        <v>18.843592165083123</v>
      </c>
      <c r="CA57" s="3">
        <f t="shared" si="45"/>
        <v>19.227194838174864</v>
      </c>
      <c r="CB57" s="3">
        <f t="shared" si="84"/>
        <v>-3.8211481956852462</v>
      </c>
      <c r="CC57" s="3">
        <f t="shared" si="84"/>
        <v>18.841451102946134</v>
      </c>
      <c r="CD57" s="3">
        <f t="shared" si="46"/>
        <v>19.225021539600384</v>
      </c>
      <c r="CE57" s="4">
        <f t="shared" si="47"/>
        <v>0.99999999999576306</v>
      </c>
      <c r="CF57" s="12">
        <f t="shared" si="48"/>
        <v>1.667876919307216E-4</v>
      </c>
    </row>
    <row r="58" spans="1:84" x14ac:dyDescent="0.3">
      <c r="A58" s="4">
        <v>102</v>
      </c>
      <c r="B58" s="3">
        <f>CH$3*COS(A58/180*PI())</f>
        <v>-3.9947030174328897</v>
      </c>
      <c r="C58" s="4">
        <f>CH$3*SIN(A58/180*PI())</f>
        <v>18.793600094239228</v>
      </c>
      <c r="D58" s="6">
        <f>SQRT(B58^2+C58^2)+SQRT((B58-$CH$10)^2+(C58-$CI$10)^2)</f>
        <v>39.199907533525888</v>
      </c>
      <c r="E58" s="4">
        <f>D58/(2*$CH$3)</f>
        <v>1.0201157657563089</v>
      </c>
      <c r="F58" s="4">
        <f>$CH$3/E58</f>
        <v>18.834588136921141</v>
      </c>
      <c r="G58" s="4">
        <f t="shared" si="0"/>
        <v>-3.9159310654033819</v>
      </c>
      <c r="H58" s="4">
        <f t="shared" si="1"/>
        <v>18.423007196938812</v>
      </c>
      <c r="I58" s="6">
        <f>SQRT(G58^2+H58^2)+SQRT((G58-$CH$10)^2+(H58-$CI$10)^2)</f>
        <v>38.443474663811315</v>
      </c>
      <c r="J58" s="4">
        <f>I58/(2*$CH$3)</f>
        <v>1.000430793400898</v>
      </c>
      <c r="K58" s="4">
        <f t="shared" si="2"/>
        <v>18.826477814516494</v>
      </c>
      <c r="L58" s="4">
        <f t="shared" si="3"/>
        <v>-3.9142448345591547</v>
      </c>
      <c r="M58" s="4">
        <f t="shared" si="4"/>
        <v>18.415074104537531</v>
      </c>
      <c r="N58" s="8">
        <f>SQRT(L58^2+M58^2)+SQRT((L58-$CH$10)^2+(M58-$CI$10)^2)</f>
        <v>38.427282645983368</v>
      </c>
      <c r="O58" s="3">
        <f>N58/(2*$CH$3)</f>
        <v>1.0000094216756823</v>
      </c>
      <c r="P58" s="4">
        <f t="shared" si="5"/>
        <v>18.826300439219459</v>
      </c>
      <c r="Q58" s="4">
        <f t="shared" si="6"/>
        <v>-3.9142079561612388</v>
      </c>
      <c r="R58" s="4">
        <f t="shared" si="7"/>
        <v>18.414900605316305</v>
      </c>
      <c r="S58" s="6">
        <f>SQRT(Q58^2+R58^2)+SQRT((Q58-$CH$10)^2+(R58-$CI$10)^2)</f>
        <v>38.426928521734624</v>
      </c>
      <c r="T58" s="4">
        <f>S58/(2*$CH$3)</f>
        <v>1.000000206150649</v>
      </c>
      <c r="U58" s="3">
        <f t="shared" si="8"/>
        <v>18.826296558166206</v>
      </c>
      <c r="V58" s="3">
        <f t="shared" si="9"/>
        <v>-3.9142071492448949</v>
      </c>
      <c r="W58" s="3">
        <f t="shared" si="10"/>
        <v>18.41489680907338</v>
      </c>
      <c r="X58" s="3">
        <f>SQRT(V58^2+W58^2)+SQRT((V58-$CH$10)^2+(W58-$CI$10)^2)</f>
        <v>38.426920773332974</v>
      </c>
      <c r="Y58" s="3">
        <f>X58/(2*$CH$3)</f>
        <v>1.0000000045107171</v>
      </c>
      <c r="Z58" s="3">
        <f t="shared" si="11"/>
        <v>18.826296473246106</v>
      </c>
      <c r="AA58" s="3">
        <f t="shared" si="12"/>
        <v>-3.9142071315890132</v>
      </c>
      <c r="AB58" s="3">
        <f t="shared" si="13"/>
        <v>18.414896726008987</v>
      </c>
      <c r="AC58" s="3">
        <f>SQRT(AA58^2+AB58^2)+SQRT((AA58-$CH$10)^2+(AB58-$CI$10)^2)</f>
        <v>38.426920603792638</v>
      </c>
      <c r="AD58" s="3">
        <f>AC58/(2*$CH$3)</f>
        <v>1.0000000000986973</v>
      </c>
      <c r="AE58" s="3">
        <f t="shared" si="14"/>
        <v>18.826296471388002</v>
      </c>
      <c r="AF58" s="3">
        <f t="shared" si="15"/>
        <v>-3.9142071312026916</v>
      </c>
      <c r="AG58" s="3">
        <f t="shared" si="16"/>
        <v>18.414896724191486</v>
      </c>
      <c r="AH58" s="8">
        <f>SQRT(AF58^2+AG58^2)+SQRT((AF58-$CH$10)^2+(AG58-$CI$10)^2)</f>
        <v>38.426920600082994</v>
      </c>
      <c r="AI58" s="3">
        <f>AH58/(2*$CH$3)</f>
        <v>1.0000000000021598</v>
      </c>
      <c r="AJ58" s="3">
        <f t="shared" si="17"/>
        <v>18.826296471347341</v>
      </c>
      <c r="AK58" s="3">
        <f t="shared" si="18"/>
        <v>-3.9142071311942379</v>
      </c>
      <c r="AL58" s="3">
        <f t="shared" si="19"/>
        <v>18.414896724151713</v>
      </c>
      <c r="AM58" s="8">
        <f>SQRT(AK58^2+AL58^2)+SQRT((AK58-$CH$10)^2+(AL58-$CI$10)^2)</f>
        <v>38.426920600001814</v>
      </c>
      <c r="AN58" s="3">
        <f>AM58/(2*$CH$3)</f>
        <v>1.0000000000000471</v>
      </c>
      <c r="AO58" s="3">
        <f t="shared" si="20"/>
        <v>18.826296471346456</v>
      </c>
      <c r="AP58" s="3">
        <f t="shared" si="21"/>
        <v>-3.9142071311940541</v>
      </c>
      <c r="AQ58" s="3">
        <f t="shared" si="22"/>
        <v>18.41489672415085</v>
      </c>
      <c r="AR58" s="8">
        <f>SQRT(AP58^2+AQ58^2)+SQRT((AP58-$CH$10)^2+(AQ58-$CI$10)^2)</f>
        <v>38.426920600000059</v>
      </c>
      <c r="AS58" s="3">
        <f>AR58/(2*$CH$3)</f>
        <v>1.0000000000000016</v>
      </c>
      <c r="AT58" s="9">
        <f t="shared" si="23"/>
        <v>18.826296471346428</v>
      </c>
      <c r="AU58" s="3">
        <f t="shared" si="24"/>
        <v>-3.9142071311940478</v>
      </c>
      <c r="AV58" s="3">
        <f t="shared" si="25"/>
        <v>18.414896724150822</v>
      </c>
      <c r="AW58" s="8">
        <f>SQRT(AU58^2+AV58^2)+SQRT((AU58-$CH$10)^2+(AV58-$CI$10)^2)</f>
        <v>38.426920599999995</v>
      </c>
      <c r="AX58" s="4">
        <f>AW58/(2*$CH$3)</f>
        <v>0.99999999999999978</v>
      </c>
      <c r="AY58" s="9">
        <f t="shared" si="26"/>
        <v>18.699296471346429</v>
      </c>
      <c r="AZ58" s="9">
        <f>AY58-'Master Radiusverkleinerung'!G$5/100</f>
        <v>18.64529647134643</v>
      </c>
      <c r="BA58" s="9">
        <f t="shared" si="31"/>
        <v>0.98762199062541911</v>
      </c>
      <c r="BB58" s="3">
        <f t="shared" si="85"/>
        <v>-3.4329291949381067</v>
      </c>
      <c r="BC58" s="3">
        <f t="shared" si="85"/>
        <v>18.52544466472391</v>
      </c>
      <c r="BD58" s="3">
        <f>0.5*(AU58+AU60)</f>
        <v>-4.3881148406346586</v>
      </c>
      <c r="BE58" s="3">
        <f>0.5*(AV58+AV60)</f>
        <v>18.280105954288658</v>
      </c>
      <c r="BF58" s="3">
        <f t="shared" si="86"/>
        <v>-0.96255587251188235</v>
      </c>
      <c r="BG58" s="3">
        <f t="shared" si="86"/>
        <v>-0.22109588114617651</v>
      </c>
      <c r="BH58" s="3">
        <f>AU60-AU58</f>
        <v>-0.94781541888122067</v>
      </c>
      <c r="BI58" s="3">
        <f>AV60-AV58</f>
        <v>-0.26958153972432797</v>
      </c>
      <c r="BJ58" s="3">
        <f t="shared" si="32"/>
        <v>-0.22109588114617651</v>
      </c>
      <c r="BK58" s="3">
        <f t="shared" si="33"/>
        <v>0.96255587251188235</v>
      </c>
      <c r="BL58" s="3">
        <f t="shared" si="34"/>
        <v>-0.26958153972432797</v>
      </c>
      <c r="BM58" s="3">
        <f t="shared" si="35"/>
        <v>0.94781541888122067</v>
      </c>
      <c r="BN58" s="3">
        <f t="shared" si="72"/>
        <v>-0.22109588114617651</v>
      </c>
      <c r="BO58" s="3">
        <f t="shared" si="72"/>
        <v>0.96255587251188235</v>
      </c>
      <c r="BP58" s="3">
        <f t="shared" si="73"/>
        <v>0.26958153972432797</v>
      </c>
      <c r="BQ58" s="3">
        <f t="shared" si="73"/>
        <v>-0.94781541888122067</v>
      </c>
      <c r="BR58" s="3">
        <f t="shared" si="74"/>
        <v>-0.95518564569655195</v>
      </c>
      <c r="BS58" s="3">
        <f t="shared" si="74"/>
        <v>-0.24533871043525224</v>
      </c>
      <c r="BT58" s="3">
        <f t="shared" si="39"/>
        <v>-19.457117187027055</v>
      </c>
      <c r="BU58" s="3">
        <f t="shared" si="40"/>
        <v>0.86895927409205553</v>
      </c>
      <c r="BV58" s="3">
        <f t="shared" si="41"/>
        <v>-0.20311774580085995</v>
      </c>
      <c r="BW58" s="9">
        <f t="shared" si="42"/>
        <v>19.222620624253807</v>
      </c>
      <c r="BX58" s="9">
        <f>SQRT((AU58-$CH$11)^2+(AV58-$CI$11)^2)</f>
        <v>19.196497959879864</v>
      </c>
      <c r="BY58" s="3">
        <f t="shared" si="87"/>
        <v>-4.7837040681971281</v>
      </c>
      <c r="BZ58" s="3">
        <f t="shared" si="87"/>
        <v>18.620355221799958</v>
      </c>
      <c r="CA58" s="3">
        <f t="shared" si="45"/>
        <v>19.225021539600384</v>
      </c>
      <c r="CB58" s="3">
        <f t="shared" si="84"/>
        <v>-4.7831664052861029</v>
      </c>
      <c r="CC58" s="3">
        <f t="shared" si="84"/>
        <v>18.618014469951682</v>
      </c>
      <c r="CD58" s="3">
        <f t="shared" si="46"/>
        <v>19.222620624253807</v>
      </c>
      <c r="CE58" s="4">
        <f t="shared" si="47"/>
        <v>0.99999999999485045</v>
      </c>
      <c r="CF58" s="12">
        <f t="shared" si="48"/>
        <v>1.8387477849850621E-4</v>
      </c>
    </row>
    <row r="59" spans="1:84" x14ac:dyDescent="0.3">
      <c r="A59" s="4"/>
      <c r="C59" s="4"/>
      <c r="D59" s="6"/>
      <c r="E59" s="4"/>
      <c r="G59" s="4"/>
      <c r="H59" s="4"/>
      <c r="I59" s="6"/>
      <c r="J59" s="4"/>
      <c r="K59" s="4"/>
      <c r="L59" s="4"/>
      <c r="M59" s="4"/>
      <c r="N59" s="8"/>
      <c r="P59" s="4"/>
      <c r="Q59" s="4"/>
      <c r="R59" s="4"/>
      <c r="S59" s="6"/>
      <c r="T59" s="4"/>
      <c r="AH59" s="8"/>
      <c r="AM59" s="8"/>
      <c r="AR59" s="8"/>
      <c r="AT59" s="9"/>
      <c r="AW59" s="8"/>
      <c r="AX59" s="4"/>
      <c r="AY59" s="9"/>
      <c r="AZ59" s="9"/>
      <c r="BA59" s="9"/>
      <c r="BW59" s="9"/>
      <c r="BX59" s="9"/>
      <c r="CE59" s="4"/>
      <c r="CF59" s="12"/>
    </row>
    <row r="60" spans="1:84" x14ac:dyDescent="0.3">
      <c r="A60" s="4">
        <v>105</v>
      </c>
      <c r="B60" s="3">
        <f>CH$3*COS(A60/180*PI())</f>
        <v>-4.9728094479611942</v>
      </c>
      <c r="C60" s="4">
        <f>CH$3*SIN(A60/180*PI())</f>
        <v>18.558777516149711</v>
      </c>
      <c r="D60" s="6">
        <f>SQRT(B60^2+C60^2)+SQRT((B60-$CH$10)^2+(C60-$CI$10)^2)</f>
        <v>39.281612212731687</v>
      </c>
      <c r="E60" s="4">
        <f>D60/(2*$CH$3)</f>
        <v>1.0222420011644566</v>
      </c>
      <c r="F60" s="4">
        <f>$CH$3/E60</f>
        <v>18.795412708647813</v>
      </c>
      <c r="G60" s="4">
        <f t="shared" si="0"/>
        <v>-4.864610769560012</v>
      </c>
      <c r="H60" s="4">
        <f t="shared" si="1"/>
        <v>18.154974551044695</v>
      </c>
      <c r="I60" s="6">
        <f>SQRT(G60^2+H60^2)+SQRT((G60-$CH$10)^2+(H60-$CI$10)^2)</f>
        <v>38.446887332189107</v>
      </c>
      <c r="J60" s="4">
        <f>I60/(2*$CH$3)</f>
        <v>1.0005196027128207</v>
      </c>
      <c r="K60" s="4">
        <f t="shared" si="2"/>
        <v>18.785651633097149</v>
      </c>
      <c r="L60" s="4">
        <f t="shared" si="3"/>
        <v>-4.8620844173068152</v>
      </c>
      <c r="M60" s="4">
        <f t="shared" si="4"/>
        <v>18.145546076077949</v>
      </c>
      <c r="N60" s="8">
        <f>SQRT(L60^2+M60^2)+SQRT((L60-$CH$10)^2+(M60-$CI$10)^2)</f>
        <v>38.427397872280366</v>
      </c>
      <c r="O60" s="3">
        <f>N60/(2*$CH$3)</f>
        <v>1.0000124202583218</v>
      </c>
      <c r="P60" s="4">
        <f t="shared" si="5"/>
        <v>18.785418313349012</v>
      </c>
      <c r="Q60" s="4">
        <f t="shared" si="6"/>
        <v>-4.8620240297123996</v>
      </c>
      <c r="R60" s="4">
        <f t="shared" si="7"/>
        <v>18.145320706507441</v>
      </c>
      <c r="S60" s="6">
        <f>SQRT(Q60^2+R60^2)+SQRT((Q60-$CH$10)^2+(R60-$CI$10)^2)</f>
        <v>38.426932014601164</v>
      </c>
      <c r="T60" s="4">
        <f>S60/(2*$CH$3)</f>
        <v>1.0000002970469917</v>
      </c>
      <c r="U60" s="3">
        <f t="shared" si="8"/>
        <v>18.785412733198672</v>
      </c>
      <c r="V60" s="3">
        <f t="shared" si="9"/>
        <v>-4.8620225854632171</v>
      </c>
      <c r="W60" s="3">
        <f t="shared" si="10"/>
        <v>18.145315316496113</v>
      </c>
      <c r="X60" s="3">
        <f>SQRT(V60^2+W60^2)+SQRT((V60-$CH$10)^2+(W60-$CI$10)^2)</f>
        <v>38.426920872998899</v>
      </c>
      <c r="Y60" s="3">
        <f>X60/(2*$CH$3)</f>
        <v>1.0000000071043658</v>
      </c>
      <c r="Z60" s="3">
        <f t="shared" si="11"/>
        <v>18.78541259974023</v>
      </c>
      <c r="AA60" s="3">
        <f t="shared" si="12"/>
        <v>-4.8620225509216297</v>
      </c>
      <c r="AB60" s="3">
        <f t="shared" si="13"/>
        <v>18.145315187585158</v>
      </c>
      <c r="AC60" s="3">
        <f>SQRT(AA60^2+AB60^2)+SQRT((AA60-$CH$10)^2+(AB60-$CI$10)^2)</f>
        <v>38.426920606529222</v>
      </c>
      <c r="AD60" s="3">
        <f>AC60/(2*$CH$3)</f>
        <v>1.0000000001699128</v>
      </c>
      <c r="AE60" s="3">
        <f t="shared" si="14"/>
        <v>18.785412596548348</v>
      </c>
      <c r="AF60" s="3">
        <f t="shared" si="15"/>
        <v>-4.8620225500955101</v>
      </c>
      <c r="AG60" s="3">
        <f t="shared" si="16"/>
        <v>18.145315184502035</v>
      </c>
      <c r="AH60" s="8">
        <f>SQRT(AF60^2+AG60^2)+SQRT((AF60-$CH$10)^2+(AG60-$CI$10)^2)</f>
        <v>38.426920600156151</v>
      </c>
      <c r="AI60" s="3">
        <f>AH60/(2*$CH$3)</f>
        <v>1.0000000000040636</v>
      </c>
      <c r="AJ60" s="3">
        <f t="shared" si="17"/>
        <v>18.78541259647201</v>
      </c>
      <c r="AK60" s="3">
        <f t="shared" si="18"/>
        <v>-4.8620225500757526</v>
      </c>
      <c r="AL60" s="3">
        <f t="shared" si="19"/>
        <v>18.145315184428298</v>
      </c>
      <c r="AM60" s="8">
        <f>SQRT(AK60^2+AL60^2)+SQRT((AK60-$CH$10)^2+(AL60-$CI$10)^2)</f>
        <v>38.426920600003726</v>
      </c>
      <c r="AN60" s="3">
        <f>AM60/(2*$CH$3)</f>
        <v>1.0000000000000968</v>
      </c>
      <c r="AO60" s="3">
        <f t="shared" si="20"/>
        <v>18.785412596470191</v>
      </c>
      <c r="AP60" s="3">
        <f t="shared" si="21"/>
        <v>-4.8620225500752818</v>
      </c>
      <c r="AQ60" s="3">
        <f t="shared" si="22"/>
        <v>18.145315184426543</v>
      </c>
      <c r="AR60" s="8">
        <f>SQRT(AP60^2+AQ60^2)+SQRT((AP60-$CH$10)^2+(AQ60-$CI$10)^2)</f>
        <v>38.426920600000102</v>
      </c>
      <c r="AS60" s="3">
        <f>AR60/(2*$CH$3)</f>
        <v>1.0000000000000027</v>
      </c>
      <c r="AT60" s="9">
        <f t="shared" si="23"/>
        <v>18.785412596470142</v>
      </c>
      <c r="AU60" s="3">
        <f t="shared" si="24"/>
        <v>-4.8620225500752685</v>
      </c>
      <c r="AV60" s="3">
        <f t="shared" si="25"/>
        <v>18.145315184426494</v>
      </c>
      <c r="AW60" s="8">
        <f>SQRT(AU60^2+AV60^2)+SQRT((AU60-$CH$10)^2+(AV60-$CI$10)^2)</f>
        <v>38.426920599999995</v>
      </c>
      <c r="AX60" s="4">
        <f>AW60/(2*$CH$3)</f>
        <v>0.99999999999999978</v>
      </c>
      <c r="AY60" s="9">
        <f t="shared" si="26"/>
        <v>18.658412596470143</v>
      </c>
      <c r="AZ60" s="9">
        <f>AY60-'Master Radiusverkleinerung'!G$5/100</f>
        <v>18.604412596470144</v>
      </c>
      <c r="BA60" s="9">
        <f>SQRT((AU60-AU58)^2+(AV60-AV58)^2)</f>
        <v>0.98540766935777557</v>
      </c>
      <c r="BB60" s="3">
        <f>0.5*(AU58+AU60)</f>
        <v>-4.3881148406346586</v>
      </c>
      <c r="BC60" s="3">
        <f>0.5*(AV58+AV60)</f>
        <v>18.280105954288658</v>
      </c>
      <c r="BD60" s="3">
        <f t="shared" ref="BD60:BE63" si="88">0.5*(AU60+AU61)</f>
        <v>-5.3273872449777873</v>
      </c>
      <c r="BE60" s="3">
        <f t="shared" si="88"/>
        <v>17.986786232368065</v>
      </c>
      <c r="BF60" s="3">
        <f>AU60-AU58</f>
        <v>-0.94781541888122067</v>
      </c>
      <c r="BG60" s="3">
        <f>AV60-AV58</f>
        <v>-0.26958153972432797</v>
      </c>
      <c r="BH60" s="3">
        <f t="shared" ref="BH60:BI63" si="89">AU61-AU60</f>
        <v>-0.9307293898050375</v>
      </c>
      <c r="BI60" s="3">
        <f t="shared" si="89"/>
        <v>-0.31705790411685797</v>
      </c>
      <c r="BJ60" s="3">
        <f t="shared" si="32"/>
        <v>-0.26958153972432797</v>
      </c>
      <c r="BK60" s="3">
        <f t="shared" si="33"/>
        <v>0.94781541888122067</v>
      </c>
      <c r="BL60" s="3">
        <f t="shared" si="34"/>
        <v>-0.31705790411685797</v>
      </c>
      <c r="BM60" s="3">
        <f t="shared" si="35"/>
        <v>0.9307293898050375</v>
      </c>
      <c r="BN60" s="3">
        <f t="shared" si="72"/>
        <v>-0.26958153972432797</v>
      </c>
      <c r="BO60" s="3">
        <f t="shared" si="72"/>
        <v>0.94781541888122067</v>
      </c>
      <c r="BP60" s="3">
        <f t="shared" si="73"/>
        <v>0.31705790411685797</v>
      </c>
      <c r="BQ60" s="3">
        <f t="shared" si="73"/>
        <v>-0.9307293898050375</v>
      </c>
      <c r="BR60" s="3">
        <f t="shared" si="74"/>
        <v>-0.93927240434312864</v>
      </c>
      <c r="BS60" s="3">
        <f t="shared" si="74"/>
        <v>-0.29331972192059297</v>
      </c>
      <c r="BT60" s="3">
        <f t="shared" si="39"/>
        <v>-19.498227142013274</v>
      </c>
      <c r="BU60" s="3">
        <f t="shared" si="40"/>
        <v>0.86824725420396298</v>
      </c>
      <c r="BV60" s="3">
        <f t="shared" si="41"/>
        <v>-0.20061437175984054</v>
      </c>
      <c r="BW60" s="9">
        <f t="shared" si="42"/>
        <v>19.220018816598117</v>
      </c>
      <c r="BX60" s="9">
        <f>SQRT((AU60-$CH$11)^2+(AV60-$CI$11)^2)</f>
        <v>19.197366041463901</v>
      </c>
      <c r="BY60" s="3">
        <f>AU60-BU58</f>
        <v>-5.7309818241673245</v>
      </c>
      <c r="BZ60" s="3">
        <f>AV60-BV58</f>
        <v>18.348432930227354</v>
      </c>
      <c r="CA60" s="3">
        <f t="shared" si="45"/>
        <v>19.222620624253803</v>
      </c>
      <c r="CB60" s="3">
        <f t="shared" ref="CB60:CC64" si="90">AU60-BU60</f>
        <v>-5.7302698042792315</v>
      </c>
      <c r="CC60" s="3">
        <f t="shared" si="90"/>
        <v>18.345929556186334</v>
      </c>
      <c r="CD60" s="3">
        <f t="shared" si="46"/>
        <v>19.220018816598117</v>
      </c>
      <c r="CE60" s="4">
        <f t="shared" si="47"/>
        <v>0.99999999999397671</v>
      </c>
      <c r="CF60" s="12">
        <f t="shared" si="48"/>
        <v>1.988632918700842E-4</v>
      </c>
    </row>
    <row r="61" spans="1:84" x14ac:dyDescent="0.3">
      <c r="A61" s="4">
        <v>108</v>
      </c>
      <c r="B61" s="3">
        <f>CH$3*COS(A61/180*PI())</f>
        <v>-5.9372857534483741</v>
      </c>
      <c r="C61" s="4">
        <f>CH$3*SIN(A61/180*PI())</f>
        <v>18.273086618893238</v>
      </c>
      <c r="D61" s="6">
        <f>SQRT(B61^2+C61^2)+SQRT((B61-$CH$10)^2+(C61-$CI$10)^2)</f>
        <v>39.360920011251814</v>
      </c>
      <c r="E61" s="4">
        <f>D61/(2*$CH$3)</f>
        <v>1.0243058615332246</v>
      </c>
      <c r="F61" s="4">
        <f>$CH$3/E61</f>
        <v>18.757542079511754</v>
      </c>
      <c r="G61" s="4">
        <f t="shared" si="0"/>
        <v>-5.7963992752723215</v>
      </c>
      <c r="H61" s="4">
        <f t="shared" si="1"/>
        <v>17.839482624400201</v>
      </c>
      <c r="I61" s="6">
        <f>SQRT(G61^2+H61^2)+SQRT((G61-$CH$10)^2+(H61-$CI$10)^2)</f>
        <v>38.450489392367231</v>
      </c>
      <c r="J61" s="4">
        <f>I61/(2*$CH$3)</f>
        <v>1.0006133406476299</v>
      </c>
      <c r="K61" s="4">
        <f t="shared" si="2"/>
        <v>18.74604436851827</v>
      </c>
      <c r="L61" s="4">
        <f t="shared" si="3"/>
        <v>-5.7928462871789232</v>
      </c>
      <c r="M61" s="4">
        <f t="shared" si="4"/>
        <v>17.828547651437368</v>
      </c>
      <c r="N61" s="8">
        <f>SQRT(L61^2+M61^2)+SQRT((L61-$CH$10)^2+(M61-$CI$10)^2)</f>
        <v>38.427530264207491</v>
      </c>
      <c r="O61" s="3">
        <f>N61/(2*$CH$3)</f>
        <v>1.0000158655494109</v>
      </c>
      <c r="P61" s="4">
        <f t="shared" si="5"/>
        <v>18.74574695694368</v>
      </c>
      <c r="Q61" s="4">
        <f t="shared" si="6"/>
        <v>-5.7927543819480514</v>
      </c>
      <c r="R61" s="4">
        <f t="shared" si="7"/>
        <v>17.828264796221333</v>
      </c>
      <c r="S61" s="6">
        <f>SQRT(Q61^2+R61^2)+SQRT((Q61-$CH$10)^2+(R61-$CI$10)^2)</f>
        <v>38.426936380433389</v>
      </c>
      <c r="T61" s="4">
        <f>S61/(2*$CH$3)</f>
        <v>1.0000004106608893</v>
      </c>
      <c r="U61" s="3">
        <f t="shared" si="8"/>
        <v>18.745739258801727</v>
      </c>
      <c r="V61" s="3">
        <f t="shared" si="9"/>
        <v>-5.7927520030913628</v>
      </c>
      <c r="W61" s="3">
        <f t="shared" si="10"/>
        <v>17.828257474853267</v>
      </c>
      <c r="X61" s="3">
        <f>SQRT(V61^2+W61^2)+SQRT((V61-$CH$10)^2+(W61-$CI$10)^2)</f>
        <v>38.426921008464461</v>
      </c>
      <c r="Y61" s="3">
        <f>X61/(2*$CH$3)</f>
        <v>1.0000000106296434</v>
      </c>
      <c r="Z61" s="3">
        <f t="shared" si="11"/>
        <v>18.745739059541204</v>
      </c>
      <c r="AA61" s="3">
        <f t="shared" si="12"/>
        <v>-5.7927519415164745</v>
      </c>
      <c r="AB61" s="3">
        <f t="shared" si="13"/>
        <v>17.828257285345249</v>
      </c>
      <c r="AC61" s="3">
        <f>SQRT(AA61^2+AB61^2)+SQRT((AA61-$CH$10)^2+(AB61-$CI$10)^2)</f>
        <v>38.426920610572793</v>
      </c>
      <c r="AD61" s="3">
        <f>AC61/(2*$CH$3)</f>
        <v>1.0000000002751401</v>
      </c>
      <c r="AE61" s="3">
        <f t="shared" si="14"/>
        <v>18.745739054383499</v>
      </c>
      <c r="AF61" s="3">
        <f t="shared" si="15"/>
        <v>-5.7927519399226561</v>
      </c>
      <c r="AG61" s="3">
        <f t="shared" si="16"/>
        <v>17.828257280439978</v>
      </c>
      <c r="AH61" s="8">
        <f>SQRT(AF61^2+AG61^2)+SQRT((AF61-$CH$10)^2+(AG61-$CI$10)^2)</f>
        <v>38.426920600273675</v>
      </c>
      <c r="AI61" s="3">
        <f>AH61/(2*$CH$3)</f>
        <v>1.0000000000071219</v>
      </c>
      <c r="AJ61" s="3">
        <f t="shared" si="17"/>
        <v>18.745739054249995</v>
      </c>
      <c r="AK61" s="3">
        <f t="shared" si="18"/>
        <v>-5.7927519398814011</v>
      </c>
      <c r="AL61" s="3">
        <f t="shared" si="19"/>
        <v>17.828257280313007</v>
      </c>
      <c r="AM61" s="8">
        <f>SQRT(AK61^2+AL61^2)+SQRT((AK61-$CH$10)^2+(AL61-$CI$10)^2)</f>
        <v>38.42692060000708</v>
      </c>
      <c r="AN61" s="3">
        <f>AM61/(2*$CH$3)</f>
        <v>1.0000000000001841</v>
      </c>
      <c r="AO61" s="3">
        <f t="shared" si="20"/>
        <v>18.745739054246545</v>
      </c>
      <c r="AP61" s="3">
        <f t="shared" si="21"/>
        <v>-5.7927519398803353</v>
      </c>
      <c r="AQ61" s="3">
        <f t="shared" si="22"/>
        <v>17.828257280309728</v>
      </c>
      <c r="AR61" s="8">
        <f>SQRT(AP61^2+AQ61^2)+SQRT((AP61-$CH$10)^2+(AQ61-$CI$10)^2)</f>
        <v>38.426920600000201</v>
      </c>
      <c r="AS61" s="3">
        <f>AR61/(2*$CH$3)</f>
        <v>1.0000000000000051</v>
      </c>
      <c r="AT61" s="9">
        <f t="shared" si="23"/>
        <v>18.745739054246449</v>
      </c>
      <c r="AU61" s="3">
        <f t="shared" si="24"/>
        <v>-5.792751939880306</v>
      </c>
      <c r="AV61" s="3">
        <f t="shared" si="25"/>
        <v>17.828257280309636</v>
      </c>
      <c r="AW61" s="8">
        <f>SQRT(AU61^2+AV61^2)+SQRT((AU61-$CH$10)^2+(AV61-$CI$10)^2)</f>
        <v>38.426920600000003</v>
      </c>
      <c r="AX61" s="4">
        <f>AW61/(2*$CH$3)</f>
        <v>1</v>
      </c>
      <c r="AY61" s="9">
        <f t="shared" si="26"/>
        <v>18.618739054246451</v>
      </c>
      <c r="AZ61" s="9">
        <f>AY61-'Master Radiusverkleinerung'!G$5/100</f>
        <v>18.564739054246452</v>
      </c>
      <c r="BA61" s="9">
        <f t="shared" si="31"/>
        <v>0.98325119456313503</v>
      </c>
      <c r="BB61" s="3">
        <f t="shared" ref="BB61:BC64" si="91">0.5*(AU60+AU61)</f>
        <v>-5.3273872449777873</v>
      </c>
      <c r="BC61" s="3">
        <f t="shared" si="91"/>
        <v>17.986786232368065</v>
      </c>
      <c r="BD61" s="3">
        <f t="shared" si="88"/>
        <v>-6.2484368328008593</v>
      </c>
      <c r="BE61" s="3">
        <f t="shared" si="88"/>
        <v>17.646545738181313</v>
      </c>
      <c r="BF61" s="3">
        <f t="shared" ref="BF61:BG64" si="92">AU61-AU60</f>
        <v>-0.9307293898050375</v>
      </c>
      <c r="BG61" s="3">
        <f t="shared" si="92"/>
        <v>-0.31705790411685797</v>
      </c>
      <c r="BH61" s="3">
        <f t="shared" si="89"/>
        <v>-0.91136978584110651</v>
      </c>
      <c r="BI61" s="3">
        <f t="shared" si="89"/>
        <v>-0.36342308425664527</v>
      </c>
      <c r="BJ61" s="3">
        <f t="shared" si="32"/>
        <v>-0.31705790411685797</v>
      </c>
      <c r="BK61" s="3">
        <f t="shared" si="33"/>
        <v>0.9307293898050375</v>
      </c>
      <c r="BL61" s="3">
        <f t="shared" si="34"/>
        <v>-0.36342308425664527</v>
      </c>
      <c r="BM61" s="3">
        <f t="shared" si="35"/>
        <v>0.91136978584110651</v>
      </c>
      <c r="BN61" s="3">
        <f t="shared" si="72"/>
        <v>-0.31705790411685797</v>
      </c>
      <c r="BO61" s="3">
        <f t="shared" si="72"/>
        <v>0.9307293898050375</v>
      </c>
      <c r="BP61" s="3">
        <f t="shared" si="73"/>
        <v>0.36342308425664527</v>
      </c>
      <c r="BQ61" s="3">
        <f t="shared" si="73"/>
        <v>-0.91136978584110651</v>
      </c>
      <c r="BR61" s="3">
        <f t="shared" si="74"/>
        <v>-0.921049587823072</v>
      </c>
      <c r="BS61" s="3">
        <f t="shared" si="74"/>
        <v>-0.34024049418675162</v>
      </c>
      <c r="BT61" s="3">
        <f t="shared" si="39"/>
        <v>-19.538196515196312</v>
      </c>
      <c r="BU61" s="3">
        <f t="shared" si="40"/>
        <v>0.86735239235365302</v>
      </c>
      <c r="BV61" s="3">
        <f t="shared" si="41"/>
        <v>-0.19798748811150801</v>
      </c>
      <c r="BW61" s="9">
        <f t="shared" si="42"/>
        <v>19.217244603929885</v>
      </c>
      <c r="BX61" s="9">
        <f>SQRT((AU61-$CH$11)^2+(AV61-$CI$11)^2)</f>
        <v>19.1982916234019</v>
      </c>
      <c r="BY61" s="3">
        <f t="shared" ref="BY61:BZ64" si="93">AU61-BU60</f>
        <v>-6.660999194084269</v>
      </c>
      <c r="BZ61" s="3">
        <f t="shared" si="93"/>
        <v>18.028871652069476</v>
      </c>
      <c r="CA61" s="3">
        <f t="shared" si="45"/>
        <v>19.220018816598117</v>
      </c>
      <c r="CB61" s="3">
        <f t="shared" si="90"/>
        <v>-6.660104332233959</v>
      </c>
      <c r="CC61" s="3">
        <f t="shared" si="90"/>
        <v>18.026244768421144</v>
      </c>
      <c r="CD61" s="3">
        <f t="shared" si="46"/>
        <v>19.217244603929885</v>
      </c>
      <c r="CE61" s="4">
        <f t="shared" si="47"/>
        <v>0.99999999999317779</v>
      </c>
      <c r="CF61" s="12">
        <f t="shared" si="48"/>
        <v>2.1164117060819713E-4</v>
      </c>
    </row>
    <row r="62" spans="1:84" x14ac:dyDescent="0.3">
      <c r="A62" s="4">
        <v>111</v>
      </c>
      <c r="B62" s="3">
        <f>CH$3*COS(A62/180*PI())</f>
        <v>-6.8854883713810304</v>
      </c>
      <c r="C62" s="4">
        <f>CH$3*SIN(A62/180*PI())</f>
        <v>17.937310461361054</v>
      </c>
      <c r="D62" s="6">
        <f>SQRT(B62^2+C62^2)+SQRT((B62-$CH$10)^2+(C62-$CI$10)^2)</f>
        <v>39.437643001287647</v>
      </c>
      <c r="E62" s="4">
        <f>D62/(2*$CH$3)</f>
        <v>1.0263024563380612</v>
      </c>
      <c r="F62" s="4">
        <f>$CH$3/E62</f>
        <v>18.721050681838317</v>
      </c>
      <c r="G62" s="4">
        <f t="shared" si="0"/>
        <v>-6.7090245461840432</v>
      </c>
      <c r="H62" s="4">
        <f t="shared" si="1"/>
        <v>17.477606480026346</v>
      </c>
      <c r="I62" s="6">
        <f>SQRT(G62^2+H62^2)+SQRT((G62-$CH$10)^2+(H62-$CI$10)^2)</f>
        <v>38.454242119022709</v>
      </c>
      <c r="J62" s="4">
        <f>I62/(2*$CH$3)</f>
        <v>1.0007109994398746</v>
      </c>
      <c r="K62" s="4">
        <f t="shared" si="2"/>
        <v>18.707749482434991</v>
      </c>
      <c r="L62" s="4">
        <f t="shared" si="3"/>
        <v>-6.7042578226273806</v>
      </c>
      <c r="M62" s="4">
        <f t="shared" si="4"/>
        <v>17.465188740614465</v>
      </c>
      <c r="N62" s="8">
        <f>SQRT(L62^2+M62^2)+SQRT((L62-$CH$10)^2+(M62-$CI$10)^2)</f>
        <v>38.427679014575645</v>
      </c>
      <c r="O62" s="3">
        <f>N62/(2*$CH$3)</f>
        <v>1.0000197365431265</v>
      </c>
      <c r="P62" s="4">
        <f t="shared" si="5"/>
        <v>18.70738026341764</v>
      </c>
      <c r="Q62" s="4">
        <f t="shared" si="6"/>
        <v>-6.704125506365199</v>
      </c>
      <c r="R62" s="4">
        <f t="shared" si="7"/>
        <v>17.464844044966775</v>
      </c>
      <c r="S62" s="6">
        <f>SQRT(Q62^2+R62^2)+SQRT((Q62-$CH$10)^2+(R62-$CI$10)^2)</f>
        <v>38.426941668041586</v>
      </c>
      <c r="T62" s="4">
        <f>S62/(2*$CH$3)</f>
        <v>1.0000005482625527</v>
      </c>
      <c r="U62" s="3">
        <f t="shared" si="8"/>
        <v>18.707370006867205</v>
      </c>
      <c r="V62" s="3">
        <f t="shared" si="9"/>
        <v>-6.7041218307462502</v>
      </c>
      <c r="W62" s="3">
        <f t="shared" si="10"/>
        <v>17.464834469652043</v>
      </c>
      <c r="X62" s="3">
        <f>SQRT(V62^2+W62^2)+SQRT((V62-$CH$10)^2+(W62-$CI$10)^2)</f>
        <v>38.426921185262131</v>
      </c>
      <c r="Y62" s="3">
        <f>X62/(2*$CH$3)</f>
        <v>1.0000000152305237</v>
      </c>
      <c r="Z62" s="3">
        <f t="shared" si="11"/>
        <v>18.707369721944165</v>
      </c>
      <c r="AA62" s="3">
        <f t="shared" si="12"/>
        <v>-6.7041217286389641</v>
      </c>
      <c r="AB62" s="3">
        <f t="shared" si="13"/>
        <v>17.464834203653471</v>
      </c>
      <c r="AC62" s="3">
        <f>SQRT(AA62^2+AB62^2)+SQRT((AA62-$CH$10)^2+(AB62-$CI$10)^2)</f>
        <v>38.426920616258371</v>
      </c>
      <c r="AD62" s="3">
        <f>AC62/(2*$CH$3)</f>
        <v>1.0000000004230984</v>
      </c>
      <c r="AE62" s="3">
        <f t="shared" si="14"/>
        <v>18.707369714029106</v>
      </c>
      <c r="AF62" s="3">
        <f t="shared" si="15"/>
        <v>-6.7041217258024606</v>
      </c>
      <c r="AG62" s="3">
        <f t="shared" si="16"/>
        <v>17.464834196264128</v>
      </c>
      <c r="AH62" s="8">
        <f>SQRT(AF62^2+AG62^2)+SQRT((AF62-$CH$10)^2+(AG62-$CI$10)^2)</f>
        <v>38.426920600451652</v>
      </c>
      <c r="AI62" s="3">
        <f>AH62/(2*$CH$3)</f>
        <v>1.0000000000117535</v>
      </c>
      <c r="AJ62" s="3">
        <f t="shared" si="17"/>
        <v>18.707369713809229</v>
      </c>
      <c r="AK62" s="3">
        <f t="shared" si="18"/>
        <v>-6.704121725723664</v>
      </c>
      <c r="AL62" s="3">
        <f t="shared" si="19"/>
        <v>17.464834196058856</v>
      </c>
      <c r="AM62" s="8">
        <f>SQRT(AK62^2+AL62^2)+SQRT((AK62-$CH$10)^2+(AL62-$CI$10)^2)</f>
        <v>38.426920600012551</v>
      </c>
      <c r="AN62" s="3">
        <f>AM62/(2*$CH$3)</f>
        <v>1.0000000000003266</v>
      </c>
      <c r="AO62" s="3">
        <f t="shared" si="20"/>
        <v>18.707369713803118</v>
      </c>
      <c r="AP62" s="3">
        <f t="shared" si="21"/>
        <v>-6.7041217257214738</v>
      </c>
      <c r="AQ62" s="3">
        <f t="shared" si="22"/>
        <v>17.46483419605315</v>
      </c>
      <c r="AR62" s="8">
        <f>SQRT(AP62^2+AQ62^2)+SQRT((AP62-$CH$10)^2+(AQ62-$CI$10)^2)</f>
        <v>38.426920600000351</v>
      </c>
      <c r="AS62" s="3">
        <f>AR62/(2*$CH$3)</f>
        <v>1.0000000000000091</v>
      </c>
      <c r="AT62" s="9">
        <f t="shared" si="23"/>
        <v>18.707369713802947</v>
      </c>
      <c r="AU62" s="3">
        <f t="shared" si="24"/>
        <v>-6.7041217257214125</v>
      </c>
      <c r="AV62" s="3">
        <f t="shared" si="25"/>
        <v>17.46483419605299</v>
      </c>
      <c r="AW62" s="8">
        <f>SQRT(AU62^2+AV62^2)+SQRT((AU62-$CH$10)^2+(AV62-$CI$10)^2)</f>
        <v>38.426920600000003</v>
      </c>
      <c r="AX62" s="4">
        <f>AW62/(2*$CH$3)</f>
        <v>1</v>
      </c>
      <c r="AY62" s="9">
        <f t="shared" si="26"/>
        <v>18.580369713802948</v>
      </c>
      <c r="AZ62" s="9">
        <f>AY62-'Master Radiusverkleinerung'!G$5/100</f>
        <v>18.52636971380295</v>
      </c>
      <c r="BA62" s="9">
        <f t="shared" si="31"/>
        <v>0.98115810383173063</v>
      </c>
      <c r="BB62" s="3">
        <f t="shared" si="91"/>
        <v>-6.2484368328008593</v>
      </c>
      <c r="BC62" s="3">
        <f t="shared" si="91"/>
        <v>17.646545738181313</v>
      </c>
      <c r="BD62" s="3">
        <f t="shared" si="88"/>
        <v>-7.1490275810483013</v>
      </c>
      <c r="BE62" s="3">
        <f t="shared" si="88"/>
        <v>17.260543976366243</v>
      </c>
      <c r="BF62" s="3">
        <f t="shared" si="92"/>
        <v>-0.91136978584110651</v>
      </c>
      <c r="BG62" s="3">
        <f t="shared" si="92"/>
        <v>-0.36342308425664527</v>
      </c>
      <c r="BH62" s="3">
        <f t="shared" si="89"/>
        <v>-0.88981171065377751</v>
      </c>
      <c r="BI62" s="3">
        <f t="shared" si="89"/>
        <v>-0.40858043937349109</v>
      </c>
      <c r="BJ62" s="3">
        <f t="shared" si="32"/>
        <v>-0.36342308425664527</v>
      </c>
      <c r="BK62" s="3">
        <f t="shared" si="33"/>
        <v>0.91136978584110651</v>
      </c>
      <c r="BL62" s="3">
        <f t="shared" si="34"/>
        <v>-0.40858043937349109</v>
      </c>
      <c r="BM62" s="3">
        <f t="shared" si="35"/>
        <v>0.88981171065377751</v>
      </c>
      <c r="BN62" s="3">
        <f t="shared" si="72"/>
        <v>-0.36342308425664527</v>
      </c>
      <c r="BO62" s="3">
        <f t="shared" si="72"/>
        <v>0.91136978584110651</v>
      </c>
      <c r="BP62" s="3">
        <f t="shared" si="73"/>
        <v>0.40858043937349109</v>
      </c>
      <c r="BQ62" s="3">
        <f t="shared" si="73"/>
        <v>-0.88981171065377751</v>
      </c>
      <c r="BR62" s="3">
        <f t="shared" si="74"/>
        <v>-0.90059074824744201</v>
      </c>
      <c r="BS62" s="3">
        <f t="shared" si="74"/>
        <v>-0.38600176181506995</v>
      </c>
      <c r="BT62" s="3">
        <f t="shared" si="39"/>
        <v>-19.576930674634227</v>
      </c>
      <c r="BU62" s="3">
        <f t="shared" si="40"/>
        <v>0.86627169325323816</v>
      </c>
      <c r="BV62" s="3">
        <f t="shared" si="41"/>
        <v>-0.19527737818627244</v>
      </c>
      <c r="BW62" s="9">
        <f t="shared" si="42"/>
        <v>19.214327917797029</v>
      </c>
      <c r="BX62" s="9">
        <f>SQRT((AU62-$CH$11)^2+(AV62-$CI$11)^2)</f>
        <v>19.199264719642041</v>
      </c>
      <c r="BY62" s="3">
        <f t="shared" si="93"/>
        <v>-7.5714741180750655</v>
      </c>
      <c r="BZ62" s="3">
        <f t="shared" si="93"/>
        <v>17.662821684164498</v>
      </c>
      <c r="CA62" s="3">
        <f t="shared" si="45"/>
        <v>19.217244603929881</v>
      </c>
      <c r="CB62" s="3">
        <f t="shared" si="90"/>
        <v>-7.5703934189746507</v>
      </c>
      <c r="CC62" s="3">
        <f t="shared" si="90"/>
        <v>17.660111574239263</v>
      </c>
      <c r="CD62" s="3">
        <f t="shared" si="46"/>
        <v>19.214327917797029</v>
      </c>
      <c r="CE62" s="4">
        <f t="shared" si="47"/>
        <v>0.9999999999924869</v>
      </c>
      <c r="CF62" s="12">
        <f t="shared" si="48"/>
        <v>2.2209933136887927E-4</v>
      </c>
    </row>
    <row r="63" spans="1:84" x14ac:dyDescent="0.3">
      <c r="A63" s="4">
        <v>114</v>
      </c>
      <c r="B63" s="3">
        <f>CH$3*COS(A63/180*PI())</f>
        <v>-7.8148183442921546</v>
      </c>
      <c r="C63" s="4">
        <f>CH$3*SIN(A63/180*PI())</f>
        <v>17.552369382661446</v>
      </c>
      <c r="D63" s="6">
        <f>SQRT(B63^2+C63^2)+SQRT((B63-$CH$10)^2+(C63-$CI$10)^2)</f>
        <v>39.511601365113343</v>
      </c>
      <c r="E63" s="4">
        <f>D63/(2*$CH$3)</f>
        <v>1.0282271061062682</v>
      </c>
      <c r="F63" s="4">
        <f>$CH$3/E63</f>
        <v>18.686008359338341</v>
      </c>
      <c r="G63" s="4">
        <f t="shared" si="0"/>
        <v>-7.6002843125636153</v>
      </c>
      <c r="H63" s="4">
        <f t="shared" si="1"/>
        <v>17.070518058145211</v>
      </c>
      <c r="I63" s="6">
        <f>SQRT(G63^2+H63^2)+SQRT((G63-$CH$10)^2+(H63-$CI$10)^2)</f>
        <v>38.458106196671359</v>
      </c>
      <c r="J63" s="4">
        <f>I63/(2*$CH$3)</f>
        <v>1.0008115559660891</v>
      </c>
      <c r="K63" s="4">
        <f t="shared" si="2"/>
        <v>18.670855914828675</v>
      </c>
      <c r="L63" s="4">
        <f t="shared" si="3"/>
        <v>-7.5941212581493609</v>
      </c>
      <c r="M63" s="4">
        <f t="shared" si="4"/>
        <v>17.056675611291226</v>
      </c>
      <c r="N63" s="8">
        <f>SQRT(L63^2+M63^2)+SQRT((L63-$CH$10)^2+(M63-$CI$10)^2)</f>
        <v>38.427842886588195</v>
      </c>
      <c r="O63" s="3">
        <f>N63/(2*$CH$3)</f>
        <v>1.0000240010537871</v>
      </c>
      <c r="P63" s="4">
        <f t="shared" si="5"/>
        <v>18.670407805366711</v>
      </c>
      <c r="Q63" s="4">
        <f t="shared" si="6"/>
        <v>-7.5939389956110714</v>
      </c>
      <c r="R63" s="4">
        <f t="shared" si="7"/>
        <v>17.056266242927723</v>
      </c>
      <c r="S63" s="6">
        <f>SQRT(Q63^2+R63^2)+SQRT((Q63-$CH$10)^2+(R63-$CI$10)^2)</f>
        <v>38.426947898264856</v>
      </c>
      <c r="T63" s="4">
        <f>S63/(2*$CH$3)</f>
        <v>1.0000007103942867</v>
      </c>
      <c r="U63" s="3">
        <f t="shared" si="8"/>
        <v>18.670394542025097</v>
      </c>
      <c r="V63" s="3">
        <f t="shared" si="9"/>
        <v>-7.5939336009240268</v>
      </c>
      <c r="W63" s="3">
        <f t="shared" si="10"/>
        <v>17.056254126262235</v>
      </c>
      <c r="X63" s="3">
        <f>SQRT(V63^2+W63^2)+SQRT((V63-$CH$10)^2+(W63-$CI$10)^2)</f>
        <v>38.426921408006336</v>
      </c>
      <c r="Y63" s="3">
        <f>X63/(2*$CH$3)</f>
        <v>1.0000000210270905</v>
      </c>
      <c r="Z63" s="3">
        <f t="shared" si="11"/>
        <v>18.67039414944103</v>
      </c>
      <c r="AA63" s="3">
        <f t="shared" si="12"/>
        <v>-7.593933441245702</v>
      </c>
      <c r="AB63" s="3">
        <f t="shared" si="13"/>
        <v>17.056253767618845</v>
      </c>
      <c r="AC63" s="3">
        <f>SQRT(AA63^2+AB63^2)+SQRT((AA63-$CH$10)^2+(AB63-$CI$10)^2)</f>
        <v>38.426920623916345</v>
      </c>
      <c r="AD63" s="3">
        <f>AC63/(2*$CH$3)</f>
        <v>1.000000000622385</v>
      </c>
      <c r="AE63" s="3">
        <f t="shared" si="14"/>
        <v>18.670394137820857</v>
      </c>
      <c r="AF63" s="3">
        <f t="shared" si="15"/>
        <v>-7.5939334365193512</v>
      </c>
      <c r="AG63" s="3">
        <f t="shared" si="16"/>
        <v>17.05625375700329</v>
      </c>
      <c r="AH63" s="8">
        <f>SQRT(AF63^2+AG63^2)+SQRT((AF63-$CH$10)^2+(AG63-$CI$10)^2)</f>
        <v>38.426920600707909</v>
      </c>
      <c r="AI63" s="3">
        <f>AH63/(2*$CH$3)</f>
        <v>1.0000000000184222</v>
      </c>
      <c r="AJ63" s="3">
        <f t="shared" si="17"/>
        <v>18.670394137476908</v>
      </c>
      <c r="AK63" s="3">
        <f t="shared" si="18"/>
        <v>-7.5939334363794551</v>
      </c>
      <c r="AL63" s="3">
        <f t="shared" si="19"/>
        <v>17.056253756689078</v>
      </c>
      <c r="AM63" s="8">
        <f>SQRT(AK63^2+AL63^2)+SQRT((AK63-$CH$10)^2+(AL63-$CI$10)^2)</f>
        <v>38.426920600020964</v>
      </c>
      <c r="AN63" s="3">
        <f>AM63/(2*$CH$3)</f>
        <v>1.0000000000005456</v>
      </c>
      <c r="AO63" s="3">
        <f t="shared" si="20"/>
        <v>18.670394137466722</v>
      </c>
      <c r="AP63" s="3">
        <f t="shared" si="21"/>
        <v>-7.5939334363753117</v>
      </c>
      <c r="AQ63" s="3">
        <f t="shared" si="22"/>
        <v>17.056253756679773</v>
      </c>
      <c r="AR63" s="8">
        <f>SQRT(AP63^2+AQ63^2)+SQRT((AP63-$CH$10)^2+(AQ63-$CI$10)^2)</f>
        <v>38.426920600000614</v>
      </c>
      <c r="AS63" s="3">
        <f>AR63/(2*$CH$3)</f>
        <v>1.000000000000016</v>
      </c>
      <c r="AT63" s="9">
        <f t="shared" si="23"/>
        <v>18.670394137466424</v>
      </c>
      <c r="AU63" s="3">
        <f t="shared" si="24"/>
        <v>-7.59393343637519</v>
      </c>
      <c r="AV63" s="3">
        <f t="shared" si="25"/>
        <v>17.056253756679499</v>
      </c>
      <c r="AW63" s="8">
        <f>SQRT(AU63^2+AV63^2)+SQRT((AU63-$CH$10)^2+(AV63-$CI$10)^2)</f>
        <v>38.426920600000017</v>
      </c>
      <c r="AX63" s="4">
        <f>AW63/(2*$CH$3)</f>
        <v>1.0000000000000004</v>
      </c>
      <c r="AY63" s="9">
        <f t="shared" si="26"/>
        <v>18.543394137466425</v>
      </c>
      <c r="AZ63" s="9">
        <f>AY63-'Master Radiusverkleinerung'!G$5/100</f>
        <v>18.489394137466427</v>
      </c>
      <c r="BA63" s="9">
        <f t="shared" si="31"/>
        <v>0.9791337272585583</v>
      </c>
      <c r="BB63" s="3">
        <f t="shared" si="91"/>
        <v>-7.1490275810483013</v>
      </c>
      <c r="BC63" s="3">
        <f t="shared" si="91"/>
        <v>17.260543976366243</v>
      </c>
      <c r="BD63" s="3">
        <f t="shared" si="88"/>
        <v>-8.0269999331751087</v>
      </c>
      <c r="BE63" s="3">
        <f t="shared" si="88"/>
        <v>16.830034504709975</v>
      </c>
      <c r="BF63" s="3">
        <f t="shared" si="92"/>
        <v>-0.88981171065377751</v>
      </c>
      <c r="BG63" s="3">
        <f t="shared" si="92"/>
        <v>-0.40858043937349109</v>
      </c>
      <c r="BH63" s="3">
        <f t="shared" si="89"/>
        <v>-0.8661329935998392</v>
      </c>
      <c r="BI63" s="3">
        <f t="shared" si="89"/>
        <v>-0.4524385039390495</v>
      </c>
      <c r="BJ63" s="3">
        <f t="shared" si="32"/>
        <v>-0.40858043937349109</v>
      </c>
      <c r="BK63" s="3">
        <f t="shared" si="33"/>
        <v>0.88981171065377751</v>
      </c>
      <c r="BL63" s="3">
        <f t="shared" si="34"/>
        <v>-0.4524385039390495</v>
      </c>
      <c r="BM63" s="3">
        <f t="shared" si="35"/>
        <v>0.8661329935998392</v>
      </c>
      <c r="BN63" s="3">
        <f t="shared" si="72"/>
        <v>-0.40858043937349109</v>
      </c>
      <c r="BO63" s="3">
        <f t="shared" si="72"/>
        <v>0.88981171065377751</v>
      </c>
      <c r="BP63" s="3">
        <f t="shared" si="73"/>
        <v>0.4524385039390495</v>
      </c>
      <c r="BQ63" s="3">
        <f t="shared" si="73"/>
        <v>-0.8661329935998392</v>
      </c>
      <c r="BR63" s="3">
        <f t="shared" si="74"/>
        <v>-0.87797235212680746</v>
      </c>
      <c r="BS63" s="3">
        <f t="shared" si="74"/>
        <v>-0.43050947165626852</v>
      </c>
      <c r="BT63" s="3">
        <f t="shared" si="39"/>
        <v>-19.614339062014274</v>
      </c>
      <c r="BU63" s="3">
        <f t="shared" si="40"/>
        <v>0.86500769093012053</v>
      </c>
      <c r="BV63" s="3">
        <f t="shared" si="41"/>
        <v>-0.19252461774788898</v>
      </c>
      <c r="BW63" s="9">
        <f t="shared" si="42"/>
        <v>19.211299810406665</v>
      </c>
      <c r="BX63" s="9">
        <f>SQRT((AU63-$CH$11)^2+(AV63-$CI$11)^2)</f>
        <v>19.200274970696213</v>
      </c>
      <c r="BY63" s="3">
        <f t="shared" si="93"/>
        <v>-8.4602051296284273</v>
      </c>
      <c r="BZ63" s="3">
        <f t="shared" si="93"/>
        <v>17.251531134865772</v>
      </c>
      <c r="CA63" s="3">
        <f t="shared" si="45"/>
        <v>19.214327917797029</v>
      </c>
      <c r="CB63" s="3">
        <f t="shared" si="90"/>
        <v>-8.4589411273053106</v>
      </c>
      <c r="CC63" s="3">
        <f t="shared" si="90"/>
        <v>17.248778374427388</v>
      </c>
      <c r="CD63" s="3">
        <f t="shared" si="46"/>
        <v>19.211299810406665</v>
      </c>
      <c r="CE63" s="4">
        <f t="shared" si="47"/>
        <v>0.99999999999193034</v>
      </c>
      <c r="CF63" s="12">
        <f t="shared" si="48"/>
        <v>2.3017870508141973E-4</v>
      </c>
    </row>
    <row r="64" spans="1:84" x14ac:dyDescent="0.3">
      <c r="A64" s="4">
        <v>117</v>
      </c>
      <c r="B64" s="3">
        <f>CH$3*COS(A64/180*PI())</f>
        <v>-8.7227284433229411</v>
      </c>
      <c r="C64" s="4">
        <f>CH$3*SIN(A64/180*PI())</f>
        <v>17.119318479534197</v>
      </c>
      <c r="D64" s="6">
        <f>SQRT(B64^2+C64^2)+SQRT((B64-$CH$10)^2+(C64-$CI$10)^2)</f>
        <v>39.582623577782115</v>
      </c>
      <c r="E64" s="4">
        <f>D64/(2*$CH$3)</f>
        <v>1.0300753471716417</v>
      </c>
      <c r="F64" s="4">
        <f>$CH$3/E64</f>
        <v>18.652480474128325</v>
      </c>
      <c r="G64" s="4">
        <f t="shared" si="0"/>
        <v>-8.468048931831655</v>
      </c>
      <c r="H64" s="4">
        <f t="shared" si="1"/>
        <v>16.61948179474448</v>
      </c>
      <c r="I64" s="6">
        <f>SQRT(G64^2+H64^2)+SQRT((G64-$CH$10)^2+(H64-$CI$10)^2)</f>
        <v>38.462042085045184</v>
      </c>
      <c r="J64" s="4">
        <f>I64/(2*$CH$3)</f>
        <v>1.0009139812531629</v>
      </c>
      <c r="K64" s="4">
        <f t="shared" si="2"/>
        <v>18.635448023990108</v>
      </c>
      <c r="L64" s="4">
        <f t="shared" si="3"/>
        <v>-8.4603163612816168</v>
      </c>
      <c r="M64" s="4">
        <f t="shared" si="4"/>
        <v>16.604305770548415</v>
      </c>
      <c r="N64" s="8">
        <f>SQRT(L64^2+M64^2)+SQRT((L64-$CH$10)^2+(M64-$CI$10)^2)</f>
        <v>38.428020248863845</v>
      </c>
      <c r="O64" s="3">
        <f>N64/(2*$CH$3)</f>
        <v>1.0000286166272674</v>
      </c>
      <c r="P64" s="4">
        <f t="shared" si="5"/>
        <v>18.63491475558039</v>
      </c>
      <c r="Q64" s="4">
        <f t="shared" si="6"/>
        <v>-8.460074262489794</v>
      </c>
      <c r="R64" s="4">
        <f t="shared" si="7"/>
        <v>16.603830624916213</v>
      </c>
      <c r="S64" s="6">
        <f>SQRT(Q64^2+R64^2)+SQRT((Q64-$CH$10)^2+(R64-$CI$10)^2)</f>
        <v>38.426955061531835</v>
      </c>
      <c r="T64" s="4">
        <f>S64/(2*$CH$3)</f>
        <v>1.0000008968070118</v>
      </c>
      <c r="U64" s="3">
        <f t="shared" si="8"/>
        <v>18.634898043673161</v>
      </c>
      <c r="V64" s="3">
        <f t="shared" si="9"/>
        <v>-8.460066675442679</v>
      </c>
      <c r="W64" s="3">
        <f t="shared" si="10"/>
        <v>16.603815734497839</v>
      </c>
      <c r="X64" s="3">
        <f>SQRT(V64^2+W64^2)+SQRT((V64-$CH$10)^2+(W64-$CI$10)^2)</f>
        <v>38.426921680009649</v>
      </c>
      <c r="Y64" s="3">
        <f>X64/(2*$CH$3)</f>
        <v>1.0000000281055477</v>
      </c>
      <c r="Z64" s="3">
        <f t="shared" si="11"/>
        <v>18.634897519929162</v>
      </c>
      <c r="AA64" s="3">
        <f t="shared" si="12"/>
        <v>-8.46006643766788</v>
      </c>
      <c r="AB64" s="3">
        <f t="shared" si="13"/>
        <v>16.60381526783852</v>
      </c>
      <c r="AC64" s="3">
        <f>SQRT(AA64^2+AB64^2)+SQRT((AA64-$CH$10)^2+(AB64-$CI$10)^2)</f>
        <v>38.426920633847075</v>
      </c>
      <c r="AD64" s="3">
        <f>AC64/(2*$CH$3)</f>
        <v>1.0000000008808168</v>
      </c>
      <c r="AE64" s="3">
        <f t="shared" si="14"/>
        <v>18.63489750351523</v>
      </c>
      <c r="AF64" s="3">
        <f t="shared" si="15"/>
        <v>-8.460066430216111</v>
      </c>
      <c r="AG64" s="3">
        <f t="shared" si="16"/>
        <v>16.6038152532136</v>
      </c>
      <c r="AH64" s="8">
        <f>SQRT(AF64^2+AG64^2)+SQRT((AF64-$CH$10)^2+(AG64-$CI$10)^2)</f>
        <v>38.426920601060758</v>
      </c>
      <c r="AI64" s="3">
        <f>AH64/(2*$CH$3)</f>
        <v>1.0000000000276046</v>
      </c>
      <c r="AJ64" s="3">
        <f t="shared" si="17"/>
        <v>18.634897503000822</v>
      </c>
      <c r="AK64" s="3">
        <f t="shared" si="18"/>
        <v>-8.4600664299825734</v>
      </c>
      <c r="AL64" s="3">
        <f t="shared" si="19"/>
        <v>16.603815252755258</v>
      </c>
      <c r="AM64" s="8">
        <f>SQRT(AK64^2+AL64^2)+SQRT((AK64-$CH$10)^2+(AL64-$CI$10)^2)</f>
        <v>38.426920600033228</v>
      </c>
      <c r="AN64" s="3">
        <f>AM64/(2*$CH$3)</f>
        <v>1.0000000000008646</v>
      </c>
      <c r="AO64" s="3">
        <f t="shared" si="20"/>
        <v>18.63489750298471</v>
      </c>
      <c r="AP64" s="3">
        <f t="shared" si="21"/>
        <v>-8.4600664299752601</v>
      </c>
      <c r="AQ64" s="3">
        <f t="shared" si="22"/>
        <v>16.603815252740905</v>
      </c>
      <c r="AR64" s="8">
        <f>SQRT(AP64^2+AQ64^2)+SQRT((AP64-$CH$10)^2+(AQ64-$CI$10)^2)</f>
        <v>38.426920600001054</v>
      </c>
      <c r="AS64" s="3">
        <f>AR64/(2*$CH$3)</f>
        <v>1.0000000000000273</v>
      </c>
      <c r="AT64" s="9">
        <f t="shared" si="23"/>
        <v>18.634897502984202</v>
      </c>
      <c r="AU64" s="3">
        <f t="shared" si="24"/>
        <v>-8.4600664299750292</v>
      </c>
      <c r="AV64" s="3">
        <f t="shared" si="25"/>
        <v>16.60381525274045</v>
      </c>
      <c r="AW64" s="8">
        <f>SQRT(AU64^2+AV64^2)+SQRT((AU64-$CH$10)^2+(AV64-$CI$10)^2)</f>
        <v>38.426920600000038</v>
      </c>
      <c r="AX64" s="4">
        <f>AW64/(2*$CH$3)</f>
        <v>1.0000000000000009</v>
      </c>
      <c r="AY64" s="9">
        <f t="shared" si="26"/>
        <v>18.507897502984203</v>
      </c>
      <c r="AZ64" s="9">
        <f>AY64-'Master Radiusverkleinerung'!G$5/100</f>
        <v>18.453897502984205</v>
      </c>
      <c r="BA64" s="9">
        <f t="shared" si="31"/>
        <v>0.97718317753061235</v>
      </c>
      <c r="BB64" s="3">
        <f t="shared" si="91"/>
        <v>-8.0269999331751087</v>
      </c>
      <c r="BC64" s="3">
        <f t="shared" si="91"/>
        <v>16.830034504709975</v>
      </c>
      <c r="BD64" s="3">
        <f>0.5*(AU64+AU71)</f>
        <v>-8.8802733501934288</v>
      </c>
      <c r="BE64" s="3">
        <f>0.5*(AV64+AV71)</f>
        <v>16.356359807942837</v>
      </c>
      <c r="BF64" s="3">
        <f t="shared" si="92"/>
        <v>-0.8661329935998392</v>
      </c>
      <c r="BG64" s="3">
        <f t="shared" si="92"/>
        <v>-0.4524385039390495</v>
      </c>
      <c r="BH64" s="3">
        <f>AU71-AU64</f>
        <v>-0.84041384043679912</v>
      </c>
      <c r="BI64" s="3">
        <f>AV71-AV64</f>
        <v>-0.494910889595225</v>
      </c>
      <c r="BJ64" s="3">
        <f t="shared" si="32"/>
        <v>-0.4524385039390495</v>
      </c>
      <c r="BK64" s="3">
        <f t="shared" si="33"/>
        <v>0.8661329935998392</v>
      </c>
      <c r="BL64" s="3">
        <f t="shared" si="34"/>
        <v>-0.494910889595225</v>
      </c>
      <c r="BM64" s="3">
        <f t="shared" si="35"/>
        <v>0.84041384043679912</v>
      </c>
      <c r="BN64" s="3">
        <f t="shared" si="72"/>
        <v>-0.4524385039390495</v>
      </c>
      <c r="BO64" s="3">
        <f t="shared" si="72"/>
        <v>0.8661329935998392</v>
      </c>
      <c r="BP64" s="3">
        <f t="shared" si="73"/>
        <v>0.494910889595225</v>
      </c>
      <c r="BQ64" s="3">
        <f t="shared" si="73"/>
        <v>-0.84041384043679912</v>
      </c>
      <c r="BR64" s="3">
        <f t="shared" si="74"/>
        <v>-0.85327341701832005</v>
      </c>
      <c r="BS64" s="3">
        <f t="shared" si="74"/>
        <v>-0.47367469676713725</v>
      </c>
      <c r="BT64" s="3">
        <f t="shared" si="39"/>
        <v>-19.650335274633367</v>
      </c>
      <c r="BU64" s="3">
        <f t="shared" si="40"/>
        <v>0.86356836038074292</v>
      </c>
      <c r="BV64" s="3">
        <f t="shared" si="41"/>
        <v>-0.18976921194874308</v>
      </c>
      <c r="BW64" s="9">
        <f t="shared" si="42"/>
        <v>19.208192129312501</v>
      </c>
      <c r="BX64" s="9">
        <f>SQRT((AU64-$CH$11)^2+(AV64-$CI$11)^2)</f>
        <v>19.201311752157604</v>
      </c>
      <c r="BY64" s="3">
        <f t="shared" si="93"/>
        <v>-9.3250741209051498</v>
      </c>
      <c r="BZ64" s="3">
        <f t="shared" si="93"/>
        <v>16.796339870488339</v>
      </c>
      <c r="CA64" s="3">
        <f t="shared" si="45"/>
        <v>19.211299810406665</v>
      </c>
      <c r="CB64" s="3">
        <f t="shared" si="90"/>
        <v>-9.3236347903557721</v>
      </c>
      <c r="CC64" s="3">
        <f t="shared" si="90"/>
        <v>16.793584464689193</v>
      </c>
      <c r="CD64" s="3">
        <f t="shared" si="46"/>
        <v>19.208192129312501</v>
      </c>
      <c r="CE64" s="4">
        <f t="shared" si="47"/>
        <v>0.99999999999152911</v>
      </c>
      <c r="CF64" s="12">
        <f t="shared" si="48"/>
        <v>2.358316926712888E-4</v>
      </c>
    </row>
    <row r="65" spans="1:84" x14ac:dyDescent="0.3">
      <c r="A65" s="4"/>
      <c r="C65" s="4"/>
      <c r="D65" s="6"/>
      <c r="E65" s="4"/>
      <c r="G65" s="4"/>
      <c r="H65" s="4"/>
      <c r="I65" s="6"/>
      <c r="J65" s="4"/>
      <c r="K65" s="4"/>
      <c r="L65" s="4"/>
      <c r="M65" s="4"/>
      <c r="N65" s="8"/>
      <c r="P65" s="4"/>
      <c r="Q65" s="4"/>
      <c r="R65" s="4"/>
      <c r="S65" s="6"/>
      <c r="T65" s="4"/>
      <c r="AH65" s="8"/>
      <c r="AM65" s="8"/>
      <c r="AR65" s="8"/>
      <c r="AT65" s="9"/>
      <c r="AW65" s="8"/>
      <c r="AX65" s="4"/>
      <c r="AY65" s="9"/>
      <c r="AZ65" s="9"/>
      <c r="BA65" s="9"/>
      <c r="BW65" s="9"/>
      <c r="BX65" s="9"/>
      <c r="CE65" s="4"/>
      <c r="CF65" s="12"/>
    </row>
    <row r="66" spans="1:84" x14ac:dyDescent="0.3">
      <c r="G66" s="5"/>
      <c r="AY66" s="9"/>
      <c r="AZ66" s="9"/>
      <c r="BW66" s="3" t="s">
        <v>81</v>
      </c>
      <c r="BX66" s="4"/>
    </row>
    <row r="67" spans="1:84" x14ac:dyDescent="0.3">
      <c r="AY67" s="9"/>
      <c r="AZ67" s="9"/>
      <c r="BW67" s="4" t="s">
        <v>80</v>
      </c>
      <c r="BX67" s="4" t="s">
        <v>79</v>
      </c>
      <c r="BY67" s="3" t="s">
        <v>83</v>
      </c>
      <c r="CF67" s="3" t="s">
        <v>75</v>
      </c>
    </row>
    <row r="68" spans="1:84" ht="15.6" x14ac:dyDescent="0.35">
      <c r="A68" s="4" t="s">
        <v>13</v>
      </c>
      <c r="B68" s="4" t="s">
        <v>14</v>
      </c>
      <c r="C68" s="4" t="s">
        <v>15</v>
      </c>
      <c r="D68" s="4" t="s">
        <v>16</v>
      </c>
      <c r="E68" s="4" t="s">
        <v>17</v>
      </c>
      <c r="F68" s="4" t="s">
        <v>18</v>
      </c>
      <c r="G68" s="4" t="s">
        <v>19</v>
      </c>
      <c r="H68" s="4" t="s">
        <v>20</v>
      </c>
      <c r="I68" s="4" t="s">
        <v>16</v>
      </c>
      <c r="J68" s="4" t="s">
        <v>17</v>
      </c>
      <c r="K68" s="4" t="s">
        <v>18</v>
      </c>
      <c r="L68" s="4" t="s">
        <v>21</v>
      </c>
      <c r="M68" s="4" t="s">
        <v>22</v>
      </c>
      <c r="N68" s="4" t="s">
        <v>16</v>
      </c>
      <c r="O68" s="4" t="s">
        <v>17</v>
      </c>
      <c r="P68" s="4" t="s">
        <v>18</v>
      </c>
      <c r="Q68" s="4" t="s">
        <v>23</v>
      </c>
      <c r="R68" s="4" t="s">
        <v>24</v>
      </c>
      <c r="S68" s="4" t="s">
        <v>16</v>
      </c>
      <c r="T68" s="4" t="s">
        <v>17</v>
      </c>
      <c r="U68" s="4" t="s">
        <v>18</v>
      </c>
      <c r="V68" s="4" t="s">
        <v>25</v>
      </c>
      <c r="W68" s="4" t="s">
        <v>26</v>
      </c>
      <c r="X68" s="4" t="s">
        <v>16</v>
      </c>
      <c r="Y68" s="4" t="s">
        <v>17</v>
      </c>
      <c r="Z68" s="4" t="s">
        <v>18</v>
      </c>
      <c r="AA68" s="4" t="s">
        <v>27</v>
      </c>
      <c r="AB68" s="4" t="s">
        <v>28</v>
      </c>
      <c r="AC68" s="4" t="s">
        <v>16</v>
      </c>
      <c r="AD68" s="4" t="s">
        <v>17</v>
      </c>
      <c r="AE68" s="4" t="s">
        <v>18</v>
      </c>
      <c r="AF68" s="4" t="s">
        <v>29</v>
      </c>
      <c r="AG68" s="4" t="s">
        <v>30</v>
      </c>
      <c r="AH68" s="4" t="s">
        <v>16</v>
      </c>
      <c r="AI68" s="4" t="s">
        <v>17</v>
      </c>
      <c r="AJ68" s="4" t="s">
        <v>18</v>
      </c>
      <c r="AK68" s="4" t="s">
        <v>31</v>
      </c>
      <c r="AL68" s="4" t="s">
        <v>32</v>
      </c>
      <c r="AM68" s="4" t="s">
        <v>16</v>
      </c>
      <c r="AN68" s="4" t="s">
        <v>17</v>
      </c>
      <c r="AO68" s="4" t="s">
        <v>18</v>
      </c>
      <c r="AP68" s="4" t="s">
        <v>33</v>
      </c>
      <c r="AQ68" s="4" t="s">
        <v>34</v>
      </c>
      <c r="AR68" s="4" t="s">
        <v>16</v>
      </c>
      <c r="AS68" s="4" t="s">
        <v>17</v>
      </c>
      <c r="AT68" s="4" t="s">
        <v>18</v>
      </c>
      <c r="AU68" s="4" t="s">
        <v>35</v>
      </c>
      <c r="AV68" s="4" t="s">
        <v>36</v>
      </c>
      <c r="AW68" s="4" t="s">
        <v>16</v>
      </c>
      <c r="AX68" s="4" t="s">
        <v>17</v>
      </c>
      <c r="AY68" s="4" t="s">
        <v>101</v>
      </c>
      <c r="AZ68" s="4" t="s">
        <v>103</v>
      </c>
      <c r="BA68" s="4" t="s">
        <v>37</v>
      </c>
      <c r="BB68" s="4" t="s">
        <v>49</v>
      </c>
      <c r="BC68" s="4" t="s">
        <v>50</v>
      </c>
      <c r="BD68" s="4" t="s">
        <v>51</v>
      </c>
      <c r="BE68" s="4" t="s">
        <v>52</v>
      </c>
      <c r="BF68" s="4" t="s">
        <v>47</v>
      </c>
      <c r="BG68" s="4" t="s">
        <v>48</v>
      </c>
      <c r="BH68" s="4" t="s">
        <v>55</v>
      </c>
      <c r="BI68" s="4" t="s">
        <v>56</v>
      </c>
      <c r="BJ68" s="4" t="s">
        <v>58</v>
      </c>
      <c r="BK68" s="4" t="s">
        <v>59</v>
      </c>
      <c r="BL68" s="4" t="s">
        <v>60</v>
      </c>
      <c r="BM68" s="4" t="s">
        <v>61</v>
      </c>
      <c r="BN68" s="4" t="s">
        <v>64</v>
      </c>
      <c r="BO68" s="4" t="s">
        <v>65</v>
      </c>
      <c r="BP68" s="4" t="s">
        <v>66</v>
      </c>
      <c r="BQ68" s="4" t="s">
        <v>67</v>
      </c>
      <c r="BR68" s="4" t="s">
        <v>68</v>
      </c>
      <c r="BS68" s="4" t="s">
        <v>69</v>
      </c>
      <c r="BT68" s="4" t="s">
        <v>70</v>
      </c>
      <c r="BU68" s="4" t="s">
        <v>71</v>
      </c>
      <c r="BV68" s="4" t="s">
        <v>72</v>
      </c>
      <c r="BW68" s="4" t="s">
        <v>73</v>
      </c>
      <c r="BX68" s="4" t="s">
        <v>82</v>
      </c>
      <c r="BY68" s="4" t="s">
        <v>84</v>
      </c>
      <c r="BZ68" s="4" t="s">
        <v>85</v>
      </c>
      <c r="CA68" s="4" t="s">
        <v>86</v>
      </c>
      <c r="CB68" s="4" t="s">
        <v>87</v>
      </c>
      <c r="CC68" s="4" t="s">
        <v>88</v>
      </c>
      <c r="CD68" s="4" t="s">
        <v>89</v>
      </c>
      <c r="CE68" s="4" t="s">
        <v>90</v>
      </c>
      <c r="CF68" s="10" t="s">
        <v>65</v>
      </c>
    </row>
    <row r="69" spans="1:84" x14ac:dyDescent="0.3">
      <c r="A69" s="4" t="s">
        <v>12</v>
      </c>
      <c r="AT69" s="4" t="s">
        <v>38</v>
      </c>
      <c r="AY69" s="4" t="s">
        <v>38</v>
      </c>
      <c r="AZ69" s="4" t="s">
        <v>38</v>
      </c>
      <c r="BA69" s="4" t="s">
        <v>38</v>
      </c>
      <c r="BB69" s="3" t="s">
        <v>53</v>
      </c>
      <c r="BD69" s="3" t="s">
        <v>54</v>
      </c>
      <c r="BJ69" s="3" t="s">
        <v>57</v>
      </c>
      <c r="BL69" s="3" t="s">
        <v>62</v>
      </c>
      <c r="BN69" s="3" t="s">
        <v>63</v>
      </c>
      <c r="BW69" s="4" t="s">
        <v>38</v>
      </c>
      <c r="BX69" s="4" t="s">
        <v>38</v>
      </c>
      <c r="CF69" s="4" t="s">
        <v>12</v>
      </c>
    </row>
    <row r="70" spans="1:84" x14ac:dyDescent="0.3">
      <c r="A70" s="4"/>
      <c r="C70" s="4"/>
      <c r="D70" s="6"/>
      <c r="E70" s="4"/>
      <c r="G70" s="4"/>
      <c r="H70" s="4"/>
      <c r="I70" s="6"/>
      <c r="J70" s="4"/>
      <c r="K70" s="4"/>
      <c r="L70" s="4"/>
      <c r="M70" s="4"/>
      <c r="N70" s="8"/>
      <c r="P70" s="4"/>
      <c r="Q70" s="4"/>
      <c r="R70" s="4"/>
      <c r="S70" s="6"/>
      <c r="T70" s="4"/>
      <c r="AH70" s="8"/>
      <c r="AM70" s="8"/>
      <c r="AR70" s="8"/>
      <c r="AT70" s="9"/>
      <c r="AW70" s="8"/>
      <c r="AX70" s="4"/>
      <c r="AY70" s="9"/>
      <c r="AZ70" s="9"/>
      <c r="BA70" s="9"/>
      <c r="BW70" s="9"/>
      <c r="BX70" s="9"/>
      <c r="CE70" s="4"/>
      <c r="CF70" s="12"/>
    </row>
    <row r="71" spans="1:84" x14ac:dyDescent="0.3">
      <c r="A71" s="4">
        <v>120</v>
      </c>
      <c r="B71" s="3">
        <f>CH$3*COS(A71/180*PI())</f>
        <v>-9.6067301499999971</v>
      </c>
      <c r="C71" s="4">
        <f>CH$3*SIN(A71/180*PI())</f>
        <v>16.639344714403784</v>
      </c>
      <c r="D71" s="6">
        <f>SQRT(B71^2+C71^2)+SQRT((B71-$CH$10)^2+(C71-$CI$10)^2)</f>
        <v>39.650546569039271</v>
      </c>
      <c r="E71" s="4">
        <f>D71/(2*$CH$3)</f>
        <v>1.0318429358880052</v>
      </c>
      <c r="F71" s="4">
        <f>$CH$3/E71</f>
        <v>18.620528020056536</v>
      </c>
      <c r="G71" s="4">
        <f t="shared" si="0"/>
        <v>-9.3102640100282645</v>
      </c>
      <c r="H71" s="4">
        <f t="shared" si="1"/>
        <v>16.125850297248917</v>
      </c>
      <c r="I71" s="6">
        <f>SQRT(G71^2+H71^2)+SQRT((G71-$CH$10)^2+(H71-$CI$10)^2)</f>
        <v>38.466010368227224</v>
      </c>
      <c r="J71" s="4">
        <f>I71/(2*$CH$3)</f>
        <v>1.0010172495640262</v>
      </c>
      <c r="K71" s="4">
        <f t="shared" si="2"/>
        <v>18.601605544925775</v>
      </c>
      <c r="L71" s="4">
        <f t="shared" si="3"/>
        <v>-9.3008027724628839</v>
      </c>
      <c r="M71" s="4">
        <f t="shared" si="4"/>
        <v>16.109462953083199</v>
      </c>
      <c r="N71" s="8">
        <f>SQRT(L71^2+M71^2)+SQRT((L71-$CH$10)^2+(M71-$CI$10)^2)</f>
        <v>38.428209117175442</v>
      </c>
      <c r="O71" s="3">
        <f>N71/(2*$CH$3)</f>
        <v>1.0000335316271853</v>
      </c>
      <c r="P71" s="4">
        <f t="shared" si="5"/>
        <v>18.600981823737982</v>
      </c>
      <c r="Q71" s="4">
        <f t="shared" si="6"/>
        <v>-9.3004909118689874</v>
      </c>
      <c r="R71" s="4">
        <f t="shared" si="7"/>
        <v>16.10892279468969</v>
      </c>
      <c r="S71" s="6">
        <f>SQRT(Q71^2+R71^2)+SQRT((Q71-$CH$10)^2+(R71-$CI$10)^2)</f>
        <v>38.426963116628322</v>
      </c>
      <c r="T71" s="4">
        <f>S71/(2*$CH$3)</f>
        <v>1.0000011064281928</v>
      </c>
      <c r="U71" s="3">
        <f t="shared" si="8"/>
        <v>18.600961243110049</v>
      </c>
      <c r="V71" s="3">
        <f t="shared" si="9"/>
        <v>-9.3004806215550211</v>
      </c>
      <c r="W71" s="3">
        <f t="shared" si="10"/>
        <v>16.108904971343076</v>
      </c>
      <c r="X71" s="3">
        <f>SQRT(V71^2+W71^2)+SQRT((V71-$CH$10)^2+(W71-$CI$10)^2)</f>
        <v>38.426922002949325</v>
      </c>
      <c r="Y71" s="3">
        <f>X71/(2*$CH$3)</f>
        <v>1.0000000365095434</v>
      </c>
      <c r="Z71" s="3">
        <f t="shared" si="11"/>
        <v>18.600960563997472</v>
      </c>
      <c r="AA71" s="3">
        <f t="shared" si="12"/>
        <v>-9.3004802819987322</v>
      </c>
      <c r="AB71" s="3">
        <f t="shared" si="13"/>
        <v>16.10890438321433</v>
      </c>
      <c r="AC71" s="3">
        <f>SQRT(AA71^2+AB71^2)+SQRT((AA71-$CH$10)^2+(AB71-$CI$10)^2)</f>
        <v>38.426920646294093</v>
      </c>
      <c r="AD71" s="3">
        <f>AC71/(2*$CH$3)</f>
        <v>1.0000000012047308</v>
      </c>
      <c r="AE71" s="3">
        <f t="shared" si="14"/>
        <v>18.600960541588321</v>
      </c>
      <c r="AF71" s="3">
        <f t="shared" si="15"/>
        <v>-9.3004802707941572</v>
      </c>
      <c r="AG71" s="3">
        <f t="shared" si="16"/>
        <v>16.108904363807437</v>
      </c>
      <c r="AH71" s="8">
        <f>SQRT(AF71^2+AG71^2)+SQRT((AF71-$CH$10)^2+(AG71-$CI$10)^2)</f>
        <v>38.426920601527598</v>
      </c>
      <c r="AI71" s="3">
        <f>AH71/(2*$CH$3)</f>
        <v>1.0000000000397533</v>
      </c>
      <c r="AJ71" s="3">
        <f t="shared" si="17"/>
        <v>18.60096054084887</v>
      </c>
      <c r="AK71" s="3">
        <f t="shared" si="18"/>
        <v>-9.3004802704244316</v>
      </c>
      <c r="AL71" s="3">
        <f t="shared" si="19"/>
        <v>16.108904363167053</v>
      </c>
      <c r="AM71" s="8">
        <f>SQRT(AK71^2+AL71^2)+SQRT((AK71-$CH$10)^2+(AL71-$CI$10)^2)</f>
        <v>38.426920600050408</v>
      </c>
      <c r="AN71" s="3">
        <f>AM71/(2*$CH$3)</f>
        <v>1.0000000000013118</v>
      </c>
      <c r="AO71" s="3">
        <f t="shared" si="20"/>
        <v>18.60096054082447</v>
      </c>
      <c r="AP71" s="3">
        <f t="shared" si="21"/>
        <v>-9.3004802704122316</v>
      </c>
      <c r="AQ71" s="3">
        <f t="shared" si="22"/>
        <v>16.108904363145925</v>
      </c>
      <c r="AR71" s="8">
        <f>SQRT(AP71^2+AQ71^2)+SQRT((AP71-$CH$10)^2+(AQ71-$CI$10)^2)</f>
        <v>38.426920600001665</v>
      </c>
      <c r="AS71" s="3">
        <f>AR71/(2*$CH$3)</f>
        <v>1.0000000000000433</v>
      </c>
      <c r="AT71" s="9">
        <f t="shared" si="23"/>
        <v>18.600960540823664</v>
      </c>
      <c r="AU71" s="3">
        <f t="shared" si="24"/>
        <v>-9.3004802704118283</v>
      </c>
      <c r="AV71" s="3">
        <f t="shared" si="25"/>
        <v>16.108904363145225</v>
      </c>
      <c r="AW71" s="8">
        <f>SQRT(AU71^2+AV71^2)+SQRT((AU71-$CH$10)^2+(AV71-$CI$10)^2)</f>
        <v>38.426920600000052</v>
      </c>
      <c r="AX71" s="4">
        <f>AW71/(2*$CH$3)</f>
        <v>1.0000000000000013</v>
      </c>
      <c r="AY71" s="9">
        <f t="shared" si="26"/>
        <v>18.473960540823665</v>
      </c>
      <c r="AZ71" s="9">
        <f>AY71-'Master Radiusverkleinerung'!G$5/100</f>
        <v>18.419960540823666</v>
      </c>
      <c r="BA71" s="9">
        <f>SQRT((AU71-AU64)^2+(AV71-AV64)^2)</f>
        <v>0.97531134097664762</v>
      </c>
      <c r="BB71" s="3">
        <f>0.5*(AU64+AU71)</f>
        <v>-8.8802733501934288</v>
      </c>
      <c r="BC71" s="3">
        <f>0.5*(AV64+AV71)</f>
        <v>16.356359807942837</v>
      </c>
      <c r="BD71" s="3">
        <f t="shared" ref="BD71:BE74" si="94">0.5*(AU71+AU72)</f>
        <v>-9.7068485269335589</v>
      </c>
      <c r="BE71" s="3">
        <f t="shared" si="94"/>
        <v>15.840946279724816</v>
      </c>
      <c r="BF71" s="3">
        <f>AU71-AU64</f>
        <v>-0.84041384043679912</v>
      </c>
      <c r="BG71" s="3">
        <f>AV71-AV64</f>
        <v>-0.494910889595225</v>
      </c>
      <c r="BH71" s="3">
        <f t="shared" ref="BH71:BI74" si="95">AU72-AU71</f>
        <v>-0.8127365130434594</v>
      </c>
      <c r="BI71" s="3">
        <f t="shared" si="95"/>
        <v>-0.535916166840817</v>
      </c>
      <c r="BJ71" s="3">
        <f t="shared" si="32"/>
        <v>-0.494910889595225</v>
      </c>
      <c r="BK71" s="3">
        <f t="shared" si="33"/>
        <v>0.84041384043679912</v>
      </c>
      <c r="BL71" s="3">
        <f t="shared" si="34"/>
        <v>-0.535916166840817</v>
      </c>
      <c r="BM71" s="3">
        <f t="shared" si="35"/>
        <v>0.8127365130434594</v>
      </c>
      <c r="BN71" s="3">
        <f t="shared" si="72"/>
        <v>-0.494910889595225</v>
      </c>
      <c r="BO71" s="3">
        <f t="shared" si="72"/>
        <v>0.84041384043679912</v>
      </c>
      <c r="BP71" s="3">
        <f t="shared" si="73"/>
        <v>0.535916166840817</v>
      </c>
      <c r="BQ71" s="3">
        <f t="shared" si="73"/>
        <v>-0.8127365130434594</v>
      </c>
      <c r="BR71" s="3">
        <f t="shared" si="74"/>
        <v>-0.82657517674013015</v>
      </c>
      <c r="BS71" s="3">
        <f t="shared" si="74"/>
        <v>-0.515413528218021</v>
      </c>
      <c r="BT71" s="3">
        <f t="shared" si="39"/>
        <v>-19.684837133267809</v>
      </c>
      <c r="BU71" s="3">
        <f t="shared" si="40"/>
        <v>0.86196690696926126</v>
      </c>
      <c r="BV71" s="3">
        <f t="shared" si="41"/>
        <v>-0.18704976559967434</v>
      </c>
      <c r="BW71" s="9">
        <f t="shared" si="42"/>
        <v>19.205037193382854</v>
      </c>
      <c r="BX71" s="9">
        <f>SQRT((AU71-$CH$11)^2+(AV71-$CI$11)^2)</f>
        <v>19.202364282776387</v>
      </c>
      <c r="BY71" s="3">
        <f>AU71-BU64</f>
        <v>-10.164048630792571</v>
      </c>
      <c r="BZ71" s="3">
        <f>AV71-BV64</f>
        <v>16.298673575093968</v>
      </c>
      <c r="CA71" s="3">
        <f t="shared" si="45"/>
        <v>19.208192129312501</v>
      </c>
      <c r="CB71" s="3">
        <f t="shared" ref="CB71:CC75" si="96">AU71-BU71</f>
        <v>-10.16244717738109</v>
      </c>
      <c r="CC71" s="3">
        <f t="shared" si="96"/>
        <v>16.295954128744899</v>
      </c>
      <c r="CD71" s="3">
        <f t="shared" si="46"/>
        <v>19.205037193382854</v>
      </c>
      <c r="CE71" s="4">
        <f t="shared" si="47"/>
        <v>0.99999999999129741</v>
      </c>
      <c r="CF71" s="12">
        <f t="shared" si="48"/>
        <v>2.3903527565003469E-4</v>
      </c>
    </row>
    <row r="72" spans="1:84" x14ac:dyDescent="0.3">
      <c r="A72" s="4">
        <v>123</v>
      </c>
      <c r="B72" s="3">
        <f>CH$3*COS(A72/180*PI())</f>
        <v>-10.464400477091534</v>
      </c>
      <c r="C72" s="4">
        <f>CH$3*SIN(A72/180*PI())</f>
        <v>16.113763661997858</v>
      </c>
      <c r="D72" s="6">
        <f>SQRT(B72^2+C72^2)+SQRT((B72-$CH$10)^2+(C72-$CI$10)^2)</f>
        <v>39.715215866382557</v>
      </c>
      <c r="E72" s="4">
        <f>D72/(2*$CH$3)</f>
        <v>1.0335258523521282</v>
      </c>
      <c r="F72" s="4">
        <f>$CH$3/E72</f>
        <v>18.590207740109694</v>
      </c>
      <c r="G72" s="4">
        <f t="shared" si="0"/>
        <v>-10.124952804302231</v>
      </c>
      <c r="H72" s="4">
        <f t="shared" si="1"/>
        <v>15.591060083621214</v>
      </c>
      <c r="I72" s="6">
        <f>SQRT(G72^2+H72^2)+SQRT((G72-$CH$10)^2+(H72-$CI$10)^2)</f>
        <v>38.469972086172206</v>
      </c>
      <c r="J72" s="4">
        <f>I72/(2*$CH$3)</f>
        <v>1.0011203470249501</v>
      </c>
      <c r="K72" s="4">
        <f t="shared" si="2"/>
        <v>18.569403564071589</v>
      </c>
      <c r="L72" s="4">
        <f t="shared" si="3"/>
        <v>-10.113622037940555</v>
      </c>
      <c r="M72" s="4">
        <f t="shared" si="4"/>
        <v>15.573612233487699</v>
      </c>
      <c r="N72" s="8">
        <f>SQRT(L72^2+M72^2)+SQRT((L72-$CH$10)^2+(M72-$CI$10)^2)</f>
        <v>38.428407201719843</v>
      </c>
      <c r="O72" s="3">
        <f>N72/(2*$CH$3)</f>
        <v>1.0000386864650257</v>
      </c>
      <c r="P72" s="4">
        <f t="shared" si="5"/>
        <v>18.568685207280744</v>
      </c>
      <c r="Q72" s="4">
        <f t="shared" si="6"/>
        <v>-10.113230792791192</v>
      </c>
      <c r="R72" s="4">
        <f t="shared" si="7"/>
        <v>15.573009768789934</v>
      </c>
      <c r="S72" s="6">
        <f>SQRT(Q72^2+R72^2)+SQRT((Q72-$CH$10)^2+(R72-$CI$10)^2)</f>
        <v>38.426971990676364</v>
      </c>
      <c r="T72" s="4">
        <f>S72/(2*$CH$3)</f>
        <v>1.0000013373612966</v>
      </c>
      <c r="U72" s="3">
        <f t="shared" si="8"/>
        <v>18.56866037427303</v>
      </c>
      <c r="V72" s="3">
        <f t="shared" si="9"/>
        <v>-10.113217267765835</v>
      </c>
      <c r="W72" s="3">
        <f t="shared" si="10"/>
        <v>15.57298894207725</v>
      </c>
      <c r="X72" s="3">
        <f>SQRT(V72^2+W72^2)+SQRT((V72-$CH$10)^2+(W72-$CI$10)^2)</f>
        <v>38.426922376604402</v>
      </c>
      <c r="Y72" s="3">
        <f>X72/(2*$CH$3)</f>
        <v>1.0000000462333274</v>
      </c>
      <c r="Z72" s="3">
        <f t="shared" si="11"/>
        <v>18.568659515782116</v>
      </c>
      <c r="AA72" s="3">
        <f t="shared" si="12"/>
        <v>-10.113216800198172</v>
      </c>
      <c r="AB72" s="3">
        <f t="shared" si="13"/>
        <v>15.572988222086188</v>
      </c>
      <c r="AC72" s="3">
        <f>SQRT(AA72^2+AB72^2)+SQRT((AA72-$CH$10)^2+(AB72-$CI$10)^2)</f>
        <v>38.426920661418293</v>
      </c>
      <c r="AD72" s="3">
        <f>AC72/(2*$CH$3)</f>
        <v>1.0000000015983141</v>
      </c>
      <c r="AE72" s="3">
        <f t="shared" si="14"/>
        <v>18.568659486103567</v>
      </c>
      <c r="AF72" s="3">
        <f t="shared" si="15"/>
        <v>-10.113216784034075</v>
      </c>
      <c r="AG72" s="3">
        <f t="shared" si="16"/>
        <v>15.572988197195661</v>
      </c>
      <c r="AH72" s="8">
        <f>SQRT(AF72^2+AG72^2)+SQRT((AF72-$CH$10)^2+(AG72-$CI$10)^2)</f>
        <v>38.426920602123261</v>
      </c>
      <c r="AI72" s="3">
        <f>AH72/(2*$CH$3)</f>
        <v>1.0000000000552545</v>
      </c>
      <c r="AJ72" s="3">
        <f t="shared" si="17"/>
        <v>18.568659485077564</v>
      </c>
      <c r="AK72" s="3">
        <f t="shared" si="18"/>
        <v>-10.113216783475274</v>
      </c>
      <c r="AL72" s="3">
        <f t="shared" si="19"/>
        <v>15.572988196335183</v>
      </c>
      <c r="AM72" s="8">
        <f>SQRT(AK72^2+AL72^2)+SQRT((AK72-$CH$10)^2+(AL72-$CI$10)^2)</f>
        <v>38.426920600073402</v>
      </c>
      <c r="AN72" s="3">
        <f>AM72/(2*$CH$3)</f>
        <v>1.00000000000191</v>
      </c>
      <c r="AO72" s="3">
        <f t="shared" si="20"/>
        <v>18.568659485042097</v>
      </c>
      <c r="AP72" s="3">
        <f t="shared" si="21"/>
        <v>-10.113216783455957</v>
      </c>
      <c r="AQ72" s="3">
        <f t="shared" si="22"/>
        <v>15.572988196305438</v>
      </c>
      <c r="AR72" s="8">
        <f>SQRT(AP72^2+AQ72^2)+SQRT((AP72-$CH$10)^2+(AQ72-$CI$10)^2)</f>
        <v>38.426920600002546</v>
      </c>
      <c r="AS72" s="3">
        <f>AR72/(2*$CH$3)</f>
        <v>1.0000000000000662</v>
      </c>
      <c r="AT72" s="9">
        <f t="shared" si="23"/>
        <v>18.568659485040868</v>
      </c>
      <c r="AU72" s="3">
        <f t="shared" si="24"/>
        <v>-10.113216783455288</v>
      </c>
      <c r="AV72" s="3">
        <f t="shared" si="25"/>
        <v>15.572988196304408</v>
      </c>
      <c r="AW72" s="8">
        <f>SQRT(AU72^2+AV72^2)+SQRT((AU72-$CH$10)^2+(AV72-$CI$10)^2)</f>
        <v>38.426920600000088</v>
      </c>
      <c r="AX72" s="4">
        <f>AW72/(2*$CH$3)</f>
        <v>1.0000000000000022</v>
      </c>
      <c r="AY72" s="9">
        <f t="shared" si="26"/>
        <v>18.441659485040869</v>
      </c>
      <c r="AZ72" s="9">
        <f>AY72-'Master Radiusverkleinerung'!G$5/100</f>
        <v>18.387659485040871</v>
      </c>
      <c r="BA72" s="9">
        <f t="shared" si="31"/>
        <v>0.97352286953897271</v>
      </c>
      <c r="BB72" s="3">
        <f t="shared" ref="BB72:BC75" si="97">0.5*(AU71+AU72)</f>
        <v>-9.7068485269335589</v>
      </c>
      <c r="BC72" s="3">
        <f t="shared" si="97"/>
        <v>15.840946279724816</v>
      </c>
      <c r="BD72" s="3">
        <f t="shared" si="94"/>
        <v>-10.504809302784448</v>
      </c>
      <c r="BE72" s="3">
        <f t="shared" si="94"/>
        <v>15.285299331225367</v>
      </c>
      <c r="BF72" s="3">
        <f t="shared" ref="BF72:BG75" si="98">AU72-AU71</f>
        <v>-0.8127365130434594</v>
      </c>
      <c r="BG72" s="3">
        <f t="shared" si="98"/>
        <v>-0.535916166840817</v>
      </c>
      <c r="BH72" s="3">
        <f t="shared" si="95"/>
        <v>-0.78318503865832056</v>
      </c>
      <c r="BI72" s="3">
        <f t="shared" si="95"/>
        <v>-0.57537773015808114</v>
      </c>
      <c r="BJ72" s="3">
        <f t="shared" si="32"/>
        <v>-0.535916166840817</v>
      </c>
      <c r="BK72" s="3">
        <f t="shared" si="33"/>
        <v>0.8127365130434594</v>
      </c>
      <c r="BL72" s="3">
        <f t="shared" si="34"/>
        <v>-0.57537773015808114</v>
      </c>
      <c r="BM72" s="3">
        <f t="shared" si="35"/>
        <v>0.78318503865832056</v>
      </c>
      <c r="BN72" s="3">
        <f t="shared" si="72"/>
        <v>-0.535916166840817</v>
      </c>
      <c r="BO72" s="3">
        <f t="shared" si="72"/>
        <v>0.8127365130434594</v>
      </c>
      <c r="BP72" s="3">
        <f t="shared" si="73"/>
        <v>0.57537773015808114</v>
      </c>
      <c r="BQ72" s="3">
        <f t="shared" si="73"/>
        <v>-0.78318503865832056</v>
      </c>
      <c r="BR72" s="3">
        <f t="shared" si="74"/>
        <v>-0.79796077585088909</v>
      </c>
      <c r="BS72" s="3">
        <f t="shared" si="74"/>
        <v>-0.55564694849944907</v>
      </c>
      <c r="BT72" s="3">
        <f t="shared" si="39"/>
        <v>-19.717766737341016</v>
      </c>
      <c r="BU72" s="3">
        <f t="shared" si="40"/>
        <v>0.86022144160360092</v>
      </c>
      <c r="BV72" s="3">
        <f t="shared" si="41"/>
        <v>-0.18440270338602893</v>
      </c>
      <c r="BW72" s="9">
        <f t="shared" si="42"/>
        <v>19.201867472848328</v>
      </c>
      <c r="BX72" s="9">
        <f>SQRT((AU72-$CH$11)^2+(AV72-$CI$11)^2)</f>
        <v>19.203421731150623</v>
      </c>
      <c r="BY72" s="3">
        <f t="shared" ref="BY72:BZ75" si="99">AU72-BU71</f>
        <v>-10.975183690424549</v>
      </c>
      <c r="BZ72" s="3">
        <f t="shared" si="99"/>
        <v>15.760037961904082</v>
      </c>
      <c r="CA72" s="3">
        <f t="shared" si="45"/>
        <v>19.205037193382854</v>
      </c>
      <c r="CB72" s="3">
        <f t="shared" si="96"/>
        <v>-10.973438225058889</v>
      </c>
      <c r="CC72" s="3">
        <f t="shared" si="96"/>
        <v>15.757390899690437</v>
      </c>
      <c r="CD72" s="3">
        <f t="shared" si="46"/>
        <v>19.201867472848328</v>
      </c>
      <c r="CE72" s="4">
        <f t="shared" si="47"/>
        <v>0.99999999999124189</v>
      </c>
      <c r="CF72" s="12">
        <f t="shared" si="48"/>
        <v>2.3979642976285146E-4</v>
      </c>
    </row>
    <row r="73" spans="1:84" x14ac:dyDescent="0.3">
      <c r="A73" s="4">
        <v>126</v>
      </c>
      <c r="B73" s="3">
        <f>CH$3*COS(A73/180*PI())</f>
        <v>-11.293388609846915</v>
      </c>
      <c r="C73" s="4">
        <f>CH$3*SIN(A73/180*PI())</f>
        <v>15.544015903448377</v>
      </c>
      <c r="D73" s="6">
        <f>SQRT(B73^2+C73^2)+SQRT((B73-$CH$10)^2+(C73-$CI$10)^2)</f>
        <v>39.77648572108307</v>
      </c>
      <c r="E73" s="4">
        <f>D73/(2*$CH$3)</f>
        <v>1.0351203036832222</v>
      </c>
      <c r="F73" s="4">
        <f>$CH$3/E73</f>
        <v>18.561572245886403</v>
      </c>
      <c r="G73" s="4">
        <f t="shared" si="0"/>
        <v>-10.910218425493305</v>
      </c>
      <c r="H73" s="4">
        <f t="shared" si="1"/>
        <v>15.01662738924046</v>
      </c>
      <c r="I73" s="6">
        <f>SQRT(G73^2+H73^2)+SQRT((G73-$CH$10)^2+(H73-$CI$10)^2)</f>
        <v>38.473889047592451</v>
      </c>
      <c r="J73" s="4">
        <f>I73/(2*$CH$3)</f>
        <v>1.0012222797679096</v>
      </c>
      <c r="K73" s="4">
        <f t="shared" si="2"/>
        <v>18.538912508208576</v>
      </c>
      <c r="L73" s="4">
        <f t="shared" si="3"/>
        <v>-10.896899365865462</v>
      </c>
      <c r="M73" s="4">
        <f t="shared" si="4"/>
        <v>14.998295276371021</v>
      </c>
      <c r="N73" s="8">
        <f>SQRT(L73^2+M73^2)+SQRT((L73-$CH$10)^2+(M73-$CI$10)^2)</f>
        <v>38.428611958729206</v>
      </c>
      <c r="O73" s="3">
        <f>N73/(2*$CH$3)</f>
        <v>1.0000440149432428</v>
      </c>
      <c r="P73" s="4">
        <f t="shared" si="5"/>
        <v>18.538096554940878</v>
      </c>
      <c r="Q73" s="4">
        <f t="shared" si="6"/>
        <v>-10.896419760568149</v>
      </c>
      <c r="R73" s="4">
        <f t="shared" si="7"/>
        <v>14.997635156310837</v>
      </c>
      <c r="S73" s="6">
        <f>SQRT(Q73^2+R73^2)+SQRT((Q73-$CH$10)^2+(R73-$CI$10)^2)</f>
        <v>38.426981580286579</v>
      </c>
      <c r="T73" s="4">
        <f>S73/(2*$CH$3)</f>
        <v>1.0000015869157775</v>
      </c>
      <c r="U73" s="3">
        <f t="shared" si="8"/>
        <v>18.538067136589657</v>
      </c>
      <c r="V73" s="3">
        <f t="shared" si="9"/>
        <v>-10.896402468895154</v>
      </c>
      <c r="W73" s="3">
        <f t="shared" si="10"/>
        <v>14.997611356364752</v>
      </c>
      <c r="X73" s="3">
        <f>SQRT(V73^2+W73^2)+SQRT((V73-$CH$10)^2+(W73-$CI$10)^2)</f>
        <v>38.42692279868028</v>
      </c>
      <c r="Y73" s="3">
        <f>X73/(2*$CH$3)</f>
        <v>1.0000000572171863</v>
      </c>
      <c r="Z73" s="3">
        <f t="shared" si="11"/>
        <v>18.538066075893678</v>
      </c>
      <c r="AA73" s="3">
        <f t="shared" si="12"/>
        <v>-10.896401845433701</v>
      </c>
      <c r="AB73" s="3">
        <f t="shared" si="13"/>
        <v>14.997610498243679</v>
      </c>
      <c r="AC73" s="3">
        <f>SQRT(AA73^2+AB73^2)+SQRT((AA73-$CH$10)^2+(AB73-$CI$10)^2)</f>
        <v>38.426920679274851</v>
      </c>
      <c r="AD73" s="3">
        <f>AC73/(2*$CH$3)</f>
        <v>1.0000000020630029</v>
      </c>
      <c r="AE73" s="3">
        <f t="shared" si="14"/>
        <v>18.538066037649592</v>
      </c>
      <c r="AF73" s="3">
        <f t="shared" si="15"/>
        <v>-10.896401822954392</v>
      </c>
      <c r="AG73" s="3">
        <f t="shared" si="16"/>
        <v>14.997610467303565</v>
      </c>
      <c r="AH73" s="8">
        <f>SQRT(AF73^2+AG73^2)+SQRT((AF73-$CH$10)^2+(AG73-$CI$10)^2)</f>
        <v>38.426920602858303</v>
      </c>
      <c r="AI73" s="3">
        <f>AH73/(2*$CH$3)</f>
        <v>1.0000000000743827</v>
      </c>
      <c r="AJ73" s="3">
        <f t="shared" si="17"/>
        <v>18.538066036270681</v>
      </c>
      <c r="AK73" s="3">
        <f t="shared" si="18"/>
        <v>-10.896401822143888</v>
      </c>
      <c r="AL73" s="3">
        <f t="shared" si="19"/>
        <v>14.997610466188002</v>
      </c>
      <c r="AM73" s="8">
        <f>SQRT(AK73^2+AL73^2)+SQRT((AK73-$CH$10)^2+(AL73-$CI$10)^2)</f>
        <v>38.426920600103067</v>
      </c>
      <c r="AN73" s="3">
        <f>AM73/(2*$CH$3)</f>
        <v>1.0000000000026821</v>
      </c>
      <c r="AO73" s="3">
        <f t="shared" si="20"/>
        <v>18.538066036220961</v>
      </c>
      <c r="AP73" s="3">
        <f t="shared" si="21"/>
        <v>-10.896401822114663</v>
      </c>
      <c r="AQ73" s="3">
        <f t="shared" si="22"/>
        <v>14.997610466147778</v>
      </c>
      <c r="AR73" s="8">
        <f>SQRT(AP73^2+AQ73^2)+SQRT((AP73-$CH$10)^2+(AQ73-$CI$10)^2)</f>
        <v>38.426920600003719</v>
      </c>
      <c r="AS73" s="3">
        <f>AR73/(2*$CH$3)</f>
        <v>1.0000000000000968</v>
      </c>
      <c r="AT73" s="9">
        <f t="shared" si="23"/>
        <v>18.538066036219167</v>
      </c>
      <c r="AU73" s="3">
        <f t="shared" si="24"/>
        <v>-10.896401822113608</v>
      </c>
      <c r="AV73" s="3">
        <f t="shared" si="25"/>
        <v>14.997610466146327</v>
      </c>
      <c r="AW73" s="8">
        <f>SQRT(AU73^2+AV73^2)+SQRT((AU73-$CH$10)^2+(AV73-$CI$10)^2)</f>
        <v>38.42692060000013</v>
      </c>
      <c r="AX73" s="4">
        <f>AW73/(2*$CH$3)</f>
        <v>1.0000000000000033</v>
      </c>
      <c r="AY73" s="9">
        <f t="shared" si="26"/>
        <v>18.411066036219168</v>
      </c>
      <c r="AZ73" s="9">
        <f>AY73-'Master Radiusverkleinerung'!G$5/100</f>
        <v>18.35706603621917</v>
      </c>
      <c r="BA73" s="9">
        <f t="shared" si="31"/>
        <v>0.97182217362030832</v>
      </c>
      <c r="BB73" s="3">
        <f t="shared" si="97"/>
        <v>-10.504809302784448</v>
      </c>
      <c r="BC73" s="3">
        <f t="shared" si="97"/>
        <v>15.285299331225367</v>
      </c>
      <c r="BD73" s="3">
        <f t="shared" si="94"/>
        <v>-11.272324296508327</v>
      </c>
      <c r="BE73" s="3">
        <f t="shared" si="94"/>
        <v>14.690998641076551</v>
      </c>
      <c r="BF73" s="3">
        <f t="shared" si="98"/>
        <v>-0.78318503865832056</v>
      </c>
      <c r="BG73" s="3">
        <f t="shared" si="98"/>
        <v>-0.57537773015808114</v>
      </c>
      <c r="BH73" s="3">
        <f t="shared" si="95"/>
        <v>-0.75184494878943831</v>
      </c>
      <c r="BI73" s="3">
        <f t="shared" si="95"/>
        <v>-0.61322365013955427</v>
      </c>
      <c r="BJ73" s="3">
        <f t="shared" si="32"/>
        <v>-0.57537773015808114</v>
      </c>
      <c r="BK73" s="3">
        <f t="shared" si="33"/>
        <v>0.78318503865832056</v>
      </c>
      <c r="BL73" s="3">
        <f t="shared" si="34"/>
        <v>-0.61322365013955427</v>
      </c>
      <c r="BM73" s="3">
        <f t="shared" si="35"/>
        <v>0.75184494878943831</v>
      </c>
      <c r="BN73" s="3">
        <f t="shared" si="72"/>
        <v>-0.57537773015808114</v>
      </c>
      <c r="BO73" s="3">
        <f t="shared" si="72"/>
        <v>0.78318503865832056</v>
      </c>
      <c r="BP73" s="3">
        <f t="shared" si="73"/>
        <v>0.61322365013955427</v>
      </c>
      <c r="BQ73" s="3">
        <f t="shared" si="73"/>
        <v>-0.75184494878943831</v>
      </c>
      <c r="BR73" s="3">
        <f t="shared" si="74"/>
        <v>-0.76751499372387855</v>
      </c>
      <c r="BS73" s="3">
        <f t="shared" si="74"/>
        <v>-0.59430069014881681</v>
      </c>
      <c r="BT73" s="3">
        <f t="shared" si="39"/>
        <v>-19.749050508998451</v>
      </c>
      <c r="BU73" s="3">
        <f t="shared" si="40"/>
        <v>0.85835455186037812</v>
      </c>
      <c r="BV73" s="3">
        <f t="shared" si="41"/>
        <v>-0.18186155512971069</v>
      </c>
      <c r="BW73" s="9">
        <f t="shared" si="42"/>
        <v>19.198715276189294</v>
      </c>
      <c r="BX73" s="9">
        <f>SQRT((AU73-$CH$11)^2+(AV73-$CI$11)^2)</f>
        <v>19.204473320166969</v>
      </c>
      <c r="BY73" s="3">
        <f t="shared" si="99"/>
        <v>-11.756623263717209</v>
      </c>
      <c r="BZ73" s="3">
        <f t="shared" si="99"/>
        <v>15.182013169532356</v>
      </c>
      <c r="CA73" s="3">
        <f t="shared" si="45"/>
        <v>19.201867472848328</v>
      </c>
      <c r="CB73" s="3">
        <f t="shared" si="96"/>
        <v>-11.754756373973986</v>
      </c>
      <c r="CC73" s="3">
        <f t="shared" si="96"/>
        <v>15.179472021276037</v>
      </c>
      <c r="CD73" s="3">
        <f t="shared" si="46"/>
        <v>19.198715276189294</v>
      </c>
      <c r="CE73" s="4">
        <f t="shared" si="47"/>
        <v>0.99999999999136302</v>
      </c>
      <c r="CF73" s="12">
        <f t="shared" si="48"/>
        <v>2.3813245412298485E-4</v>
      </c>
    </row>
    <row r="74" spans="1:84" x14ac:dyDescent="0.3">
      <c r="A74" s="4">
        <v>129</v>
      </c>
      <c r="B74" s="3">
        <f>CH$3*COS(A74/180*PI())</f>
        <v>-12.091422349416524</v>
      </c>
      <c r="C74" s="4">
        <f>CH$3*SIN(A74/180*PI())</f>
        <v>14.931663077758843</v>
      </c>
      <c r="D74" s="6">
        <f>SQRT(B74^2+C74^2)+SQRT((B74-$CH$10)^2+(C74-$CI$10)^2)</f>
        <v>39.834219218850883</v>
      </c>
      <c r="E74" s="4">
        <f>D74/(2*$CH$3)</f>
        <v>1.036622726902839</v>
      </c>
      <c r="F74" s="4">
        <f>$CH$3/E74</f>
        <v>18.53467013732649</v>
      </c>
      <c r="G74" s="4">
        <f t="shared" si="0"/>
        <v>-11.664245858802047</v>
      </c>
      <c r="H74" s="4">
        <f t="shared" si="1"/>
        <v>14.404144044160404</v>
      </c>
      <c r="I74" s="6">
        <f>SQRT(G74^2+H74^2)+SQRT((G74-$CH$10)^2+(H74-$CI$10)^2)</f>
        <v>38.477724123495008</v>
      </c>
      <c r="J74" s="4">
        <f>I74/(2*$CH$3)</f>
        <v>1.0013220815694246</v>
      </c>
      <c r="K74" s="4">
        <f t="shared" si="2"/>
        <v>18.510198145511911</v>
      </c>
      <c r="L74" s="4">
        <f t="shared" si="3"/>
        <v>-11.648845135343528</v>
      </c>
      <c r="M74" s="4">
        <f t="shared" si="4"/>
        <v>14.385125734552895</v>
      </c>
      <c r="N74" s="8">
        <f>SQRT(L74^2+M74^2)+SQRT((L74-$CH$10)^2+(M74-$CI$10)^2)</f>
        <v>38.42882064525228</v>
      </c>
      <c r="O74" s="3">
        <f>N74/(2*$CH$3)</f>
        <v>1.0000494456808562</v>
      </c>
      <c r="P74" s="4">
        <f t="shared" si="5"/>
        <v>18.509282941414714</v>
      </c>
      <c r="Q74" s="4">
        <f t="shared" si="6"/>
        <v>-11.64826917874319</v>
      </c>
      <c r="R74" s="4">
        <f t="shared" si="7"/>
        <v>14.38441448738485</v>
      </c>
      <c r="S74" s="6">
        <f>SQRT(Q74^2+R74^2)+SQRT((Q74-$CH$10)^2+(R74-$CI$10)^2)</f>
        <v>38.426991753808437</v>
      </c>
      <c r="T74" s="4">
        <f>S74/(2*$CH$3)</f>
        <v>1.0000018516656377</v>
      </c>
      <c r="U74" s="3">
        <f t="shared" si="8"/>
        <v>18.509248668474974</v>
      </c>
      <c r="V74" s="3">
        <f t="shared" si="9"/>
        <v>-11.648247610083351</v>
      </c>
      <c r="W74" s="3">
        <f t="shared" si="10"/>
        <v>14.384387852308144</v>
      </c>
      <c r="X74" s="3">
        <f>SQRT(V74^2+W74^2)+SQRT((V74-$CH$10)^2+(W74-$CI$10)^2)</f>
        <v>38.426923264731556</v>
      </c>
      <c r="Y74" s="3">
        <f>X74/(2*$CH$3)</f>
        <v>1.0000000693454358</v>
      </c>
      <c r="Z74" s="3">
        <f t="shared" si="11"/>
        <v>18.509247384943148</v>
      </c>
      <c r="AA74" s="3">
        <f t="shared" si="12"/>
        <v>-11.648246802330601</v>
      </c>
      <c r="AB74" s="3">
        <f t="shared" si="13"/>
        <v>14.384386854816569</v>
      </c>
      <c r="AC74" s="3">
        <f>SQRT(AA74^2+AB74^2)+SQRT((AA74-$CH$10)^2+(AB74-$CI$10)^2)</f>
        <v>38.42692069979519</v>
      </c>
      <c r="AD74" s="3">
        <f>AC74/(2*$CH$3)</f>
        <v>1.0000000025970124</v>
      </c>
      <c r="AE74" s="3">
        <f t="shared" si="14"/>
        <v>18.509247336874402</v>
      </c>
      <c r="AF74" s="3">
        <f t="shared" si="15"/>
        <v>-11.648246772079958</v>
      </c>
      <c r="AG74" s="3">
        <f t="shared" si="16"/>
        <v>14.384386817460138</v>
      </c>
      <c r="AH74" s="8">
        <f>SQRT(AF74^2+AG74^2)+SQRT((AF74-$CH$10)^2+(AG74-$CI$10)^2)</f>
        <v>38.426920603737358</v>
      </c>
      <c r="AI74" s="3">
        <f>AH74/(2*$CH$3)</f>
        <v>1.0000000000972589</v>
      </c>
      <c r="AJ74" s="3">
        <f t="shared" si="17"/>
        <v>18.509247335074214</v>
      </c>
      <c r="AK74" s="3">
        <f t="shared" si="18"/>
        <v>-11.648246770947063</v>
      </c>
      <c r="AL74" s="3">
        <f t="shared" si="19"/>
        <v>14.384386816061129</v>
      </c>
      <c r="AM74" s="8">
        <f>SQRT(AK74^2+AL74^2)+SQRT((AK74-$CH$10)^2+(AL74-$CI$10)^2)</f>
        <v>38.426920600139965</v>
      </c>
      <c r="AN74" s="3">
        <f>AM74/(2*$CH$3)</f>
        <v>1.0000000000036424</v>
      </c>
      <c r="AO74" s="3">
        <f t="shared" si="20"/>
        <v>18.509247335006794</v>
      </c>
      <c r="AP74" s="3">
        <f t="shared" si="21"/>
        <v>-11.648246770904635</v>
      </c>
      <c r="AQ74" s="3">
        <f t="shared" si="22"/>
        <v>14.384386816008734</v>
      </c>
      <c r="AR74" s="8">
        <f>SQRT(AP74^2+AQ74^2)+SQRT((AP74-$CH$10)^2+(AQ74-$CI$10)^2)</f>
        <v>38.426920600005239</v>
      </c>
      <c r="AS74" s="3">
        <f>AR74/(2*$CH$3)</f>
        <v>1.0000000000001363</v>
      </c>
      <c r="AT74" s="9">
        <f t="shared" si="23"/>
        <v>18.509247335004272</v>
      </c>
      <c r="AU74" s="3">
        <f t="shared" si="24"/>
        <v>-11.648246770903047</v>
      </c>
      <c r="AV74" s="3">
        <f t="shared" si="25"/>
        <v>14.384386816006772</v>
      </c>
      <c r="AW74" s="8">
        <f>SQRT(AU74^2+AV74^2)+SQRT((AU74-$CH$10)^2+(AV74-$CI$10)^2)</f>
        <v>38.426920600000201</v>
      </c>
      <c r="AX74" s="4">
        <f>AW74/(2*$CH$3)</f>
        <v>1.0000000000000051</v>
      </c>
      <c r="AY74" s="9">
        <f t="shared" si="26"/>
        <v>18.382247335004273</v>
      </c>
      <c r="AZ74" s="9">
        <f>AY74-'Master Radiusverkleinerung'!G$5/100</f>
        <v>18.328247335004274</v>
      </c>
      <c r="BA74" s="9">
        <f t="shared" si="31"/>
        <v>0.97021341575483877</v>
      </c>
      <c r="BB74" s="3">
        <f t="shared" si="97"/>
        <v>-11.272324296508327</v>
      </c>
      <c r="BC74" s="3">
        <f t="shared" si="97"/>
        <v>14.690998641076551</v>
      </c>
      <c r="BD74" s="3">
        <f t="shared" si="94"/>
        <v>-12.007648294716493</v>
      </c>
      <c r="BE74" s="3">
        <f t="shared" si="94"/>
        <v>14.059693557991114</v>
      </c>
      <c r="BF74" s="3">
        <f t="shared" si="98"/>
        <v>-0.75184494878943831</v>
      </c>
      <c r="BG74" s="3">
        <f t="shared" si="98"/>
        <v>-0.61322365013955427</v>
      </c>
      <c r="BH74" s="3">
        <f t="shared" si="95"/>
        <v>-0.71880304762689029</v>
      </c>
      <c r="BI74" s="3">
        <f t="shared" si="95"/>
        <v>-0.64938651603131525</v>
      </c>
      <c r="BJ74" s="3">
        <f t="shared" si="32"/>
        <v>-0.61322365013955427</v>
      </c>
      <c r="BK74" s="3">
        <f t="shared" si="33"/>
        <v>0.75184494878943831</v>
      </c>
      <c r="BL74" s="3">
        <f t="shared" si="34"/>
        <v>-0.64938651603131525</v>
      </c>
      <c r="BM74" s="3">
        <f t="shared" si="35"/>
        <v>0.71880304762689029</v>
      </c>
      <c r="BN74" s="3">
        <f t="shared" si="72"/>
        <v>-0.61322365013955427</v>
      </c>
      <c r="BO74" s="3">
        <f t="shared" si="72"/>
        <v>0.75184494878943831</v>
      </c>
      <c r="BP74" s="3">
        <f t="shared" si="73"/>
        <v>0.64938651603131525</v>
      </c>
      <c r="BQ74" s="3">
        <f t="shared" si="73"/>
        <v>-0.71880304762689029</v>
      </c>
      <c r="BR74" s="3">
        <f t="shared" si="74"/>
        <v>-0.73532399820816607</v>
      </c>
      <c r="BS74" s="3">
        <f t="shared" si="74"/>
        <v>-0.63130508308543654</v>
      </c>
      <c r="BT74" s="3">
        <f t="shared" si="39"/>
        <v>-19.778619227217661</v>
      </c>
      <c r="BU74" s="3">
        <f t="shared" si="40"/>
        <v>0.8563927807264573</v>
      </c>
      <c r="BV74" s="3">
        <f t="shared" si="41"/>
        <v>-0.17945631893671177</v>
      </c>
      <c r="BW74" s="9">
        <f t="shared" si="42"/>
        <v>19.195612445957991</v>
      </c>
      <c r="BX74" s="9">
        <f>SQRT((AU74-$CH$11)^2+(AV74-$CI$11)^2)</f>
        <v>19.205508428404759</v>
      </c>
      <c r="BY74" s="3">
        <f t="shared" si="99"/>
        <v>-12.506601322763425</v>
      </c>
      <c r="BZ74" s="3">
        <f t="shared" si="99"/>
        <v>14.566248371136483</v>
      </c>
      <c r="CA74" s="3">
        <f t="shared" si="45"/>
        <v>19.198715276189294</v>
      </c>
      <c r="CB74" s="3">
        <f t="shared" si="96"/>
        <v>-12.504639551629504</v>
      </c>
      <c r="CC74" s="3">
        <f t="shared" si="96"/>
        <v>14.563843134943484</v>
      </c>
      <c r="CD74" s="3">
        <f t="shared" si="46"/>
        <v>19.195612445957991</v>
      </c>
      <c r="CE74" s="4">
        <f t="shared" si="47"/>
        <v>0.99999999999165379</v>
      </c>
      <c r="CF74" s="12">
        <f t="shared" si="48"/>
        <v>2.340897253396895E-4</v>
      </c>
    </row>
    <row r="75" spans="1:84" x14ac:dyDescent="0.3">
      <c r="A75" s="4">
        <v>132</v>
      </c>
      <c r="B75" s="3">
        <f>CH$3*COS(A75/180*PI())</f>
        <v>-12.856314340790846</v>
      </c>
      <c r="C75" s="4">
        <f>CH$3*SIN(A75/180*PI())</f>
        <v>14.278383601460348</v>
      </c>
      <c r="D75" s="6">
        <f>SQRT(B75^2+C75^2)+SQRT((B75-$CH$10)^2+(C75-$CI$10)^2)</f>
        <v>39.888288376700416</v>
      </c>
      <c r="E75" s="4">
        <f>D75/(2*$CH$3)</f>
        <v>1.0380297914556393</v>
      </c>
      <c r="F75" s="4">
        <f>$CH$3/E75</f>
        <v>18.509546121076909</v>
      </c>
      <c r="G75" s="4">
        <f t="shared" si="0"/>
        <v>-12.385303819423438</v>
      </c>
      <c r="H75" s="4">
        <f t="shared" si="1"/>
        <v>13.755273421813483</v>
      </c>
      <c r="I75" s="6">
        <f>SQRT(G75^2+H75^2)+SQRT((G75-$CH$10)^2+(H75-$CI$10)^2)</f>
        <v>38.481441520917052</v>
      </c>
      <c r="J75" s="4">
        <f>I75/(2*$CH$3)</f>
        <v>1.001418820974092</v>
      </c>
      <c r="K75" s="4">
        <f t="shared" si="2"/>
        <v>18.48332159672459</v>
      </c>
      <c r="L75" s="4">
        <f t="shared" si="3"/>
        <v>-12.367756187542099</v>
      </c>
      <c r="M75" s="4">
        <f t="shared" si="4"/>
        <v>13.735784802240451</v>
      </c>
      <c r="N75" s="8">
        <f>SQRT(L75^2+M75^2)+SQRT((L75-$CH$10)^2+(M75-$CI$10)^2)</f>
        <v>38.429030375971024</v>
      </c>
      <c r="O75" s="3">
        <f>N75/(2*$CH$3)</f>
        <v>1.0000549035920152</v>
      </c>
      <c r="P75" s="4">
        <f t="shared" si="5"/>
        <v>18.482306851689703</v>
      </c>
      <c r="Q75" s="4">
        <f t="shared" si="6"/>
        <v>-12.367077190581606</v>
      </c>
      <c r="R75" s="4">
        <f t="shared" si="7"/>
        <v>13.735030699718596</v>
      </c>
      <c r="S75" s="6">
        <f>SQRT(Q75^2+R75^2)+SQRT((Q75-$CH$10)^2+(R75-$CI$10)^2)</f>
        <v>38.427002354570135</v>
      </c>
      <c r="T75" s="4">
        <f>S75/(2*$CH$3)</f>
        <v>1.0000021275337407</v>
      </c>
      <c r="U75" s="3">
        <f t="shared" si="8"/>
        <v>18.482267530041927</v>
      </c>
      <c r="V75" s="3">
        <f t="shared" si="9"/>
        <v>-12.367050879263585</v>
      </c>
      <c r="W75" s="3">
        <f t="shared" si="10"/>
        <v>13.735001478039523</v>
      </c>
      <c r="X75" s="3">
        <f>SQRT(V75^2+W75^2)+SQRT((V75-$CH$10)^2+(W75-$CI$10)^2)</f>
        <v>38.426923768188914</v>
      </c>
      <c r="Y75" s="3">
        <f>X75/(2*$CH$3)</f>
        <v>1.0000000824471194</v>
      </c>
      <c r="Z75" s="3">
        <f t="shared" si="11"/>
        <v>18.482266006232337</v>
      </c>
      <c r="AA75" s="3">
        <f t="shared" si="12"/>
        <v>-12.36704985963595</v>
      </c>
      <c r="AB75" s="3">
        <f t="shared" si="13"/>
        <v>13.735000345628309</v>
      </c>
      <c r="AC75" s="3">
        <f>SQRT(AA75^2+AB75^2)+SQRT((AA75-$CH$10)^2+(AB75-$CI$10)^2)</f>
        <v>38.426920722775307</v>
      </c>
      <c r="AD75" s="3">
        <f>AC75/(2*$CH$3)</f>
        <v>1.0000000031950336</v>
      </c>
      <c r="AE75" s="3">
        <f t="shared" si="14"/>
        <v>18.482265947180878</v>
      </c>
      <c r="AF75" s="3">
        <f t="shared" si="15"/>
        <v>-12.367049820122812</v>
      </c>
      <c r="AG75" s="3">
        <f t="shared" si="16"/>
        <v>13.735000301744524</v>
      </c>
      <c r="AH75" s="8">
        <f>SQRT(AF75^2+AG75^2)+SQRT((AF75-$CH$10)^2+(AG75-$CI$10)^2)</f>
        <v>38.426920604757854</v>
      </c>
      <c r="AI75" s="3">
        <f>AH75/(2*$CH$3)</f>
        <v>1.0000000001238156</v>
      </c>
      <c r="AJ75" s="3">
        <f t="shared" si="17"/>
        <v>18.482265944892486</v>
      </c>
      <c r="AK75" s="3">
        <f t="shared" si="18"/>
        <v>-12.367049818591578</v>
      </c>
      <c r="AL75" s="3">
        <f t="shared" si="19"/>
        <v>13.735000300043918</v>
      </c>
      <c r="AM75" s="8">
        <f>SQRT(AK75^2+AL75^2)+SQRT((AK75-$CH$10)^2+(AL75-$CI$10)^2)</f>
        <v>38.426920600184388</v>
      </c>
      <c r="AN75" s="3">
        <f>AM75/(2*$CH$3)</f>
        <v>1.0000000000047984</v>
      </c>
      <c r="AO75" s="3">
        <f t="shared" si="20"/>
        <v>18.4822659448038</v>
      </c>
      <c r="AP75" s="3">
        <f t="shared" si="21"/>
        <v>-12.367049818532236</v>
      </c>
      <c r="AQ75" s="3">
        <f t="shared" si="22"/>
        <v>13.735000299978012</v>
      </c>
      <c r="AR75" s="8">
        <f>SQRT(AP75^2+AQ75^2)+SQRT((AP75-$CH$10)^2+(AQ75-$CI$10)^2)</f>
        <v>38.426920600007143</v>
      </c>
      <c r="AS75" s="3">
        <f>AR75/(2*$CH$3)</f>
        <v>1.0000000000001859</v>
      </c>
      <c r="AT75" s="9">
        <f t="shared" si="23"/>
        <v>18.482265944800364</v>
      </c>
      <c r="AU75" s="3">
        <f t="shared" si="24"/>
        <v>-12.367049818529937</v>
      </c>
      <c r="AV75" s="3">
        <f t="shared" si="25"/>
        <v>13.735000299975457</v>
      </c>
      <c r="AW75" s="8">
        <f>SQRT(AU75^2+AV75^2)+SQRT((AU75-$CH$10)^2+(AV75-$CI$10)^2)</f>
        <v>38.426920600000273</v>
      </c>
      <c r="AX75" s="4">
        <f>AW75/(2*$CH$3)</f>
        <v>1.0000000000000071</v>
      </c>
      <c r="AY75" s="9">
        <f t="shared" si="26"/>
        <v>18.355265944800365</v>
      </c>
      <c r="AZ75" s="9">
        <f>AY75-'Master Radiusverkleinerung'!G$5/100</f>
        <v>18.301265944800367</v>
      </c>
      <c r="BA75" s="9">
        <f t="shared" si="31"/>
        <v>0.96870050504838445</v>
      </c>
      <c r="BB75" s="3">
        <f t="shared" si="97"/>
        <v>-12.007648294716493</v>
      </c>
      <c r="BC75" s="3">
        <f t="shared" si="97"/>
        <v>14.059693557991114</v>
      </c>
      <c r="BD75" s="3">
        <f>0.5*(AU75+AU77)</f>
        <v>-12.709123423279699</v>
      </c>
      <c r="BE75" s="3">
        <f>0.5*(AV75+AV77)</f>
        <v>13.393098664002459</v>
      </c>
      <c r="BF75" s="3">
        <f t="shared" si="98"/>
        <v>-0.71880304762689029</v>
      </c>
      <c r="BG75" s="3">
        <f t="shared" si="98"/>
        <v>-0.64938651603131525</v>
      </c>
      <c r="BH75" s="3">
        <f>AU77-AU75</f>
        <v>-0.6841472094995229</v>
      </c>
      <c r="BI75" s="3">
        <f>AV77-AV75</f>
        <v>-0.68380327194599566</v>
      </c>
      <c r="BJ75" s="3">
        <f t="shared" si="32"/>
        <v>-0.64938651603131525</v>
      </c>
      <c r="BK75" s="3">
        <f t="shared" si="33"/>
        <v>0.71880304762689029</v>
      </c>
      <c r="BL75" s="3">
        <f t="shared" si="34"/>
        <v>-0.68380327194599566</v>
      </c>
      <c r="BM75" s="3">
        <f t="shared" si="35"/>
        <v>0.6841472094995229</v>
      </c>
      <c r="BN75" s="3">
        <f t="shared" si="72"/>
        <v>-0.64938651603131525</v>
      </c>
      <c r="BO75" s="3">
        <f t="shared" si="72"/>
        <v>0.71880304762689029</v>
      </c>
      <c r="BP75" s="3">
        <f t="shared" si="73"/>
        <v>0.68380327194599566</v>
      </c>
      <c r="BQ75" s="3">
        <f t="shared" si="73"/>
        <v>-0.6841472094995229</v>
      </c>
      <c r="BR75" s="3">
        <f t="shared" si="74"/>
        <v>-0.7014751285632066</v>
      </c>
      <c r="BS75" s="3">
        <f t="shared" si="74"/>
        <v>-0.66659489398865546</v>
      </c>
      <c r="BT75" s="3">
        <f t="shared" si="39"/>
        <v>-19.806408053639355</v>
      </c>
      <c r="BU75" s="3">
        <f t="shared" si="40"/>
        <v>0.85436602633095227</v>
      </c>
      <c r="BV75" s="3">
        <f t="shared" si="41"/>
        <v>-0.17721291350663826</v>
      </c>
      <c r="BW75" s="9">
        <f t="shared" si="42"/>
        <v>19.192590065963593</v>
      </c>
      <c r="BX75" s="9">
        <f>SQRT((AU75-$CH$11)^2+(AV75-$CI$11)^2)</f>
        <v>19.206516687794679</v>
      </c>
      <c r="BY75" s="3">
        <f t="shared" si="99"/>
        <v>-13.223442599256394</v>
      </c>
      <c r="BZ75" s="3">
        <f t="shared" si="99"/>
        <v>13.914456618912169</v>
      </c>
      <c r="CA75" s="3">
        <f t="shared" si="45"/>
        <v>19.195612445957991</v>
      </c>
      <c r="CB75" s="3">
        <f t="shared" si="96"/>
        <v>-13.221415844860889</v>
      </c>
      <c r="CC75" s="3">
        <f t="shared" si="96"/>
        <v>13.912213213482095</v>
      </c>
      <c r="CD75" s="3">
        <f t="shared" si="46"/>
        <v>19.192590065963593</v>
      </c>
      <c r="CE75" s="4">
        <f t="shared" si="47"/>
        <v>0.99999999999210065</v>
      </c>
      <c r="CF75" s="12">
        <f t="shared" si="48"/>
        <v>2.2773681853823042E-4</v>
      </c>
    </row>
    <row r="76" spans="1:84" x14ac:dyDescent="0.3">
      <c r="A76" s="4"/>
      <c r="C76" s="4"/>
      <c r="D76" s="6"/>
      <c r="E76" s="4"/>
      <c r="G76" s="4"/>
      <c r="H76" s="4"/>
      <c r="I76" s="6"/>
      <c r="J76" s="4"/>
      <c r="K76" s="4"/>
      <c r="L76" s="4"/>
      <c r="M76" s="4"/>
      <c r="N76" s="8"/>
      <c r="P76" s="4"/>
      <c r="Q76" s="4"/>
      <c r="R76" s="4"/>
      <c r="S76" s="6"/>
      <c r="T76" s="4"/>
      <c r="AH76" s="8"/>
      <c r="AM76" s="8"/>
      <c r="AR76" s="8"/>
      <c r="AT76" s="9"/>
      <c r="AW76" s="8"/>
      <c r="AX76" s="4"/>
      <c r="AY76" s="9"/>
      <c r="AZ76" s="9"/>
      <c r="BA76" s="9"/>
      <c r="BW76" s="9"/>
      <c r="BX76" s="9"/>
      <c r="CE76" s="4"/>
      <c r="CF76" s="12"/>
    </row>
    <row r="77" spans="1:84" x14ac:dyDescent="0.3">
      <c r="A77" s="4">
        <v>135</v>
      </c>
      <c r="B77" s="3">
        <f>CH$3*COS(A77/180*PI())</f>
        <v>-13.585968068188517</v>
      </c>
      <c r="C77" s="4">
        <f>CH$3*SIN(A77/180*PI())</f>
        <v>13.585968068188519</v>
      </c>
      <c r="D77" s="6">
        <f>SQRT(B77^2+C77^2)+SQRT((B77-$CH$10)^2+(C77-$CI$10)^2)</f>
        <v>39.93857422744297</v>
      </c>
      <c r="E77" s="4">
        <f>D77/(2*$CH$3)</f>
        <v>1.0393384014081775</v>
      </c>
      <c r="F77" s="4">
        <f>$CH$3/E77</f>
        <v>18.486241126054896</v>
      </c>
      <c r="G77" s="4">
        <f t="shared" si="0"/>
        <v>-13.071746458883053</v>
      </c>
      <c r="H77" s="4">
        <f t="shared" si="1"/>
        <v>13.071746458883057</v>
      </c>
      <c r="I77" s="6">
        <f>SQRT(G77^2+H77^2)+SQRT((G77-$CH$10)^2+(H77-$CI$10)^2)</f>
        <v>38.485007036626413</v>
      </c>
      <c r="J77" s="4">
        <f>I77/(2*$CH$3)</f>
        <v>1.0015116078967412</v>
      </c>
      <c r="K77" s="4">
        <f t="shared" si="2"/>
        <v>18.458339354525865</v>
      </c>
      <c r="L77" s="4">
        <f t="shared" si="3"/>
        <v>-13.05201692702776</v>
      </c>
      <c r="M77" s="4">
        <f t="shared" si="4"/>
        <v>13.052016927027761</v>
      </c>
      <c r="N77" s="8">
        <f>SQRT(L77^2+M77^2)+SQRT((L77-$CH$10)^2+(M77-$CI$10)^2)</f>
        <v>38.429238180968021</v>
      </c>
      <c r="O77" s="3">
        <f>N77/(2*$CH$3)</f>
        <v>1.000060311389303</v>
      </c>
      <c r="P77" s="4">
        <f t="shared" si="5"/>
        <v>18.457226173572657</v>
      </c>
      <c r="Q77" s="4">
        <f t="shared" si="6"/>
        <v>-13.051229789227058</v>
      </c>
      <c r="R77" s="4">
        <f t="shared" si="7"/>
        <v>13.05122978922706</v>
      </c>
      <c r="S77" s="6">
        <f>SQRT(Q77^2+R77^2)+SQRT((Q77-$CH$10)^2+(R77-$CI$10)^2)</f>
        <v>38.427013204974344</v>
      </c>
      <c r="T77" s="4">
        <f>S77/(2*$CH$3)</f>
        <v>1.0000024098983966</v>
      </c>
      <c r="U77" s="3">
        <f t="shared" si="8"/>
        <v>18.457181693640088</v>
      </c>
      <c r="V77" s="3">
        <f t="shared" si="9"/>
        <v>-13.051198337165111</v>
      </c>
      <c r="W77" s="3">
        <f t="shared" si="10"/>
        <v>13.051198337165113</v>
      </c>
      <c r="X77" s="3">
        <f>SQRT(V77^2+W77^2)+SQRT((V77-$CH$10)^2+(W77-$CI$10)^2)</f>
        <v>38.426924300490029</v>
      </c>
      <c r="Y77" s="3">
        <f>X77/(2*$CH$3)</f>
        <v>1.0000000962994164</v>
      </c>
      <c r="Z77" s="3">
        <f t="shared" si="11"/>
        <v>18.457179916224433</v>
      </c>
      <c r="AA77" s="3">
        <f t="shared" si="12"/>
        <v>-13.051197080342449</v>
      </c>
      <c r="AB77" s="3">
        <f t="shared" si="13"/>
        <v>13.051197080342451</v>
      </c>
      <c r="AC77" s="3">
        <f>SQRT(AA77^2+AB77^2)+SQRT((AA77-$CH$10)^2+(AB77-$CI$10)^2)</f>
        <v>38.426920747871748</v>
      </c>
      <c r="AD77" s="3">
        <f>AC77/(2*$CH$3)</f>
        <v>1.0000000038481289</v>
      </c>
      <c r="AE77" s="3">
        <f t="shared" si="14"/>
        <v>18.457179845198826</v>
      </c>
      <c r="AF77" s="3">
        <f t="shared" si="15"/>
        <v>-13.051197030119761</v>
      </c>
      <c r="AG77" s="3">
        <f t="shared" si="16"/>
        <v>13.051197030119763</v>
      </c>
      <c r="AH77" s="8">
        <f>SQRT(AF77^2+AG77^2)+SQRT((AF77-$CH$10)^2+(AG77-$CI$10)^2)</f>
        <v>38.426920605908961</v>
      </c>
      <c r="AI77" s="3">
        <f>AH77/(2*$CH$3)</f>
        <v>1.0000000001537714</v>
      </c>
      <c r="AJ77" s="3">
        <f t="shared" si="17"/>
        <v>18.457179842360638</v>
      </c>
      <c r="AK77" s="3">
        <f t="shared" si="18"/>
        <v>-13.051197028112858</v>
      </c>
      <c r="AL77" s="3">
        <f t="shared" si="19"/>
        <v>13.05119702811286</v>
      </c>
      <c r="AM77" s="8">
        <f>SQRT(AK77^2+AL77^2)+SQRT((AK77-$CH$10)^2+(AL77-$CI$10)^2)</f>
        <v>38.426920600236116</v>
      </c>
      <c r="AN77" s="3">
        <f>AM77/(2*$CH$3)</f>
        <v>1.0000000000061444</v>
      </c>
      <c r="AO77" s="3">
        <f t="shared" si="20"/>
        <v>18.457179842247228</v>
      </c>
      <c r="AP77" s="3">
        <f t="shared" si="21"/>
        <v>-13.051197028032666</v>
      </c>
      <c r="AQ77" s="3">
        <f t="shared" si="22"/>
        <v>13.051197028032668</v>
      </c>
      <c r="AR77" s="8">
        <f>SQRT(AP77^2+AQ77^2)+SQRT((AP77-$CH$10)^2+(AQ77-$CI$10)^2)</f>
        <v>38.426920600009439</v>
      </c>
      <c r="AS77" s="3">
        <f>AR77/(2*$CH$3)</f>
        <v>1.0000000000002456</v>
      </c>
      <c r="AT77" s="9">
        <f t="shared" si="23"/>
        <v>18.457179842242695</v>
      </c>
      <c r="AU77" s="3">
        <f t="shared" si="24"/>
        <v>-13.05119702802946</v>
      </c>
      <c r="AV77" s="3">
        <f t="shared" si="25"/>
        <v>13.051197028029462</v>
      </c>
      <c r="AW77" s="8">
        <f>SQRT(AU77^2+AV77^2)+SQRT((AU77-$CH$10)^2+(AV77-$CI$10)^2)</f>
        <v>38.426920600000379</v>
      </c>
      <c r="AX77" s="4">
        <f>AW77/(2*$CH$3)</f>
        <v>1.0000000000000098</v>
      </c>
      <c r="AY77" s="9">
        <f t="shared" si="26"/>
        <v>18.330179842242696</v>
      </c>
      <c r="AZ77" s="9">
        <f>AY77-'Master Radiusverkleinerung'!G$5/100</f>
        <v>18.276179842242698</v>
      </c>
      <c r="BA77" s="9">
        <f>SQRT((AU77-AU75)^2+(AV77-AV75)^2)</f>
        <v>0.96728709233093435</v>
      </c>
      <c r="BB77" s="3">
        <f>0.5*(AU75+AU77)</f>
        <v>-12.709123423279699</v>
      </c>
      <c r="BC77" s="3">
        <f>0.5*(AV75+AV77)</f>
        <v>13.393098664002459</v>
      </c>
      <c r="BD77" s="3">
        <f t="shared" ref="BD77:BE80" si="100">0.5*(AU77+AU78)</f>
        <v>-13.375180130357682</v>
      </c>
      <c r="BE77" s="3">
        <f t="shared" si="100"/>
        <v>12.692989503118056</v>
      </c>
      <c r="BF77" s="3">
        <f>AU77-AU75</f>
        <v>-0.6841472094995229</v>
      </c>
      <c r="BG77" s="3">
        <f>AV77-AV75</f>
        <v>-0.68380327194599566</v>
      </c>
      <c r="BH77" s="3">
        <f t="shared" ref="BH77:BI80" si="101">AU78-AU77</f>
        <v>-0.64796620465644494</v>
      </c>
      <c r="BI77" s="3">
        <f t="shared" si="101"/>
        <v>-0.71641504982280857</v>
      </c>
      <c r="BJ77" s="3">
        <f t="shared" si="32"/>
        <v>-0.68380327194599566</v>
      </c>
      <c r="BK77" s="3">
        <f t="shared" si="33"/>
        <v>0.6841472094995229</v>
      </c>
      <c r="BL77" s="3">
        <f t="shared" si="34"/>
        <v>-0.71641504982280857</v>
      </c>
      <c r="BM77" s="3">
        <f t="shared" si="35"/>
        <v>0.64796620465644494</v>
      </c>
      <c r="BN77" s="3">
        <f t="shared" si="72"/>
        <v>-0.68380327194599566</v>
      </c>
      <c r="BO77" s="3">
        <f t="shared" si="72"/>
        <v>0.6841472094995229</v>
      </c>
      <c r="BP77" s="3">
        <f t="shared" si="73"/>
        <v>0.71641504982280857</v>
      </c>
      <c r="BQ77" s="3">
        <f t="shared" si="73"/>
        <v>-0.64796620465644494</v>
      </c>
      <c r="BR77" s="3">
        <f t="shared" si="74"/>
        <v>-0.66605670707798303</v>
      </c>
      <c r="BS77" s="3">
        <f t="shared" si="74"/>
        <v>-0.70010916088440212</v>
      </c>
      <c r="BT77" s="3">
        <f t="shared" si="39"/>
        <v>-19.832356551153214</v>
      </c>
      <c r="BU77" s="3">
        <f t="shared" si="40"/>
        <v>0.85230687679847073</v>
      </c>
      <c r="BV77" s="3">
        <f t="shared" si="41"/>
        <v>-0.17515272826859452</v>
      </c>
      <c r="BW77" s="9">
        <f t="shared" si="42"/>
        <v>19.189678181446691</v>
      </c>
      <c r="BX77" s="9">
        <f>SQRT((AU77-$CH$11)^2+(AV77-$CI$11)^2)</f>
        <v>19.207488076899782</v>
      </c>
      <c r="BY77" s="3">
        <f>AU77-BU75</f>
        <v>-13.905563054360412</v>
      </c>
      <c r="BZ77" s="3">
        <f>AV77-BV75</f>
        <v>13.2284099415361</v>
      </c>
      <c r="CA77" s="3">
        <f t="shared" si="45"/>
        <v>19.192590065963593</v>
      </c>
      <c r="CB77" s="3">
        <f t="shared" ref="CB77:CC81" si="102">AU77-BU77</f>
        <v>-13.903503904827931</v>
      </c>
      <c r="CC77" s="3">
        <f t="shared" si="102"/>
        <v>13.226349756298056</v>
      </c>
      <c r="CD77" s="3">
        <f t="shared" si="46"/>
        <v>19.189678181446691</v>
      </c>
      <c r="CE77" s="4">
        <f t="shared" si="47"/>
        <v>0.99999999999268441</v>
      </c>
      <c r="CF77" s="12">
        <f t="shared" si="48"/>
        <v>2.1916055193302571E-4</v>
      </c>
    </row>
    <row r="78" spans="1:84" x14ac:dyDescent="0.3">
      <c r="A78" s="4">
        <v>138</v>
      </c>
      <c r="B78" s="3">
        <f>CH$3*COS(A78/180*PI())</f>
        <v>-14.278383601460346</v>
      </c>
      <c r="C78" s="4">
        <f>CH$3*SIN(A78/180*PI())</f>
        <v>12.856314340790847</v>
      </c>
      <c r="D78" s="6">
        <f>SQRT(B78^2+C78^2)+SQRT((B78-$CH$10)^2+(C78-$CI$10)^2)</f>
        <v>39.984966893109267</v>
      </c>
      <c r="E78" s="4">
        <f>D78/(2*$CH$3)</f>
        <v>1.0405456973596074</v>
      </c>
      <c r="F78" s="4">
        <f>$CH$3/E78</f>
        <v>18.464792414936031</v>
      </c>
      <c r="G78" s="4">
        <f t="shared" si="0"/>
        <v>-13.722014936673952</v>
      </c>
      <c r="H78" s="4">
        <f t="shared" si="1"/>
        <v>12.355357744896589</v>
      </c>
      <c r="I78" s="6">
        <f>SQRT(G78^2+H78^2)+SQRT((G78-$CH$10)^2+(H78-$CI$10)^2)</f>
        <v>38.488388290733226</v>
      </c>
      <c r="J78" s="4">
        <f>I78/(2*$CH$3)</f>
        <v>1.0015995997018097</v>
      </c>
      <c r="K78" s="4">
        <f t="shared" si="2"/>
        <v>18.435303309259769</v>
      </c>
      <c r="L78" s="4">
        <f t="shared" si="3"/>
        <v>-13.700100260382682</v>
      </c>
      <c r="M78" s="4">
        <f t="shared" si="4"/>
        <v>12.335625681734451</v>
      </c>
      <c r="N78" s="8">
        <f>SQRT(L78^2+M78^2)+SQRT((L78-$CH$10)^2+(M78-$CI$10)^2)</f>
        <v>38.429441063422971</v>
      </c>
      <c r="O78" s="3">
        <f>N78/(2*$CH$3)</f>
        <v>1.0000655910851979</v>
      </c>
      <c r="P78" s="4">
        <f t="shared" si="5"/>
        <v>18.434094197016748</v>
      </c>
      <c r="Q78" s="4">
        <f t="shared" si="6"/>
        <v>-13.699201714875858</v>
      </c>
      <c r="R78" s="4">
        <f t="shared" si="7"/>
        <v>12.334816627726122</v>
      </c>
      <c r="S78" s="6">
        <f>SQRT(Q78^2+R78^2)+SQRT((Q78-$CH$10)^2+(R78-$CI$10)^2)</f>
        <v>38.42702411129418</v>
      </c>
      <c r="T78" s="4">
        <f>S78/(2*$CH$3)</f>
        <v>1.0000026937181685</v>
      </c>
      <c r="U78" s="3">
        <f t="shared" si="8"/>
        <v>18.43404454089605</v>
      </c>
      <c r="V78" s="3">
        <f t="shared" si="9"/>
        <v>-13.699164813186709</v>
      </c>
      <c r="W78" s="3">
        <f t="shared" si="10"/>
        <v>12.334783401295971</v>
      </c>
      <c r="X78" s="3">
        <f>SQRT(V78^2+W78^2)+SQRT((V78-$CH$10)^2+(W78-$CI$10)^2)</f>
        <v>38.426924851309558</v>
      </c>
      <c r="Y78" s="3">
        <f>X78/(2*$CH$3)</f>
        <v>1.0000001106336258</v>
      </c>
      <c r="Z78" s="3">
        <f t="shared" si="11"/>
        <v>18.43404250147109</v>
      </c>
      <c r="AA78" s="3">
        <f t="shared" si="12"/>
        <v>-13.699163297598604</v>
      </c>
      <c r="AB78" s="3">
        <f t="shared" si="13"/>
        <v>12.33478203665431</v>
      </c>
      <c r="AC78" s="3">
        <f>SQRT(AA78^2+AB78^2)+SQRT((AA78-$CH$10)^2+(AB78-$CI$10)^2)</f>
        <v>38.426920774605875</v>
      </c>
      <c r="AD78" s="3">
        <f>AC78/(2*$CH$3)</f>
        <v>1.0000000045438424</v>
      </c>
      <c r="AE78" s="3">
        <f t="shared" si="14"/>
        <v>18.434042417709705</v>
      </c>
      <c r="AF78" s="3">
        <f t="shared" si="15"/>
        <v>-13.699163235351763</v>
      </c>
      <c r="AG78" s="3">
        <f t="shared" si="16"/>
        <v>12.334781980607003</v>
      </c>
      <c r="AH78" s="8">
        <f>SQRT(AF78^2+AG78^2)+SQRT((AF78-$CH$10)^2+(AG78-$CI$10)^2)</f>
        <v>38.426920607171255</v>
      </c>
      <c r="AI78" s="3">
        <f>AH78/(2*$CH$3)</f>
        <v>1.0000000001866205</v>
      </c>
      <c r="AJ78" s="3">
        <f t="shared" si="17"/>
        <v>18.434042414269534</v>
      </c>
      <c r="AK78" s="3">
        <f t="shared" si="18"/>
        <v>-13.699163232795218</v>
      </c>
      <c r="AL78" s="3">
        <f t="shared" si="19"/>
        <v>12.334781978305081</v>
      </c>
      <c r="AM78" s="8">
        <f>SQRT(AK78^2+AL78^2)+SQRT((AK78-$CH$10)^2+(AL78-$CI$10)^2)</f>
        <v>38.426920600294537</v>
      </c>
      <c r="AN78" s="3">
        <f>AM78/(2*$CH$3)</f>
        <v>1.0000000000076648</v>
      </c>
      <c r="AO78" s="3">
        <f t="shared" si="20"/>
        <v>18.434042414128243</v>
      </c>
      <c r="AP78" s="3">
        <f t="shared" si="21"/>
        <v>-13.699163232690218</v>
      </c>
      <c r="AQ78" s="3">
        <f t="shared" si="22"/>
        <v>12.334781978210538</v>
      </c>
      <c r="AR78" s="8">
        <f>SQRT(AP78^2+AQ78^2)+SQRT((AP78-$CH$10)^2+(AQ78-$CI$10)^2)</f>
        <v>38.426920600012103</v>
      </c>
      <c r="AS78" s="3">
        <f>AR78/(2*$CH$3)</f>
        <v>1.0000000000003149</v>
      </c>
      <c r="AT78" s="9">
        <f t="shared" si="23"/>
        <v>18.434042414122437</v>
      </c>
      <c r="AU78" s="3">
        <f t="shared" si="24"/>
        <v>-13.699163232685905</v>
      </c>
      <c r="AV78" s="3">
        <f t="shared" si="25"/>
        <v>12.334781978206653</v>
      </c>
      <c r="AW78" s="8">
        <f>SQRT(AU78^2+AV78^2)+SQRT((AU78-$CH$10)^2+(AV78-$CI$10)^2)</f>
        <v>38.4269206000005</v>
      </c>
      <c r="AX78" s="4">
        <f>AW78/(2*$CH$3)</f>
        <v>1.0000000000000129</v>
      </c>
      <c r="AY78" s="9">
        <f t="shared" si="26"/>
        <v>18.307042414122439</v>
      </c>
      <c r="AZ78" s="9">
        <f>AY78-'Master Radiusverkleinerung'!G$5/100</f>
        <v>18.25304241412244</v>
      </c>
      <c r="BA78" s="9">
        <f t="shared" si="31"/>
        <v>0.96597656596290937</v>
      </c>
      <c r="BB78" s="3">
        <f t="shared" ref="BB78:BC81" si="103">0.5*(AU77+AU78)</f>
        <v>-13.375180130357682</v>
      </c>
      <c r="BC78" s="3">
        <f t="shared" si="103"/>
        <v>12.692989503118056</v>
      </c>
      <c r="BD78" s="3">
        <f t="shared" si="100"/>
        <v>-14.004338008897388</v>
      </c>
      <c r="BE78" s="3">
        <f t="shared" si="100"/>
        <v>11.961198477193818</v>
      </c>
      <c r="BF78" s="3">
        <f t="shared" ref="BF78:BG81" si="104">AU78-AU77</f>
        <v>-0.64796620465644494</v>
      </c>
      <c r="BG78" s="3">
        <f t="shared" si="104"/>
        <v>-0.71641504982280857</v>
      </c>
      <c r="BH78" s="3">
        <f t="shared" si="101"/>
        <v>-0.61034955242296896</v>
      </c>
      <c r="BI78" s="3">
        <f t="shared" si="101"/>
        <v>-0.74716700202567132</v>
      </c>
      <c r="BJ78" s="3">
        <f t="shared" si="32"/>
        <v>-0.71641504982280857</v>
      </c>
      <c r="BK78" s="3">
        <f t="shared" si="33"/>
        <v>0.64796620465644494</v>
      </c>
      <c r="BL78" s="3">
        <f t="shared" si="34"/>
        <v>-0.74716700202567132</v>
      </c>
      <c r="BM78" s="3">
        <f t="shared" si="35"/>
        <v>0.61034955242296896</v>
      </c>
      <c r="BN78" s="3">
        <f t="shared" si="72"/>
        <v>-0.71641504982280857</v>
      </c>
      <c r="BO78" s="3">
        <f t="shared" si="72"/>
        <v>0.64796620465644494</v>
      </c>
      <c r="BP78" s="3">
        <f t="shared" si="73"/>
        <v>0.74716700202567132</v>
      </c>
      <c r="BQ78" s="3">
        <f t="shared" si="73"/>
        <v>-0.61034955242296896</v>
      </c>
      <c r="BR78" s="3">
        <f t="shared" si="74"/>
        <v>-0.62915787853970606</v>
      </c>
      <c r="BS78" s="3">
        <f t="shared" si="74"/>
        <v>-0.73179102592423817</v>
      </c>
      <c r="BT78" s="3">
        <f t="shared" si="39"/>
        <v>-19.856408696734722</v>
      </c>
      <c r="BU78" s="3">
        <f t="shared" si="40"/>
        <v>0.85024989541557261</v>
      </c>
      <c r="BV78" s="3">
        <f t="shared" si="41"/>
        <v>-0.17329227821236692</v>
      </c>
      <c r="BW78" s="9">
        <f t="shared" si="42"/>
        <v>19.186905534146558</v>
      </c>
      <c r="BX78" s="9">
        <f>SQRT((AU78-$CH$11)^2+(AV78-$CI$11)^2)</f>
        <v>19.208413009259509</v>
      </c>
      <c r="BY78" s="3">
        <f t="shared" ref="BY78:BZ81" si="105">AU78-BU77</f>
        <v>-14.551470109484375</v>
      </c>
      <c r="BZ78" s="3">
        <f t="shared" si="105"/>
        <v>12.509934706475248</v>
      </c>
      <c r="CA78" s="3">
        <f t="shared" si="45"/>
        <v>19.189678181446691</v>
      </c>
      <c r="CB78" s="3">
        <f t="shared" si="102"/>
        <v>-14.549413128101477</v>
      </c>
      <c r="CC78" s="3">
        <f t="shared" si="102"/>
        <v>12.50807425641902</v>
      </c>
      <c r="CD78" s="3">
        <f t="shared" si="46"/>
        <v>19.186905534146558</v>
      </c>
      <c r="CE78" s="4">
        <f t="shared" si="47"/>
        <v>0.99999999999338152</v>
      </c>
      <c r="CF78" s="12">
        <f t="shared" si="48"/>
        <v>2.0845718884089767E-4</v>
      </c>
    </row>
    <row r="79" spans="1:84" x14ac:dyDescent="0.3">
      <c r="A79" s="4">
        <v>141</v>
      </c>
      <c r="B79" s="3">
        <f>CH$3*COS(A79/180*PI())</f>
        <v>-14.931663077758841</v>
      </c>
      <c r="C79" s="4">
        <f>CH$3*SIN(A79/180*PI())</f>
        <v>12.091422349416527</v>
      </c>
      <c r="D79" s="6">
        <f>SQRT(B79^2+C79^2)+SQRT((B79-$CH$10)^2+(C79-$CI$10)^2)</f>
        <v>40.02736564848378</v>
      </c>
      <c r="E79" s="4">
        <f>D79/(2*$CH$3)</f>
        <v>1.041649058095063</v>
      </c>
      <c r="F79" s="4">
        <f>$CH$3/E79</f>
        <v>18.445233690449459</v>
      </c>
      <c r="G79" s="4">
        <f t="shared" si="0"/>
        <v>-14.334638870662857</v>
      </c>
      <c r="H79" s="4">
        <f t="shared" si="1"/>
        <v>11.607961679079288</v>
      </c>
      <c r="I79" s="6">
        <f>SQRT(G79^2+H79^2)+SQRT((G79-$CH$10)^2+(H79-$CI$10)^2)</f>
        <v>38.491554940301803</v>
      </c>
      <c r="J79" s="4">
        <f>I79/(2*$CH$3)</f>
        <v>1.0016820067622541</v>
      </c>
      <c r="K79" s="4">
        <f t="shared" si="2"/>
        <v>18.414260779296772</v>
      </c>
      <c r="L79" s="4">
        <f t="shared" si="3"/>
        <v>-14.31056839784598</v>
      </c>
      <c r="M79" s="4">
        <f t="shared" si="4"/>
        <v>11.588469794520728</v>
      </c>
      <c r="N79" s="8">
        <f>SQRT(L79^2+M79^2)+SQRT((L79-$CH$10)^2+(M79-$CI$10)^2)</f>
        <v>38.429636056286604</v>
      </c>
      <c r="O79" s="3">
        <f>N79/(2*$CH$3)</f>
        <v>1.0000706654669227</v>
      </c>
      <c r="P79" s="4">
        <f t="shared" si="5"/>
        <v>18.412959618907873</v>
      </c>
      <c r="Q79" s="4">
        <f t="shared" si="6"/>
        <v>-14.30955720630454</v>
      </c>
      <c r="R79" s="4">
        <f t="shared" si="7"/>
        <v>11.587650947755968</v>
      </c>
      <c r="S79" s="6">
        <f>SQRT(Q79^2+R79^2)+SQRT((Q79-$CH$10)^2+(R79-$CI$10)^2)</f>
        <v>38.42703486900038</v>
      </c>
      <c r="T79" s="4">
        <f>S79/(2*$CH$3)</f>
        <v>1.0000029736705047</v>
      </c>
      <c r="U79" s="3">
        <f t="shared" si="8"/>
        <v>18.41290486499577</v>
      </c>
      <c r="V79" s="3">
        <f t="shared" si="9"/>
        <v>-14.309514654522875</v>
      </c>
      <c r="W79" s="3">
        <f t="shared" si="10"/>
        <v>11.587616490002592</v>
      </c>
      <c r="X79" s="3">
        <f>SQRT(V79^2+W79^2)+SQRT((V79-$CH$10)^2+(W79-$CI$10)^2)</f>
        <v>38.426925408877672</v>
      </c>
      <c r="Y79" s="3">
        <f>X79/(2*$CH$3)</f>
        <v>1.0000001251434565</v>
      </c>
      <c r="Z79" s="3">
        <f t="shared" si="11"/>
        <v>18.4129025607415</v>
      </c>
      <c r="AA79" s="3">
        <f t="shared" si="12"/>
        <v>-14.309512863780975</v>
      </c>
      <c r="AB79" s="3">
        <f t="shared" si="13"/>
        <v>11.587615039888393</v>
      </c>
      <c r="AC79" s="3">
        <f>SQRT(AA79^2+AB79^2)+SQRT((AA79-$CH$10)^2+(AB79-$CI$10)^2)</f>
        <v>38.4269208023766</v>
      </c>
      <c r="AD79" s="3">
        <f>AC79/(2*$CH$3)</f>
        <v>1.0000000052665317</v>
      </c>
      <c r="AE79" s="3">
        <f t="shared" si="14"/>
        <v>18.412902463769367</v>
      </c>
      <c r="AF79" s="3">
        <f t="shared" si="15"/>
        <v>-14.309512788419473</v>
      </c>
      <c r="AG79" s="3">
        <f t="shared" si="16"/>
        <v>11.587614978861852</v>
      </c>
      <c r="AH79" s="8">
        <f>SQRT(AF79^2+AG79^2)+SQRT((AF79-$CH$10)^2+(AG79-$CI$10)^2)</f>
        <v>38.426920608516816</v>
      </c>
      <c r="AI79" s="3">
        <f>AH79/(2*$CH$3)</f>
        <v>1.0000000002216367</v>
      </c>
      <c r="AJ79" s="3">
        <f t="shared" si="17"/>
        <v>18.412902459688393</v>
      </c>
      <c r="AK79" s="3">
        <f t="shared" si="18"/>
        <v>-14.309512785247961</v>
      </c>
      <c r="AL79" s="3">
        <f t="shared" si="19"/>
        <v>11.587614976293612</v>
      </c>
      <c r="AM79" s="8">
        <f>SQRT(AK79^2+AL79^2)+SQRT((AK79-$CH$10)^2+(AL79-$CI$10)^2)</f>
        <v>38.426920600358422</v>
      </c>
      <c r="AN79" s="3">
        <f>AM79/(2*$CH$3)</f>
        <v>1.0000000000093272</v>
      </c>
      <c r="AO79" s="3">
        <f t="shared" si="20"/>
        <v>18.412902459516651</v>
      </c>
      <c r="AP79" s="3">
        <f t="shared" si="21"/>
        <v>-14.309512785114492</v>
      </c>
      <c r="AQ79" s="3">
        <f t="shared" si="22"/>
        <v>11.587614976185531</v>
      </c>
      <c r="AR79" s="8">
        <f>SQRT(AP79^2+AQ79^2)+SQRT((AP79-$CH$10)^2+(AQ79-$CI$10)^2)</f>
        <v>38.426920600015087</v>
      </c>
      <c r="AS79" s="3">
        <f>AR79/(2*$CH$3)</f>
        <v>1.0000000000003926</v>
      </c>
      <c r="AT79" s="9">
        <f t="shared" si="23"/>
        <v>18.412902459509422</v>
      </c>
      <c r="AU79" s="3">
        <f t="shared" si="24"/>
        <v>-14.309512785108874</v>
      </c>
      <c r="AV79" s="3">
        <f t="shared" si="25"/>
        <v>11.587614976180982</v>
      </c>
      <c r="AW79" s="8">
        <f>SQRT(AU79^2+AV79^2)+SQRT((AU79-$CH$10)^2+(AV79-$CI$10)^2)</f>
        <v>38.426920600000635</v>
      </c>
      <c r="AX79" s="4">
        <f>AW79/(2*$CH$3)</f>
        <v>1.0000000000000164</v>
      </c>
      <c r="AY79" s="9">
        <f t="shared" si="26"/>
        <v>18.285902459509423</v>
      </c>
      <c r="AZ79" s="9">
        <f>AY79-'Master Radiusverkleinerung'!G$5/100</f>
        <v>18.231902459509424</v>
      </c>
      <c r="BA79" s="9">
        <f t="shared" si="31"/>
        <v>0.96477204823675733</v>
      </c>
      <c r="BB79" s="3">
        <f t="shared" si="103"/>
        <v>-14.004338008897388</v>
      </c>
      <c r="BC79" s="3">
        <f t="shared" si="103"/>
        <v>11.961198477193818</v>
      </c>
      <c r="BD79" s="3">
        <f t="shared" si="100"/>
        <v>-14.595206485396742</v>
      </c>
      <c r="BE79" s="3">
        <f t="shared" si="100"/>
        <v>11.199610908041862</v>
      </c>
      <c r="BF79" s="3">
        <f t="shared" si="104"/>
        <v>-0.61034955242296896</v>
      </c>
      <c r="BG79" s="3">
        <f t="shared" si="104"/>
        <v>-0.74716700202567132</v>
      </c>
      <c r="BH79" s="3">
        <f t="shared" si="101"/>
        <v>-0.57138740057573756</v>
      </c>
      <c r="BI79" s="3">
        <f t="shared" si="101"/>
        <v>-0.77600813627823761</v>
      </c>
      <c r="BJ79" s="3">
        <f t="shared" si="32"/>
        <v>-0.74716700202567132</v>
      </c>
      <c r="BK79" s="3">
        <f t="shared" si="33"/>
        <v>0.61034955242296896</v>
      </c>
      <c r="BL79" s="3">
        <f t="shared" si="34"/>
        <v>-0.77600813627823761</v>
      </c>
      <c r="BM79" s="3">
        <f t="shared" si="35"/>
        <v>0.57138740057573756</v>
      </c>
      <c r="BN79" s="3">
        <f t="shared" si="72"/>
        <v>-0.74716700202567132</v>
      </c>
      <c r="BO79" s="3">
        <f t="shared" si="72"/>
        <v>0.61034955242296896</v>
      </c>
      <c r="BP79" s="3">
        <f t="shared" si="73"/>
        <v>0.77600813627823761</v>
      </c>
      <c r="BQ79" s="3">
        <f t="shared" si="73"/>
        <v>-0.57138740057573756</v>
      </c>
      <c r="BR79" s="3">
        <f t="shared" si="74"/>
        <v>-0.59086847649935414</v>
      </c>
      <c r="BS79" s="3">
        <f t="shared" si="74"/>
        <v>-0.76158756915195625</v>
      </c>
      <c r="BT79" s="3">
        <f t="shared" si="39"/>
        <v>-19.87851288954446</v>
      </c>
      <c r="BU79" s="3">
        <f t="shared" si="40"/>
        <v>0.84823087151221088</v>
      </c>
      <c r="BV79" s="3">
        <f t="shared" si="41"/>
        <v>-0.17164296777386312</v>
      </c>
      <c r="BW79" s="9">
        <f t="shared" si="42"/>
        <v>19.184299313561127</v>
      </c>
      <c r="BX79" s="9">
        <f>SQRT((AU79-$CH$11)^2+(AV79-$CI$11)^2)</f>
        <v>19.209282416306909</v>
      </c>
      <c r="BY79" s="3">
        <f t="shared" si="105"/>
        <v>-15.159762680524446</v>
      </c>
      <c r="BZ79" s="3">
        <f t="shared" si="105"/>
        <v>11.760907254393349</v>
      </c>
      <c r="CA79" s="3">
        <f t="shared" si="45"/>
        <v>19.186905534146561</v>
      </c>
      <c r="CB79" s="3">
        <f t="shared" si="102"/>
        <v>-15.157743656621085</v>
      </c>
      <c r="CC79" s="3">
        <f t="shared" si="102"/>
        <v>11.759257943954845</v>
      </c>
      <c r="CD79" s="3">
        <f t="shared" si="46"/>
        <v>19.184299313561127</v>
      </c>
      <c r="CE79" s="4">
        <f t="shared" si="47"/>
        <v>0.99999999999416322</v>
      </c>
      <c r="CF79" s="12">
        <f t="shared" si="48"/>
        <v>1.9576007610331057E-4</v>
      </c>
    </row>
    <row r="80" spans="1:84" x14ac:dyDescent="0.3">
      <c r="A80" s="4">
        <v>144</v>
      </c>
      <c r="B80" s="3">
        <f>CH$3*COS(A80/180*PI())</f>
        <v>-15.544015903448376</v>
      </c>
      <c r="C80" s="4">
        <f>CH$3*SIN(A80/180*PI())</f>
        <v>11.29338860984692</v>
      </c>
      <c r="D80" s="6">
        <f>SQRT(B80^2+C80^2)+SQRT((B80-$CH$10)^2+(C80-$CI$10)^2)</f>
        <v>40.065678975816198</v>
      </c>
      <c r="E80" s="4">
        <f>D80/(2*$CH$3)</f>
        <v>1.0426461020094386</v>
      </c>
      <c r="F80" s="4">
        <f>$CH$3/E80</f>
        <v>18.427595195503901</v>
      </c>
      <c r="G80" s="4">
        <f t="shared" si="0"/>
        <v>-14.908237678624786</v>
      </c>
      <c r="H80" s="4">
        <f t="shared" si="1"/>
        <v>10.831468691132828</v>
      </c>
      <c r="I80" s="6">
        <f>SQRT(G80^2+H80^2)+SQRT((G80-$CH$10)^2+(H80-$CI$10)^2)</f>
        <v>38.494478873161043</v>
      </c>
      <c r="J80" s="4">
        <f>I80/(2*$CH$3)</f>
        <v>1.0017580975031615</v>
      </c>
      <c r="K80" s="4">
        <f t="shared" si="2"/>
        <v>18.395254544419338</v>
      </c>
      <c r="L80" s="4">
        <f t="shared" si="3"/>
        <v>-14.882073542288223</v>
      </c>
      <c r="M80" s="4">
        <f t="shared" si="4"/>
        <v>10.812459333375786</v>
      </c>
      <c r="N80" s="8">
        <f>SQRT(L80^2+M80^2)+SQRT((L80-$CH$10)^2+(M80-$CI$10)^2)</f>
        <v>38.429820277055725</v>
      </c>
      <c r="O80" s="3">
        <f>N80/(2*$CH$3)</f>
        <v>1.0000754595218782</v>
      </c>
      <c r="P80" s="4">
        <f t="shared" si="5"/>
        <v>18.393866552043828</v>
      </c>
      <c r="Q80" s="4">
        <f t="shared" si="6"/>
        <v>-14.880950632868373</v>
      </c>
      <c r="R80" s="4">
        <f t="shared" si="7"/>
        <v>10.811643491927168</v>
      </c>
      <c r="S80" s="6">
        <f>SQRT(Q80^2+R80^2)+SQRT((Q80-$CH$10)^2+(R80-$CI$10)^2)</f>
        <v>38.427045268441091</v>
      </c>
      <c r="T80" s="4">
        <f>S80/(2*$CH$3)</f>
        <v>1.0000032442995468</v>
      </c>
      <c r="U80" s="3">
        <f t="shared" si="8"/>
        <v>18.393806877024513</v>
      </c>
      <c r="V80" s="3">
        <f t="shared" si="9"/>
        <v>-14.880902354763608</v>
      </c>
      <c r="W80" s="3">
        <f t="shared" si="10"/>
        <v>10.811608415830882</v>
      </c>
      <c r="X80" s="3">
        <f>SQRT(V80^2+W80^2)+SQRT((V80-$CH$10)^2+(W80-$CI$10)^2)</f>
        <v>38.426925960373268</v>
      </c>
      <c r="Y80" s="3">
        <f>X80/(2*$CH$3)</f>
        <v>1.0000001394952596</v>
      </c>
      <c r="Z80" s="3">
        <f t="shared" si="11"/>
        <v>18.393804311176005</v>
      </c>
      <c r="AA80" s="3">
        <f t="shared" si="12"/>
        <v>-14.880900278948561</v>
      </c>
      <c r="AB80" s="3">
        <f t="shared" si="13"/>
        <v>10.81160690766297</v>
      </c>
      <c r="AC80" s="3">
        <f>SQRT(AA80^2+AB80^2)+SQRT((AA80-$CH$10)^2+(AB80-$CI$10)^2)</f>
        <v>38.426920830480881</v>
      </c>
      <c r="AD80" s="3">
        <f>AC80/(2*$CH$3)</f>
        <v>1.0000000059979013</v>
      </c>
      <c r="AE80" s="3">
        <f t="shared" si="14"/>
        <v>18.393804200851783</v>
      </c>
      <c r="AF80" s="3">
        <f t="shared" si="15"/>
        <v>-14.880900189694389</v>
      </c>
      <c r="AG80" s="3">
        <f t="shared" si="16"/>
        <v>10.811606842816019</v>
      </c>
      <c r="AH80" s="8">
        <f>SQRT(AF80^2+AG80^2)+SQRT((AF80-$CH$10)^2+(AG80-$CI$10)^2)</f>
        <v>38.426920609910027</v>
      </c>
      <c r="AI80" s="3">
        <f>AH80/(2*$CH$3)</f>
        <v>1.0000000002578928</v>
      </c>
      <c r="AJ80" s="3">
        <f t="shared" si="17"/>
        <v>18.393804196108153</v>
      </c>
      <c r="AK80" s="3">
        <f t="shared" si="18"/>
        <v>-14.880900185856712</v>
      </c>
      <c r="AL80" s="3">
        <f t="shared" si="19"/>
        <v>10.811606840027784</v>
      </c>
      <c r="AM80" s="8">
        <f>SQRT(AK80^2+AL80^2)+SQRT((AK80-$CH$10)^2+(AL80-$CI$10)^2)</f>
        <v>38.426920600426101</v>
      </c>
      <c r="AN80" s="3">
        <f>AM80/(2*$CH$3)</f>
        <v>1.0000000000110885</v>
      </c>
      <c r="AO80" s="3">
        <f t="shared" si="20"/>
        <v>18.393804195904195</v>
      </c>
      <c r="AP80" s="3">
        <f t="shared" si="21"/>
        <v>-14.880900185691708</v>
      </c>
      <c r="AQ80" s="3">
        <f t="shared" si="22"/>
        <v>10.811606839907901</v>
      </c>
      <c r="AR80" s="8">
        <f>SQRT(AP80^2+AQ80^2)+SQRT((AP80-$CH$10)^2+(AQ80-$CI$10)^2)</f>
        <v>38.426920600018335</v>
      </c>
      <c r="AS80" s="3">
        <f>AR80/(2*$CH$3)</f>
        <v>1.000000000000477</v>
      </c>
      <c r="AT80" s="9">
        <f t="shared" si="23"/>
        <v>18.393804195895424</v>
      </c>
      <c r="AU80" s="3">
        <f t="shared" si="24"/>
        <v>-14.880900185684611</v>
      </c>
      <c r="AV80" s="3">
        <f t="shared" si="25"/>
        <v>10.811606839902744</v>
      </c>
      <c r="AW80" s="8">
        <f>SQRT(AU80^2+AV80^2)+SQRT((AU80-$CH$10)^2+(AV80-$CI$10)^2)</f>
        <v>38.426920600000798</v>
      </c>
      <c r="AX80" s="4">
        <f>AW80/(2*$CH$3)</f>
        <v>1.0000000000000207</v>
      </c>
      <c r="AY80" s="9">
        <f t="shared" si="26"/>
        <v>18.266804195895425</v>
      </c>
      <c r="AZ80" s="9">
        <f>AY80-'Master Radiusverkleinerung'!G$5/100</f>
        <v>18.212804195895426</v>
      </c>
      <c r="BA80" s="9">
        <f t="shared" si="31"/>
        <v>0.96367639231576185</v>
      </c>
      <c r="BB80" s="3">
        <f t="shared" si="103"/>
        <v>-14.595206485396742</v>
      </c>
      <c r="BC80" s="3">
        <f t="shared" si="103"/>
        <v>11.199610908041862</v>
      </c>
      <c r="BD80" s="3">
        <f t="shared" si="100"/>
        <v>-15.146485400486057</v>
      </c>
      <c r="BE80" s="3">
        <f t="shared" si="100"/>
        <v>10.41016126218334</v>
      </c>
      <c r="BF80" s="3">
        <f t="shared" si="104"/>
        <v>-0.57138740057573756</v>
      </c>
      <c r="BG80" s="3">
        <f t="shared" si="104"/>
        <v>-0.77600813627823761</v>
      </c>
      <c r="BH80" s="3">
        <f t="shared" si="101"/>
        <v>-0.5311704296028914</v>
      </c>
      <c r="BI80" s="3">
        <f t="shared" si="101"/>
        <v>-0.80289115543880563</v>
      </c>
      <c r="BJ80" s="3">
        <f t="shared" si="32"/>
        <v>-0.77600813627823761</v>
      </c>
      <c r="BK80" s="3">
        <f t="shared" si="33"/>
        <v>0.57138740057573756</v>
      </c>
      <c r="BL80" s="3">
        <f t="shared" si="34"/>
        <v>-0.80289115543880563</v>
      </c>
      <c r="BM80" s="3">
        <f t="shared" si="35"/>
        <v>0.5311704296028914</v>
      </c>
      <c r="BN80" s="3">
        <f t="shared" si="72"/>
        <v>-0.77600813627823761</v>
      </c>
      <c r="BO80" s="3">
        <f t="shared" si="72"/>
        <v>0.57138740057573756</v>
      </c>
      <c r="BP80" s="3">
        <f t="shared" si="73"/>
        <v>0.80289115543880563</v>
      </c>
      <c r="BQ80" s="3">
        <f t="shared" si="73"/>
        <v>-0.5311704296028914</v>
      </c>
      <c r="BR80" s="3">
        <f t="shared" si="74"/>
        <v>-0.55127891508931448</v>
      </c>
      <c r="BS80" s="3">
        <f t="shared" si="74"/>
        <v>-0.78944964585852162</v>
      </c>
      <c r="BT80" s="3">
        <f t="shared" si="39"/>
        <v>-19.898621955522135</v>
      </c>
      <c r="BU80" s="3">
        <f t="shared" si="40"/>
        <v>0.84628605281320901</v>
      </c>
      <c r="BV80" s="3">
        <f t="shared" si="41"/>
        <v>-0.17021096616323028</v>
      </c>
      <c r="BW80" s="9">
        <f t="shared" si="42"/>
        <v>19.18188492578409</v>
      </c>
      <c r="BX80" s="9">
        <f>SQRT((AU80-$CH$11)^2+(AV80-$CI$11)^2)</f>
        <v>19.210087824433963</v>
      </c>
      <c r="BY80" s="3">
        <f t="shared" si="105"/>
        <v>-15.729131057196822</v>
      </c>
      <c r="BZ80" s="3">
        <f t="shared" si="105"/>
        <v>10.983249807676607</v>
      </c>
      <c r="CA80" s="3">
        <f t="shared" si="45"/>
        <v>19.184299313561127</v>
      </c>
      <c r="CB80" s="3">
        <f t="shared" si="102"/>
        <v>-15.72718623849782</v>
      </c>
      <c r="CC80" s="3">
        <f t="shared" si="102"/>
        <v>10.981817806065974</v>
      </c>
      <c r="CD80" s="3">
        <f t="shared" si="46"/>
        <v>19.18188492578409</v>
      </c>
      <c r="CE80" s="4">
        <f t="shared" si="47"/>
        <v>0.99999999999499978</v>
      </c>
      <c r="CF80" s="12">
        <f t="shared" si="48"/>
        <v>1.8118919414073531E-4</v>
      </c>
    </row>
    <row r="81" spans="1:84" x14ac:dyDescent="0.3">
      <c r="A81" s="4">
        <v>147</v>
      </c>
      <c r="B81" s="3">
        <f>CH$3*COS(A81/180*PI())</f>
        <v>-16.113763661997858</v>
      </c>
      <c r="C81" s="4">
        <f>CH$3*SIN(A81/180*PI())</f>
        <v>10.464400477091537</v>
      </c>
      <c r="D81" s="6">
        <f>SQRT(B81^2+C81^2)+SQRT((B81-$CH$10)^2+(C81-$CI$10)^2)</f>
        <v>40.099824611663216</v>
      </c>
      <c r="E81" s="4">
        <f>D81/(2*$CH$3)</f>
        <v>1.0435346883263712</v>
      </c>
      <c r="F81" s="4">
        <f>$CH$3/E81</f>
        <v>18.411903806297705</v>
      </c>
      <c r="G81" s="4">
        <f t="shared" si="0"/>
        <v>-15.441521822184209</v>
      </c>
      <c r="H81" s="4">
        <f t="shared" si="1"/>
        <v>10.02784152185149</v>
      </c>
      <c r="I81" s="6">
        <f>SQRT(G81^2+H81^2)+SQRT((G81-$CH$10)^2+(H81-$CI$10)^2)</f>
        <v>38.497134382190438</v>
      </c>
      <c r="J81" s="4">
        <f>I81/(2*$CH$3)</f>
        <v>1.0018272029372668</v>
      </c>
      <c r="K81" s="4">
        <f t="shared" si="2"/>
        <v>18.378322880747966</v>
      </c>
      <c r="L81" s="4">
        <f t="shared" si="3"/>
        <v>-15.413358488281276</v>
      </c>
      <c r="M81" s="4">
        <f t="shared" si="4"/>
        <v>10.009552038965168</v>
      </c>
      <c r="N81" s="8">
        <f>SQRT(L81^2+M81^2)+SQRT((L81-$CH$10)^2+(M81-$CI$10)^2)</f>
        <v>38.429990979852874</v>
      </c>
      <c r="O81" s="3">
        <f>N81/(2*$CH$3)</f>
        <v>1.000079901792934</v>
      </c>
      <c r="P81" s="4">
        <f t="shared" si="5"/>
        <v>18.376854537121961</v>
      </c>
      <c r="Q81" s="4">
        <f t="shared" si="6"/>
        <v>-15.412127031698516</v>
      </c>
      <c r="R81" s="4">
        <f t="shared" si="7"/>
        <v>10.008752321709631</v>
      </c>
      <c r="S81" s="6">
        <f>SQRT(Q81^2+R81^2)+SQRT((Q81-$CH$10)^2+(R81-$CI$10)^2)</f>
        <v>38.427055100692428</v>
      </c>
      <c r="T81" s="4">
        <f>S81/(2*$CH$3)</f>
        <v>1.00000350016838</v>
      </c>
      <c r="U81" s="3">
        <f t="shared" si="8"/>
        <v>18.376790215261924</v>
      </c>
      <c r="V81" s="3">
        <f t="shared" si="9"/>
        <v>-15.412073086847627</v>
      </c>
      <c r="W81" s="3">
        <f t="shared" si="10"/>
        <v>10.00871728951385</v>
      </c>
      <c r="X81" s="3">
        <f>SQRT(V81^2+W81^2)+SQRT((V81-$CH$10)^2+(W81-$CI$10)^2)</f>
        <v>38.426926492374101</v>
      </c>
      <c r="Y81" s="3">
        <f>X81/(2*$CH$3)</f>
        <v>1.0000001533397422</v>
      </c>
      <c r="Z81" s="3">
        <f t="shared" si="11"/>
        <v>18.37678739737008</v>
      </c>
      <c r="AA81" s="3">
        <f t="shared" si="12"/>
        <v>-15.412070723564675</v>
      </c>
      <c r="AB81" s="3">
        <f t="shared" si="13"/>
        <v>10.008715754779956</v>
      </c>
      <c r="AC81" s="3">
        <f>SQRT(AA81^2+AB81^2)+SQRT((AA81-$CH$10)^2+(AB81-$CI$10)^2)</f>
        <v>38.426920858141344</v>
      </c>
      <c r="AD81" s="3">
        <f>AC81/(2*$CH$3)</f>
        <v>1.0000000067177213</v>
      </c>
      <c r="AE81" s="3">
        <f t="shared" si="14"/>
        <v>18.376787273919945</v>
      </c>
      <c r="AF81" s="3">
        <f t="shared" si="15"/>
        <v>-15.412070620030679</v>
      </c>
      <c r="AG81" s="3">
        <f t="shared" si="16"/>
        <v>10.008715687544193</v>
      </c>
      <c r="AH81" s="8">
        <f>SQRT(AF81^2+AG81^2)+SQRT((AF81-$CH$10)^2+(AG81-$CI$10)^2)</f>
        <v>38.426920611309015</v>
      </c>
      <c r="AI81" s="3">
        <f>AH81/(2*$CH$3)</f>
        <v>1.0000000002942993</v>
      </c>
      <c r="AJ81" s="3">
        <f t="shared" si="17"/>
        <v>18.37678726851167</v>
      </c>
      <c r="AK81" s="3">
        <f t="shared" si="18"/>
        <v>-15.412070615494919</v>
      </c>
      <c r="AL81" s="3">
        <f t="shared" si="19"/>
        <v>10.008715684598636</v>
      </c>
      <c r="AM81" s="8">
        <f>SQRT(AK81^2+AL81^2)+SQRT((AK81-$CH$10)^2+(AL81-$CI$10)^2)</f>
        <v>38.42692060049545</v>
      </c>
      <c r="AN81" s="3">
        <f>AM81/(2*$CH$3)</f>
        <v>1.0000000000128932</v>
      </c>
      <c r="AO81" s="3">
        <f t="shared" si="20"/>
        <v>18.376787268274732</v>
      </c>
      <c r="AP81" s="3">
        <f t="shared" si="21"/>
        <v>-15.412070615296205</v>
      </c>
      <c r="AQ81" s="3">
        <f t="shared" si="22"/>
        <v>10.008715684469591</v>
      </c>
      <c r="AR81" s="8">
        <f>SQRT(AP81^2+AQ81^2)+SQRT((AP81-$CH$10)^2+(AQ81-$CI$10)^2)</f>
        <v>38.426920600021703</v>
      </c>
      <c r="AS81" s="3">
        <f>AR81/(2*$CH$3)</f>
        <v>1.0000000000005647</v>
      </c>
      <c r="AT81" s="9">
        <f t="shared" si="23"/>
        <v>18.376787268264355</v>
      </c>
      <c r="AU81" s="3">
        <f t="shared" si="24"/>
        <v>-15.412070615287503</v>
      </c>
      <c r="AV81" s="3">
        <f t="shared" si="25"/>
        <v>10.008715684463938</v>
      </c>
      <c r="AW81" s="8">
        <f>SQRT(AU81^2+AV81^2)+SQRT((AU81-$CH$10)^2+(AV81-$CI$10)^2)</f>
        <v>38.426920600000955</v>
      </c>
      <c r="AX81" s="4">
        <f>AW81/(2*$CH$3)</f>
        <v>1.0000000000000249</v>
      </c>
      <c r="AY81" s="9">
        <f t="shared" si="26"/>
        <v>18.249787268264356</v>
      </c>
      <c r="AZ81" s="9">
        <f>AY81-'Master Radiusverkleinerung'!G$5/100</f>
        <v>18.195787268264358</v>
      </c>
      <c r="BA81" s="9">
        <f t="shared" si="31"/>
        <v>0.96269217965369414</v>
      </c>
      <c r="BB81" s="3">
        <f t="shared" si="103"/>
        <v>-15.146485400486057</v>
      </c>
      <c r="BC81" s="3">
        <f t="shared" si="103"/>
        <v>10.41016126218334</v>
      </c>
      <c r="BD81" s="3">
        <f>0.5*(AU81+AU83)</f>
        <v>-15.656965505467014</v>
      </c>
      <c r="BE81" s="3">
        <f>0.5*(AV81+AV83)</f>
        <v>9.5948295322531543</v>
      </c>
      <c r="BF81" s="3">
        <f t="shared" si="104"/>
        <v>-0.5311704296028914</v>
      </c>
      <c r="BG81" s="3">
        <f t="shared" si="104"/>
        <v>-0.80289115543880563</v>
      </c>
      <c r="BH81" s="3">
        <f>AU83-AU81</f>
        <v>-0.48978978035902365</v>
      </c>
      <c r="BI81" s="3">
        <f>AV83-AV81</f>
        <v>-0.82777230442157013</v>
      </c>
      <c r="BJ81" s="3">
        <f t="shared" si="32"/>
        <v>-0.80289115543880563</v>
      </c>
      <c r="BK81" s="3">
        <f t="shared" si="33"/>
        <v>0.5311704296028914</v>
      </c>
      <c r="BL81" s="3">
        <f t="shared" si="34"/>
        <v>-0.82777230442157013</v>
      </c>
      <c r="BM81" s="3">
        <f t="shared" si="35"/>
        <v>0.48978978035902365</v>
      </c>
      <c r="BN81" s="3">
        <f t="shared" si="72"/>
        <v>-0.80289115543880563</v>
      </c>
      <c r="BO81" s="3">
        <f t="shared" si="72"/>
        <v>0.5311704296028914</v>
      </c>
      <c r="BP81" s="3">
        <f t="shared" si="73"/>
        <v>0.82777230442157013</v>
      </c>
      <c r="BQ81" s="3">
        <f t="shared" si="73"/>
        <v>-0.48978978035902365</v>
      </c>
      <c r="BR81" s="3">
        <f t="shared" si="74"/>
        <v>-0.51048010498095664</v>
      </c>
      <c r="BS81" s="3">
        <f t="shared" si="74"/>
        <v>-0.8153317299301861</v>
      </c>
      <c r="BT81" s="3">
        <f t="shared" si="39"/>
        <v>-19.916693149499206</v>
      </c>
      <c r="BU81" s="3">
        <f t="shared" si="40"/>
        <v>0.84445137483550603</v>
      </c>
      <c r="BV81" s="3">
        <f t="shared" si="41"/>
        <v>-0.16899719430511695</v>
      </c>
      <c r="BW81" s="9">
        <f t="shared" si="42"/>
        <v>19.179685781003151</v>
      </c>
      <c r="BX81" s="9">
        <f>SQRT((AU81-$CH$11)^2+(AV81-$CI$11)^2)</f>
        <v>19.210821425839839</v>
      </c>
      <c r="BY81" s="3">
        <f t="shared" si="105"/>
        <v>-16.25835666810071</v>
      </c>
      <c r="BZ81" s="3">
        <f t="shared" si="105"/>
        <v>10.178926650627169</v>
      </c>
      <c r="CA81" s="3">
        <f t="shared" si="45"/>
        <v>19.18188492578409</v>
      </c>
      <c r="CB81" s="3">
        <f t="shared" si="102"/>
        <v>-16.256521990123009</v>
      </c>
      <c r="CC81" s="3">
        <f t="shared" si="102"/>
        <v>10.177712878769055</v>
      </c>
      <c r="CD81" s="3">
        <f t="shared" si="46"/>
        <v>19.179685781003151</v>
      </c>
      <c r="CE81" s="4">
        <f t="shared" si="47"/>
        <v>0.99999999999585798</v>
      </c>
      <c r="CF81" s="12">
        <f t="shared" si="48"/>
        <v>1.6490876117437422E-4</v>
      </c>
    </row>
    <row r="82" spans="1:84" x14ac:dyDescent="0.3">
      <c r="A82" s="4"/>
      <c r="C82" s="4"/>
      <c r="D82" s="6"/>
      <c r="E82" s="4"/>
      <c r="G82" s="4"/>
      <c r="H82" s="4"/>
      <c r="I82" s="6"/>
      <c r="J82" s="4"/>
      <c r="K82" s="4"/>
      <c r="L82" s="4"/>
      <c r="M82" s="4"/>
      <c r="N82" s="8"/>
      <c r="P82" s="4"/>
      <c r="Q82" s="4"/>
      <c r="R82" s="4"/>
      <c r="S82" s="6"/>
      <c r="T82" s="4"/>
      <c r="AH82" s="8"/>
      <c r="AM82" s="8"/>
      <c r="AR82" s="8"/>
      <c r="AT82" s="9"/>
      <c r="AW82" s="8"/>
      <c r="AX82" s="4"/>
      <c r="AY82" s="9"/>
      <c r="AZ82" s="9"/>
      <c r="BA82" s="9"/>
      <c r="BW82" s="9"/>
      <c r="BX82" s="9"/>
      <c r="CE82" s="4"/>
      <c r="CF82" s="12"/>
    </row>
    <row r="83" spans="1:84" x14ac:dyDescent="0.3">
      <c r="A83" s="4">
        <v>150</v>
      </c>
      <c r="B83" s="3">
        <f>CH$3*COS(A83/180*PI())</f>
        <v>-16.639344714403784</v>
      </c>
      <c r="C83" s="4">
        <f>CH$3*SIN(A83/180*PI())</f>
        <v>9.6067301499999989</v>
      </c>
      <c r="D83" s="6">
        <f>SQRT(B83^2+C83^2)+SQRT((B83-$CH$10)^2+(C83-$CI$10)^2)</f>
        <v>40.129729586707185</v>
      </c>
      <c r="E83" s="4">
        <f>D83/(2*$CH$3)</f>
        <v>1.0443129181344597</v>
      </c>
      <c r="F83" s="4">
        <f>$CH$3/E83</f>
        <v>18.398183117683303</v>
      </c>
      <c r="G83" s="4">
        <f t="shared" si="0"/>
        <v>-15.933293963391726</v>
      </c>
      <c r="H83" s="4">
        <f t="shared" si="1"/>
        <v>9.1990915588416495</v>
      </c>
      <c r="I83" s="6">
        <f>SQRT(G83^2+H83^2)+SQRT((G83-$CH$10)^2+(H83-$CI$10)^2)</f>
        <v>38.499498320410439</v>
      </c>
      <c r="J83" s="4">
        <f>I83/(2*$CH$3)</f>
        <v>1.0018887207009357</v>
      </c>
      <c r="K83" s="4">
        <f t="shared" si="2"/>
        <v>18.363499595854986</v>
      </c>
      <c r="L83" s="4">
        <f t="shared" si="3"/>
        <v>-15.903257152395691</v>
      </c>
      <c r="M83" s="4">
        <f t="shared" si="4"/>
        <v>9.1817497979274911</v>
      </c>
      <c r="N83" s="8">
        <f>SQRT(L83^2+M83^2)+SQRT((L83-$CH$10)^2+(M83-$CI$10)^2)</f>
        <v>38.430145604093866</v>
      </c>
      <c r="O83" s="3">
        <f>N83/(2*$CH$3)</f>
        <v>1.0000839256449257</v>
      </c>
      <c r="P83" s="4">
        <f t="shared" si="5"/>
        <v>18.361958556641021</v>
      </c>
      <c r="Q83" s="4">
        <f t="shared" si="6"/>
        <v>-15.90192257328817</v>
      </c>
      <c r="R83" s="4">
        <f t="shared" si="7"/>
        <v>9.1809792783205086</v>
      </c>
      <c r="S83" s="6">
        <f>SQRT(Q83^2+R83^2)+SQRT((Q83-$CH$10)^2+(R83-$CI$10)^2)</f>
        <v>38.427064163399479</v>
      </c>
      <c r="T83" s="4">
        <f>S83/(2*$CH$3)</f>
        <v>1.000003736011037</v>
      </c>
      <c r="U83" s="3">
        <f t="shared" si="8"/>
        <v>18.361889956417485</v>
      </c>
      <c r="V83" s="3">
        <f t="shared" si="9"/>
        <v>-15.901863163751882</v>
      </c>
      <c r="W83" s="3">
        <f t="shared" si="10"/>
        <v>9.1809449782087409</v>
      </c>
      <c r="X83" s="3">
        <f>SQRT(V83^2+W83^2)+SQRT((V83-$CH$10)^2+(W83-$CI$10)^2)</f>
        <v>38.426926991343748</v>
      </c>
      <c r="Y83" s="3">
        <f>X83/(2*$CH$3)</f>
        <v>1.0000001663246403</v>
      </c>
      <c r="Z83" s="3">
        <f t="shared" si="11"/>
        <v>18.361886902383251</v>
      </c>
      <c r="AA83" s="3">
        <f t="shared" si="12"/>
        <v>-15.901860518880651</v>
      </c>
      <c r="AB83" s="3">
        <f t="shared" si="13"/>
        <v>9.1809434511916237</v>
      </c>
      <c r="AC83" s="3">
        <f>SQRT(AA83^2+AB83^2)+SQRT((AA83-$CH$10)^2+(AB83-$CI$10)^2)</f>
        <v>38.426920884539243</v>
      </c>
      <c r="AD83" s="3">
        <f>AC83/(2*$CH$3)</f>
        <v>1.0000000074046849</v>
      </c>
      <c r="AE83" s="3">
        <f t="shared" si="14"/>
        <v>18.361886766419264</v>
      </c>
      <c r="AF83" s="3">
        <f t="shared" si="15"/>
        <v>-15.901860401132385</v>
      </c>
      <c r="AG83" s="3">
        <f t="shared" si="16"/>
        <v>9.1809433832096303</v>
      </c>
      <c r="AH83" s="8">
        <f>SQRT(AF83^2+AG83^2)+SQRT((AF83-$CH$10)^2+(AG83-$CI$10)^2)</f>
        <v>38.426920612667544</v>
      </c>
      <c r="AI83" s="3">
        <f>AH83/(2*$CH$3)</f>
        <v>1.0000000003296527</v>
      </c>
      <c r="AJ83" s="3">
        <f t="shared" si="17"/>
        <v>18.361886760366218</v>
      </c>
      <c r="AK83" s="3">
        <f t="shared" si="18"/>
        <v>-15.901860395890294</v>
      </c>
      <c r="AL83" s="3">
        <f t="shared" si="19"/>
        <v>9.1809433801831073</v>
      </c>
      <c r="AM83" s="8">
        <f>SQRT(AK83^2+AL83^2)+SQRT((AK83-$CH$10)^2+(AL83-$CI$10)^2)</f>
        <v>38.42692060056396</v>
      </c>
      <c r="AN83" s="3">
        <f>AM83/(2*$CH$3)</f>
        <v>1.000000000014676</v>
      </c>
      <c r="AO83" s="3">
        <f t="shared" si="20"/>
        <v>18.361886760096738</v>
      </c>
      <c r="AP83" s="3">
        <f t="shared" si="21"/>
        <v>-15.901860395656916</v>
      </c>
      <c r="AQ83" s="3">
        <f t="shared" si="22"/>
        <v>9.1809433800483671</v>
      </c>
      <c r="AR83" s="8">
        <f>SQRT(AP83^2+AQ83^2)+SQRT((AP83-$CH$10)^2+(AQ83-$CI$10)^2)</f>
        <v>38.426920600025113</v>
      </c>
      <c r="AS83" s="3">
        <f>AR83/(2*$CH$3)</f>
        <v>1.0000000000006535</v>
      </c>
      <c r="AT83" s="9">
        <f t="shared" si="23"/>
        <v>18.36188676008474</v>
      </c>
      <c r="AU83" s="3">
        <f t="shared" si="24"/>
        <v>-15.901860395646526</v>
      </c>
      <c r="AV83" s="3">
        <f t="shared" si="25"/>
        <v>9.1809433800423683</v>
      </c>
      <c r="AW83" s="8">
        <f>SQRT(AU83^2+AV83^2)+SQRT((AU83-$CH$10)^2+(AV83-$CI$10)^2)</f>
        <v>38.426920600001111</v>
      </c>
      <c r="AX83" s="4">
        <f>AW83/(2*$CH$3)</f>
        <v>1.0000000000000289</v>
      </c>
      <c r="AY83" s="9">
        <f t="shared" ref="AY83:AY146" si="106">AT83-0.127</f>
        <v>18.234886760084741</v>
      </c>
      <c r="AZ83" s="9">
        <f>AY83-'Master Radiusverkleinerung'!G$5/100</f>
        <v>18.180886760084743</v>
      </c>
      <c r="BA83" s="9">
        <f>SQRT((AU83-AU81)^2+(AV83-AV81)^2)</f>
        <v>0.96182171784148085</v>
      </c>
      <c r="BB83" s="3">
        <f>0.5*(AU81+AU83)</f>
        <v>-15.656965505467014</v>
      </c>
      <c r="BC83" s="3">
        <f>0.5*(AV81+AV83)</f>
        <v>9.5948295322531543</v>
      </c>
      <c r="BD83" s="3">
        <f t="shared" ref="BD83:BE86" si="107">0.5*(AU83+AU84)</f>
        <v>-16.125528897390957</v>
      </c>
      <c r="BE83" s="3">
        <f t="shared" si="107"/>
        <v>8.7556377668549885</v>
      </c>
      <c r="BF83" s="3">
        <f>AU83-AU81</f>
        <v>-0.48978978035902365</v>
      </c>
      <c r="BG83" s="3">
        <f>AV83-AV81</f>
        <v>-0.82777230442157013</v>
      </c>
      <c r="BH83" s="3">
        <f t="shared" ref="BH83:BI86" si="108">AU84-AU83</f>
        <v>-0.44733700348886529</v>
      </c>
      <c r="BI83" s="3">
        <f t="shared" si="108"/>
        <v>-0.85061122637475961</v>
      </c>
      <c r="BJ83" s="3">
        <f t="shared" si="32"/>
        <v>-0.82777230442157013</v>
      </c>
      <c r="BK83" s="3">
        <f t="shared" si="33"/>
        <v>0.48978978035902365</v>
      </c>
      <c r="BL83" s="3">
        <f t="shared" si="34"/>
        <v>-0.85061122637475961</v>
      </c>
      <c r="BM83" s="3">
        <f t="shared" si="35"/>
        <v>0.44733700348886529</v>
      </c>
      <c r="BN83" s="3">
        <f t="shared" si="72"/>
        <v>-0.82777230442157013</v>
      </c>
      <c r="BO83" s="3">
        <f t="shared" si="72"/>
        <v>0.48978978035902365</v>
      </c>
      <c r="BP83" s="3">
        <f t="shared" si="73"/>
        <v>0.85061122637475961</v>
      </c>
      <c r="BQ83" s="3">
        <f t="shared" si="73"/>
        <v>-0.44733700348886529</v>
      </c>
      <c r="BR83" s="3">
        <f t="shared" si="74"/>
        <v>-0.46856339192394358</v>
      </c>
      <c r="BS83" s="3">
        <f t="shared" si="74"/>
        <v>-0.83919176539816576</v>
      </c>
      <c r="BT83" s="3">
        <f t="shared" si="39"/>
        <v>-19.932688155692802</v>
      </c>
      <c r="BU83" s="3">
        <f t="shared" si="40"/>
        <v>0.84276170248735482</v>
      </c>
      <c r="BV83" s="3">
        <f t="shared" si="41"/>
        <v>-0.16799742148853447</v>
      </c>
      <c r="BW83" s="9">
        <f t="shared" si="42"/>
        <v>19.177723100510207</v>
      </c>
      <c r="BX83" s="9">
        <f>SQRT((AU83-$CH$11)^2+(AV83-$CI$11)^2)</f>
        <v>19.211476142851712</v>
      </c>
      <c r="BY83" s="3">
        <f>AU83-BU81</f>
        <v>-16.746311770482031</v>
      </c>
      <c r="BZ83" s="3">
        <f>AV83-BV81</f>
        <v>9.3499405743474853</v>
      </c>
      <c r="CA83" s="3">
        <f t="shared" si="45"/>
        <v>19.179685781003148</v>
      </c>
      <c r="CB83" s="3">
        <f t="shared" ref="CB83:CC87" si="109">AU83-BU83</f>
        <v>-16.744622098133881</v>
      </c>
      <c r="CC83" s="3">
        <f t="shared" si="109"/>
        <v>9.3489408015309028</v>
      </c>
      <c r="CD83" s="3">
        <f t="shared" si="46"/>
        <v>19.177723100510207</v>
      </c>
      <c r="CE83" s="4">
        <f t="shared" si="47"/>
        <v>0.99999999999670552</v>
      </c>
      <c r="CF83" s="12">
        <f t="shared" si="48"/>
        <v>1.4707226853404422E-4</v>
      </c>
    </row>
    <row r="84" spans="1:84" x14ac:dyDescent="0.3">
      <c r="A84" s="4">
        <v>153</v>
      </c>
      <c r="B84" s="3">
        <f>CH$3*COS(A84/180*PI())</f>
        <v>-17.119318479534197</v>
      </c>
      <c r="C84" s="4">
        <f>CH$3*SIN(A84/180*PI())</f>
        <v>8.7227284433229446</v>
      </c>
      <c r="D84" s="6">
        <f>SQRT(B84^2+C84^2)+SQRT((B84-$CH$10)^2+(C84-$CI$10)^2)</f>
        <v>40.155330259295461</v>
      </c>
      <c r="E84" s="4">
        <f>D84/(2*$CH$3)</f>
        <v>1.0449791352600724</v>
      </c>
      <c r="F84" s="4">
        <f>$CH$3/E84</f>
        <v>18.386453520163531</v>
      </c>
      <c r="G84" s="4">
        <f t="shared" si="0"/>
        <v>-16.382450043151888</v>
      </c>
      <c r="H84" s="4">
        <f t="shared" si="1"/>
        <v>8.3472752220569912</v>
      </c>
      <c r="I84" s="6">
        <f>SQRT(G84^2+H84^2)+SQRT((G84-$CH$10)^2+(H84-$CI$10)^2)</f>
        <v>38.50155023723412</v>
      </c>
      <c r="J84" s="4">
        <f>I84/(2*$CH$3)</f>
        <v>1.0019421185998993</v>
      </c>
      <c r="K84" s="4">
        <f t="shared" si="2"/>
        <v>18.350814062848777</v>
      </c>
      <c r="L84" s="4">
        <f t="shared" si="3"/>
        <v>-16.350695054165907</v>
      </c>
      <c r="M84" s="4">
        <f t="shared" si="4"/>
        <v>8.3310952470202206</v>
      </c>
      <c r="N84" s="8">
        <f>SQRT(L84^2+M84^2)+SQRT((L84-$CH$10)^2+(M84-$CI$10)^2)</f>
        <v>38.430281819107833</v>
      </c>
      <c r="O84" s="3">
        <f>N84/(2*$CH$3)</f>
        <v>1.00008747042582</v>
      </c>
      <c r="P84" s="4">
        <f t="shared" si="5"/>
        <v>18.349209049719736</v>
      </c>
      <c r="Q84" s="4">
        <f t="shared" si="6"/>
        <v>-16.349264976996526</v>
      </c>
      <c r="R84" s="4">
        <f t="shared" si="7"/>
        <v>8.3303665863076795</v>
      </c>
      <c r="S84" s="6">
        <f>SQRT(Q84^2+R84^2)+SQRT((Q84-$CH$10)^2+(R84-$CI$10)^2)</f>
        <v>38.427072266433626</v>
      </c>
      <c r="T84" s="4">
        <f>S84/(2*$CH$3)</f>
        <v>1.0000039468797202</v>
      </c>
      <c r="U84" s="3">
        <f t="shared" si="8"/>
        <v>18.349136627884498</v>
      </c>
      <c r="V84" s="3">
        <f t="shared" si="9"/>
        <v>-16.349200448668835</v>
      </c>
      <c r="W84" s="3">
        <f t="shared" si="10"/>
        <v>8.3303337074825077</v>
      </c>
      <c r="X84" s="3">
        <f>SQRT(V84^2+W84^2)+SQRT((V84-$CH$10)^2+(W84-$CI$10)^2)</f>
        <v>38.426927444134108</v>
      </c>
      <c r="Y84" s="3">
        <f>X84/(2*$CH$3)</f>
        <v>1.0000001781077952</v>
      </c>
      <c r="Z84" s="3">
        <f t="shared" si="11"/>
        <v>18.349133359760813</v>
      </c>
      <c r="AA84" s="3">
        <f t="shared" si="12"/>
        <v>-16.349197536749308</v>
      </c>
      <c r="AB84" s="3">
        <f t="shared" si="13"/>
        <v>8.3303322237854029</v>
      </c>
      <c r="AC84" s="3">
        <f>SQRT(AA84^2+AB84^2)+SQRT((AA84-$CH$10)^2+(AB84-$CI$10)^2)</f>
        <v>38.426920908851137</v>
      </c>
      <c r="AD84" s="3">
        <f>AC84/(2*$CH$3)</f>
        <v>1.0000000080373637</v>
      </c>
      <c r="AE84" s="3">
        <f t="shared" si="14"/>
        <v>18.349133212282158</v>
      </c>
      <c r="AF84" s="3">
        <f t="shared" si="15"/>
        <v>-16.349197405344867</v>
      </c>
      <c r="AG84" s="3">
        <f t="shared" si="16"/>
        <v>8.3303321568314939</v>
      </c>
      <c r="AH84" s="8">
        <f>SQRT(AF84^2+AG84^2)+SQRT((AF84-$CH$10)^2+(AG84-$CI$10)^2)</f>
        <v>38.426920613937355</v>
      </c>
      <c r="AI84" s="3">
        <f>AH84/(2*$CH$3)</f>
        <v>1.0000000003626976</v>
      </c>
      <c r="AJ84" s="3">
        <f t="shared" si="17"/>
        <v>18.34913320562697</v>
      </c>
      <c r="AK84" s="3">
        <f t="shared" si="18"/>
        <v>-16.349197399415051</v>
      </c>
      <c r="AL84" s="3">
        <f t="shared" si="19"/>
        <v>8.3303321538101009</v>
      </c>
      <c r="AM84" s="8">
        <f>SQRT(AK84^2+AL84^2)+SQRT((AK84-$CH$10)^2+(AL84-$CI$10)^2)</f>
        <v>38.426920600628932</v>
      </c>
      <c r="AN84" s="3">
        <f>AM84/(2*$CH$3)</f>
        <v>1.0000000000163669</v>
      </c>
      <c r="AO84" s="3">
        <f t="shared" si="20"/>
        <v>18.349133205326652</v>
      </c>
      <c r="AP84" s="3">
        <f t="shared" si="21"/>
        <v>-16.349197399147464</v>
      </c>
      <c r="AQ84" s="3">
        <f t="shared" si="22"/>
        <v>8.3303321536737602</v>
      </c>
      <c r="AR84" s="8">
        <f>SQRT(AP84^2+AQ84^2)+SQRT((AP84-$CH$10)^2+(AQ84-$CI$10)^2)</f>
        <v>38.426920600028382</v>
      </c>
      <c r="AS84" s="3">
        <f>AR84/(2*$CH$3)</f>
        <v>1.0000000000007385</v>
      </c>
      <c r="AT84" s="9">
        <f t="shared" si="23"/>
        <v>18.349133205313102</v>
      </c>
      <c r="AU84" s="3">
        <f t="shared" si="24"/>
        <v>-16.349197399135392</v>
      </c>
      <c r="AV84" s="3">
        <f t="shared" si="25"/>
        <v>8.3303321536676087</v>
      </c>
      <c r="AW84" s="8">
        <f>SQRT(AU84^2+AV84^2)+SQRT((AU84-$CH$10)^2+(AV84-$CI$10)^2)</f>
        <v>38.426920600001289</v>
      </c>
      <c r="AX84" s="4">
        <f>AW84/(2*$CH$3)</f>
        <v>1.0000000000000335</v>
      </c>
      <c r="AY84" s="9">
        <f t="shared" si="106"/>
        <v>18.222133205313103</v>
      </c>
      <c r="AZ84" s="9">
        <f>AY84-'Master Radiusverkleinerung'!G$5/100</f>
        <v>18.168133205313104</v>
      </c>
      <c r="BA84" s="9">
        <f t="shared" si="31"/>
        <v>0.96106703882984645</v>
      </c>
      <c r="BB84" s="3">
        <f t="shared" ref="BB84:BC87" si="110">0.5*(AU83+AU84)</f>
        <v>-16.125528897390957</v>
      </c>
      <c r="BC84" s="3">
        <f t="shared" si="110"/>
        <v>8.7556377668549885</v>
      </c>
      <c r="BD84" s="3">
        <f t="shared" si="107"/>
        <v>-16.551149413573999</v>
      </c>
      <c r="BE84" s="3">
        <f t="shared" si="107"/>
        <v>7.894646738651109</v>
      </c>
      <c r="BF84" s="3">
        <f t="shared" ref="BF84:BG87" si="111">AU84-AU83</f>
        <v>-0.44733700348886529</v>
      </c>
      <c r="BG84" s="3">
        <f t="shared" si="111"/>
        <v>-0.85061122637475961</v>
      </c>
      <c r="BH84" s="3">
        <f t="shared" si="108"/>
        <v>-0.40390402887721422</v>
      </c>
      <c r="BI84" s="3">
        <f t="shared" si="108"/>
        <v>-0.87137083003299942</v>
      </c>
      <c r="BJ84" s="3">
        <f t="shared" si="32"/>
        <v>-0.85061122637475961</v>
      </c>
      <c r="BK84" s="3">
        <f t="shared" si="33"/>
        <v>0.44733700348886529</v>
      </c>
      <c r="BL84" s="3">
        <f t="shared" si="34"/>
        <v>-0.87137083003299942</v>
      </c>
      <c r="BM84" s="3">
        <f t="shared" si="35"/>
        <v>0.40390402887721422</v>
      </c>
      <c r="BN84" s="3">
        <f t="shared" si="72"/>
        <v>-0.85061122637475961</v>
      </c>
      <c r="BO84" s="3">
        <f t="shared" si="72"/>
        <v>0.44733700348886529</v>
      </c>
      <c r="BP84" s="3">
        <f t="shared" si="73"/>
        <v>0.87137083003299942</v>
      </c>
      <c r="BQ84" s="3">
        <f t="shared" si="73"/>
        <v>-0.40390402887721422</v>
      </c>
      <c r="BR84" s="3">
        <f t="shared" si="74"/>
        <v>-0.42562051618304153</v>
      </c>
      <c r="BS84" s="3">
        <f t="shared" si="74"/>
        <v>-0.86099102820387952</v>
      </c>
      <c r="BT84" s="3">
        <f t="shared" si="39"/>
        <v>-19.946573087572382</v>
      </c>
      <c r="BU84" s="3">
        <f t="shared" si="40"/>
        <v>0.84125009860276379</v>
      </c>
      <c r="BV84" s="3">
        <f t="shared" si="41"/>
        <v>-0.16720246801128447</v>
      </c>
      <c r="BW84" s="9">
        <f t="shared" si="42"/>
        <v>19.176015744130048</v>
      </c>
      <c r="BX84" s="9">
        <f>SQRT((AU84-$CH$11)^2+(AV84-$CI$11)^2)</f>
        <v>19.212045685457081</v>
      </c>
      <c r="BY84" s="3">
        <f t="shared" ref="BY84:BZ87" si="112">AU84-BU83</f>
        <v>-17.191959101622746</v>
      </c>
      <c r="BZ84" s="3">
        <f t="shared" si="112"/>
        <v>8.4983295751561432</v>
      </c>
      <c r="CA84" s="3">
        <f t="shared" si="45"/>
        <v>19.177723100510207</v>
      </c>
      <c r="CB84" s="3">
        <f t="shared" si="109"/>
        <v>-17.190447497738155</v>
      </c>
      <c r="CC84" s="3">
        <f t="shared" si="109"/>
        <v>8.4975346216788932</v>
      </c>
      <c r="CD84" s="3">
        <f t="shared" si="46"/>
        <v>19.176015744130048</v>
      </c>
      <c r="CE84" s="4">
        <f t="shared" si="47"/>
        <v>0.99999999999750988</v>
      </c>
      <c r="CF84" s="12">
        <f t="shared" si="48"/>
        <v>1.2786382751281378E-4</v>
      </c>
    </row>
    <row r="85" spans="1:84" x14ac:dyDescent="0.3">
      <c r="A85" s="4">
        <v>156</v>
      </c>
      <c r="B85" s="3">
        <f>CH$3*COS(A85/180*PI())</f>
        <v>-17.552369382661446</v>
      </c>
      <c r="C85" s="4">
        <f>CH$3*SIN(A85/180*PI())</f>
        <v>7.8148183442921546</v>
      </c>
      <c r="D85" s="6">
        <f>SQRT(B85^2+C85^2)+SQRT((B85-$CH$10)^2+(C85-$CI$10)^2)</f>
        <v>40.176572343347068</v>
      </c>
      <c r="E85" s="4">
        <f>D85/(2*$CH$3)</f>
        <v>1.0455319269935741</v>
      </c>
      <c r="F85" s="4">
        <f>$CH$3/E85</f>
        <v>18.376732267993273</v>
      </c>
      <c r="G85" s="4">
        <f t="shared" si="0"/>
        <v>-16.787980289739465</v>
      </c>
      <c r="H85" s="4">
        <f t="shared" si="1"/>
        <v>7.4744903933863167</v>
      </c>
      <c r="I85" s="6">
        <f>SQRT(G85^2+H85^2)+SQRT((G85-$CH$10)^2+(H85-$CI$10)^2)</f>
        <v>38.503272496243419</v>
      </c>
      <c r="J85" s="4">
        <f>I85/(2*$CH$3)</f>
        <v>1.0019869376741943</v>
      </c>
      <c r="K85" s="4">
        <f t="shared" si="2"/>
        <v>18.340291252348283</v>
      </c>
      <c r="L85" s="4">
        <f t="shared" si="3"/>
        <v>-16.754689765425105</v>
      </c>
      <c r="M85" s="4">
        <f t="shared" si="4"/>
        <v>7.4596684970126015</v>
      </c>
      <c r="N85" s="8">
        <f>SQRT(L85^2+M85^2)+SQRT((L85-$CH$10)^2+(M85-$CI$10)^2)</f>
        <v>38.430397564153452</v>
      </c>
      <c r="O85" s="3">
        <f>N85/(2*$CH$3)</f>
        <v>1.0000904825080741</v>
      </c>
      <c r="P85" s="4">
        <f t="shared" si="5"/>
        <v>18.338631926936888</v>
      </c>
      <c r="Q85" s="4">
        <f t="shared" si="6"/>
        <v>-16.753173896232774</v>
      </c>
      <c r="R85" s="4">
        <f t="shared" si="7"/>
        <v>7.4589935885649998</v>
      </c>
      <c r="S85" s="6">
        <f>SQRT(Q85^2+R85^2)+SQRT((Q85-$CH$10)^2+(R85-$CI$10)^2)</f>
        <v>38.427079237202619</v>
      </c>
      <c r="T85" s="4">
        <f>S85/(2*$CH$3)</f>
        <v>1.0000041282829886</v>
      </c>
      <c r="U85" s="3">
        <f t="shared" si="8"/>
        <v>18.338556220187208</v>
      </c>
      <c r="V85" s="3">
        <f t="shared" si="9"/>
        <v>-16.753104734675489</v>
      </c>
      <c r="W85" s="3">
        <f t="shared" si="10"/>
        <v>7.4589627958557774</v>
      </c>
      <c r="X85" s="3">
        <f>SQRT(V85^2+W85^2)+SQRT((V85-$CH$10)^2+(W85-$CI$10)^2)</f>
        <v>38.426927838481191</v>
      </c>
      <c r="Y85" s="3">
        <f>X85/(2*$CH$3)</f>
        <v>1.000000188370056</v>
      </c>
      <c r="Z85" s="3">
        <f t="shared" si="11"/>
        <v>18.338552765752997</v>
      </c>
      <c r="AA85" s="3">
        <f t="shared" si="12"/>
        <v>-16.753101578892807</v>
      </c>
      <c r="AB85" s="3">
        <f t="shared" si="13"/>
        <v>7.4589613908108028</v>
      </c>
      <c r="AC85" s="3">
        <f>SQRT(AA85^2+AB85^2)+SQRT((AA85-$CH$10)^2+(AB85-$CI$10)^2)</f>
        <v>38.426920930287082</v>
      </c>
      <c r="AD85" s="3">
        <f>AC85/(2*$CH$3)</f>
        <v>1.0000000085952003</v>
      </c>
      <c r="AE85" s="3">
        <f t="shared" si="14"/>
        <v>18.338552608129465</v>
      </c>
      <c r="AF85" s="3">
        <f t="shared" si="15"/>
        <v>-16.753101434896546</v>
      </c>
      <c r="AG85" s="3">
        <f t="shared" si="16"/>
        <v>7.4589613266995363</v>
      </c>
      <c r="AH85" s="8">
        <f>SQRT(AF85^2+AG85^2)+SQRT((AF85-$CH$10)^2+(AG85-$CI$10)^2)</f>
        <v>38.426920615070784</v>
      </c>
      <c r="AI85" s="3">
        <f>AH85/(2*$CH$3)</f>
        <v>1.0000000003921934</v>
      </c>
      <c r="AJ85" s="3">
        <f t="shared" si="17"/>
        <v>18.338552600937206</v>
      </c>
      <c r="AK85" s="3">
        <f t="shared" si="18"/>
        <v>-16.75310142832609</v>
      </c>
      <c r="AL85" s="3">
        <f t="shared" si="19"/>
        <v>7.4589613237741812</v>
      </c>
      <c r="AM85" s="8">
        <f>SQRT(AK85^2+AL85^2)+SQRT((AK85-$CH$10)^2+(AL85-$CI$10)^2)</f>
        <v>38.426920600687666</v>
      </c>
      <c r="AN85" s="3">
        <f>AM85/(2*$CH$3)</f>
        <v>1.0000000000178952</v>
      </c>
      <c r="AO85" s="3">
        <f t="shared" si="20"/>
        <v>18.338552600609034</v>
      </c>
      <c r="AP85" s="3">
        <f t="shared" si="21"/>
        <v>-16.753101428026291</v>
      </c>
      <c r="AQ85" s="3">
        <f t="shared" si="22"/>
        <v>7.4589613236407013</v>
      </c>
      <c r="AR85" s="8">
        <f>SQRT(AP85^2+AQ85^2)+SQRT((AP85-$CH$10)^2+(AQ85-$CI$10)^2)</f>
        <v>38.426920600031387</v>
      </c>
      <c r="AS85" s="3">
        <f>AR85/(2*$CH$3)</f>
        <v>1.0000000000008167</v>
      </c>
      <c r="AT85" s="9">
        <f t="shared" si="23"/>
        <v>18.338552600594056</v>
      </c>
      <c r="AU85" s="3">
        <f t="shared" si="24"/>
        <v>-16.753101428012606</v>
      </c>
      <c r="AV85" s="3">
        <f t="shared" si="25"/>
        <v>7.4589613236346093</v>
      </c>
      <c r="AW85" s="8">
        <f>SQRT(AU85^2+AV85^2)+SQRT((AU85-$CH$10)^2+(AV85-$CI$10)^2)</f>
        <v>38.426920600001438</v>
      </c>
      <c r="AX85" s="4">
        <f>AW85/(2*$CH$3)</f>
        <v>1.0000000000000373</v>
      </c>
      <c r="AY85" s="9">
        <f t="shared" si="106"/>
        <v>18.211552600594057</v>
      </c>
      <c r="AZ85" s="9">
        <f>AY85-'Master Radiusverkleinerung'!G$5/100</f>
        <v>18.157552600594059</v>
      </c>
      <c r="BA85" s="9">
        <f t="shared" si="31"/>
        <v>0.9604298974811456</v>
      </c>
      <c r="BB85" s="3">
        <f t="shared" si="110"/>
        <v>-16.551149413573999</v>
      </c>
      <c r="BC85" s="3">
        <f t="shared" si="110"/>
        <v>7.894646738651109</v>
      </c>
      <c r="BD85" s="3">
        <f t="shared" si="107"/>
        <v>-16.932893004653351</v>
      </c>
      <c r="BE85" s="3">
        <f t="shared" si="107"/>
        <v>7.0139527386492571</v>
      </c>
      <c r="BF85" s="3">
        <f t="shared" si="111"/>
        <v>-0.40390402887721422</v>
      </c>
      <c r="BG85" s="3">
        <f t="shared" si="111"/>
        <v>-0.87137083003299942</v>
      </c>
      <c r="BH85" s="3">
        <f t="shared" si="108"/>
        <v>-0.35958315328148771</v>
      </c>
      <c r="BI85" s="3">
        <f t="shared" si="108"/>
        <v>-0.89001716997070535</v>
      </c>
      <c r="BJ85" s="3">
        <f t="shared" si="32"/>
        <v>-0.87137083003299942</v>
      </c>
      <c r="BK85" s="3">
        <f t="shared" si="33"/>
        <v>0.40390402887721422</v>
      </c>
      <c r="BL85" s="3">
        <f t="shared" si="34"/>
        <v>-0.89001716997070535</v>
      </c>
      <c r="BM85" s="3">
        <f t="shared" si="35"/>
        <v>0.35958315328148771</v>
      </c>
      <c r="BN85" s="3">
        <f t="shared" si="72"/>
        <v>-0.87137083003299942</v>
      </c>
      <c r="BO85" s="3">
        <f t="shared" si="72"/>
        <v>0.40390402887721422</v>
      </c>
      <c r="BP85" s="3">
        <f t="shared" si="73"/>
        <v>0.89001716997070535</v>
      </c>
      <c r="BQ85" s="3">
        <f t="shared" si="73"/>
        <v>-0.35958315328148771</v>
      </c>
      <c r="BR85" s="3">
        <f t="shared" si="74"/>
        <v>-0.38174359107935274</v>
      </c>
      <c r="BS85" s="3">
        <f t="shared" si="74"/>
        <v>-0.88069400000185194</v>
      </c>
      <c r="BT85" s="3">
        <f t="shared" si="39"/>
        <v>-19.958318487809063</v>
      </c>
      <c r="BU85" s="3">
        <f t="shared" si="40"/>
        <v>0.83994713321114034</v>
      </c>
      <c r="BV85" s="3">
        <f t="shared" si="41"/>
        <v>-0.16659850818956112</v>
      </c>
      <c r="BW85" s="9">
        <f t="shared" si="42"/>
        <v>19.174580058669008</v>
      </c>
      <c r="BX85" s="9">
        <f>SQRT((AU85-$CH$11)^2+(AV85-$CI$11)^2)</f>
        <v>19.212524601831035</v>
      </c>
      <c r="BY85" s="3">
        <f t="shared" si="112"/>
        <v>-17.59435152661537</v>
      </c>
      <c r="BZ85" s="3">
        <f t="shared" si="112"/>
        <v>7.6261637916458938</v>
      </c>
      <c r="CA85" s="3">
        <f t="shared" si="45"/>
        <v>19.176015744130048</v>
      </c>
      <c r="CB85" s="3">
        <f t="shared" si="109"/>
        <v>-17.593048561223746</v>
      </c>
      <c r="CC85" s="3">
        <f t="shared" si="109"/>
        <v>7.6255598318241704</v>
      </c>
      <c r="CD85" s="3">
        <f t="shared" si="46"/>
        <v>19.174580058669008</v>
      </c>
      <c r="CE85" s="4">
        <f t="shared" si="47"/>
        <v>0.99999999999824085</v>
      </c>
      <c r="CF85" s="12">
        <f t="shared" si="48"/>
        <v>1.0747040038935683E-4</v>
      </c>
    </row>
    <row r="86" spans="1:84" x14ac:dyDescent="0.3">
      <c r="A86" s="4">
        <v>159</v>
      </c>
      <c r="B86" s="3">
        <f>CH$3*COS(A86/180*PI())</f>
        <v>-17.937310461361054</v>
      </c>
      <c r="C86" s="4">
        <f>CH$3*SIN(A86/180*PI())</f>
        <v>6.8854883713810375</v>
      </c>
      <c r="D86" s="6">
        <f>SQRT(B86^2+C86^2)+SQRT((B86-$CH$10)^2+(C86-$CI$10)^2)</f>
        <v>40.193410931179955</v>
      </c>
      <c r="E86" s="4">
        <f>D86/(2*$CH$3)</f>
        <v>1.0459701246833699</v>
      </c>
      <c r="F86" s="4">
        <f>$CH$3/E86</f>
        <v>18.369033537947548</v>
      </c>
      <c r="G86" s="4">
        <f t="shared" si="0"/>
        <v>-17.148970164698472</v>
      </c>
      <c r="H86" s="4">
        <f t="shared" si="1"/>
        <v>6.5828728841231223</v>
      </c>
      <c r="I86" s="6">
        <f>SQRT(G86^2+H86^2)+SQRT((G86-$CH$10)^2+(H86-$CI$10)^2)</f>
        <v>38.504650374842626</v>
      </c>
      <c r="J86" s="4">
        <f>I86/(2*$CH$3)</f>
        <v>1.0020227947914886</v>
      </c>
      <c r="K86" s="4">
        <f t="shared" si="2"/>
        <v>18.331951761406753</v>
      </c>
      <c r="L86" s="4">
        <f t="shared" si="3"/>
        <v>-17.114351343940243</v>
      </c>
      <c r="M86" s="4">
        <f t="shared" si="4"/>
        <v>6.569583963898701</v>
      </c>
      <c r="N86" s="8">
        <f>SQRT(L86^2+M86^2)+SQRT((L86-$CH$10)^2+(M86-$CI$10)^2)</f>
        <v>38.430491083353544</v>
      </c>
      <c r="O86" s="3">
        <f>N86/(2*$CH$3)</f>
        <v>1.0000929161977539</v>
      </c>
      <c r="P86" s="4">
        <f t="shared" si="5"/>
        <v>18.330248584404409</v>
      </c>
      <c r="Q86" s="4">
        <f t="shared" si="6"/>
        <v>-17.112761291227994</v>
      </c>
      <c r="R86" s="4">
        <f t="shared" si="7"/>
        <v>6.5689735998486576</v>
      </c>
      <c r="S86" s="6">
        <f>SQRT(Q86^2+R86^2)+SQRT((Q86-$CH$10)^2+(R86-$CI$10)^2)</f>
        <v>38.427084925462793</v>
      </c>
      <c r="T86" s="4">
        <f>S86/(2*$CH$3)</f>
        <v>1.0000042763109878</v>
      </c>
      <c r="U86" s="3">
        <f t="shared" si="8"/>
        <v>18.33017019889618</v>
      </c>
      <c r="V86" s="3">
        <f t="shared" si="9"/>
        <v>-17.112688112051792</v>
      </c>
      <c r="W86" s="3">
        <f t="shared" si="10"/>
        <v>6.5689455089948003</v>
      </c>
      <c r="X86" s="3">
        <f>SQRT(V86^2+W86^2)+SQRT((V86-$CH$10)^2+(W86-$CI$10)^2)</f>
        <v>38.426928163472908</v>
      </c>
      <c r="Y86" s="3">
        <f>X86/(2*$CH$3)</f>
        <v>1.000000196827453</v>
      </c>
      <c r="Z86" s="3">
        <f t="shared" si="11"/>
        <v>18.330166591016177</v>
      </c>
      <c r="AA86" s="3">
        <f t="shared" si="12"/>
        <v>-17.112684743805637</v>
      </c>
      <c r="AB86" s="3">
        <f t="shared" si="13"/>
        <v>6.5689442160462406</v>
      </c>
      <c r="AC86" s="3">
        <f>SQRT(AA86^2+AB86^2)+SQRT((AA86-$CH$10)^2+(AB86-$CI$10)^2)</f>
        <v>38.42692094812837</v>
      </c>
      <c r="AD86" s="3">
        <f>AC86/(2*$CH$3)</f>
        <v>1.0000000090594916</v>
      </c>
      <c r="AE86" s="3">
        <f t="shared" si="14"/>
        <v>18.330166424954189</v>
      </c>
      <c r="AF86" s="3">
        <f t="shared" si="15"/>
        <v>-17.112684588773419</v>
      </c>
      <c r="AG86" s="3">
        <f t="shared" si="16"/>
        <v>6.5689441565349469</v>
      </c>
      <c r="AH86" s="8">
        <f>SQRT(AF86^2+AG86^2)+SQRT((AF86-$CH$10)^2+(AG86-$CI$10)^2)</f>
        <v>38.426920616023523</v>
      </c>
      <c r="AI86" s="3">
        <f>AH86/(2*$CH$3)</f>
        <v>1.0000000004169869</v>
      </c>
      <c r="AJ86" s="3">
        <f t="shared" si="17"/>
        <v>18.33016641731075</v>
      </c>
      <c r="AK86" s="3">
        <f t="shared" si="18"/>
        <v>-17.112684581637652</v>
      </c>
      <c r="AL86" s="3">
        <f t="shared" si="19"/>
        <v>6.5689441537957833</v>
      </c>
      <c r="AM86" s="8">
        <f>SQRT(AK86^2+AL86^2)+SQRT((AK86-$CH$10)^2+(AL86-$CI$10)^2)</f>
        <v>38.426920600737525</v>
      </c>
      <c r="AN86" s="3">
        <f>AM86/(2*$CH$3)</f>
        <v>1.0000000000191929</v>
      </c>
      <c r="AO86" s="3">
        <f t="shared" si="20"/>
        <v>18.330166416958942</v>
      </c>
      <c r="AP86" s="3">
        <f t="shared" si="21"/>
        <v>-17.11268458130921</v>
      </c>
      <c r="AQ86" s="3">
        <f t="shared" si="22"/>
        <v>6.5689441536697064</v>
      </c>
      <c r="AR86" s="8">
        <f>SQRT(AP86^2+AQ86^2)+SQRT((AP86-$CH$10)^2+(AQ86-$CI$10)^2)</f>
        <v>38.426920600033952</v>
      </c>
      <c r="AS86" s="3">
        <f>AR86/(2*$CH$3)</f>
        <v>1.0000000000008835</v>
      </c>
      <c r="AT86" s="9">
        <f t="shared" si="23"/>
        <v>18.330166416942749</v>
      </c>
      <c r="AU86" s="3">
        <f t="shared" si="24"/>
        <v>-17.112684581294094</v>
      </c>
      <c r="AV86" s="3">
        <f t="shared" si="25"/>
        <v>6.5689441536639039</v>
      </c>
      <c r="AW86" s="8">
        <f>SQRT(AU86^2+AV86^2)+SQRT((AU86-$CH$10)^2+(AV86-$CI$10)^2)</f>
        <v>38.426920600001566</v>
      </c>
      <c r="AX86" s="4">
        <f>AW86/(2*$CH$3)</f>
        <v>1.0000000000000406</v>
      </c>
      <c r="AY86" s="9">
        <f t="shared" si="106"/>
        <v>18.20316641694275</v>
      </c>
      <c r="AZ86" s="9">
        <f>AY86-'Master Radiusverkleinerung'!G$5/100</f>
        <v>18.149166416942752</v>
      </c>
      <c r="BA86" s="9">
        <f t="shared" si="31"/>
        <v>0.95991177040732301</v>
      </c>
      <c r="BB86" s="3">
        <f t="shared" si="110"/>
        <v>-16.932893004653351</v>
      </c>
      <c r="BC86" s="3">
        <f t="shared" si="110"/>
        <v>7.0139527386492571</v>
      </c>
      <c r="BD86" s="3">
        <f t="shared" si="107"/>
        <v>-17.26991810340251</v>
      </c>
      <c r="BE86" s="3">
        <f t="shared" si="107"/>
        <v>6.1156844830148565</v>
      </c>
      <c r="BF86" s="3">
        <f t="shared" si="111"/>
        <v>-0.35958315328148771</v>
      </c>
      <c r="BG86" s="3">
        <f t="shared" si="111"/>
        <v>-0.89001716997070535</v>
      </c>
      <c r="BH86" s="3">
        <f t="shared" si="108"/>
        <v>-0.31446704421682981</v>
      </c>
      <c r="BI86" s="3">
        <f t="shared" si="108"/>
        <v>-0.90651934129809408</v>
      </c>
      <c r="BJ86" s="3">
        <f t="shared" si="32"/>
        <v>-0.89001716997070535</v>
      </c>
      <c r="BK86" s="3">
        <f t="shared" si="33"/>
        <v>0.35958315328148771</v>
      </c>
      <c r="BL86" s="3">
        <f t="shared" si="34"/>
        <v>-0.90651934129809408</v>
      </c>
      <c r="BM86" s="3">
        <f t="shared" si="35"/>
        <v>0.31446704421682981</v>
      </c>
      <c r="BN86" s="3">
        <f t="shared" si="72"/>
        <v>-0.89001716997070535</v>
      </c>
      <c r="BO86" s="3">
        <f t="shared" si="72"/>
        <v>0.35958315328148771</v>
      </c>
      <c r="BP86" s="3">
        <f t="shared" si="73"/>
        <v>0.90651934129809408</v>
      </c>
      <c r="BQ86" s="3">
        <f t="shared" si="73"/>
        <v>-0.31446704421682981</v>
      </c>
      <c r="BR86" s="3">
        <f t="shared" si="74"/>
        <v>-0.33702509874915876</v>
      </c>
      <c r="BS86" s="3">
        <f t="shared" si="74"/>
        <v>-0.8982682556344006</v>
      </c>
      <c r="BT86" s="3">
        <f t="shared" si="39"/>
        <v>-19.967899328867549</v>
      </c>
      <c r="BU86" s="3">
        <f t="shared" si="40"/>
        <v>0.83888024628529223</v>
      </c>
      <c r="BV86" s="3">
        <f t="shared" si="41"/>
        <v>-0.16616746643223834</v>
      </c>
      <c r="BW86" s="9">
        <f t="shared" si="42"/>
        <v>19.173429747803063</v>
      </c>
      <c r="BX86" s="9">
        <f>SQRT((AU86-$CH$11)^2+(AV86-$CI$11)^2)</f>
        <v>19.21290832168134</v>
      </c>
      <c r="BY86" s="3">
        <f t="shared" si="112"/>
        <v>-17.952631714505234</v>
      </c>
      <c r="BZ86" s="3">
        <f t="shared" si="112"/>
        <v>6.7355426618534651</v>
      </c>
      <c r="CA86" s="3">
        <f t="shared" si="45"/>
        <v>19.174580058669008</v>
      </c>
      <c r="CB86" s="3">
        <f t="shared" si="109"/>
        <v>-17.951564827579386</v>
      </c>
      <c r="CC86" s="3">
        <f t="shared" si="109"/>
        <v>6.7351116200961423</v>
      </c>
      <c r="CD86" s="3">
        <f t="shared" si="46"/>
        <v>19.173429747803063</v>
      </c>
      <c r="CE86" s="4">
        <f t="shared" si="47"/>
        <v>0.99999999999887179</v>
      </c>
      <c r="CF86" s="12">
        <f t="shared" si="48"/>
        <v>8.6066142926200062E-5</v>
      </c>
    </row>
    <row r="87" spans="1:84" x14ac:dyDescent="0.3">
      <c r="A87" s="4">
        <v>162</v>
      </c>
      <c r="B87" s="3">
        <f>CH$3*COS(A87/180*PI())</f>
        <v>-18.273086618893238</v>
      </c>
      <c r="C87" s="4">
        <f>CH$3*SIN(A87/180*PI())</f>
        <v>5.9372857534483776</v>
      </c>
      <c r="D87" s="6">
        <f>SQRT(B87^2+C87^2)+SQRT((B87-$CH$10)^2+(C87-$CI$10)^2)</f>
        <v>40.205810511722774</v>
      </c>
      <c r="E87" s="4">
        <f>D87/(2*$CH$3)</f>
        <v>1.0462928042098374</v>
      </c>
      <c r="F87" s="4">
        <f>$CH$3/E87</f>
        <v>18.363368478396492</v>
      </c>
      <c r="G87" s="4">
        <f t="shared" si="0"/>
        <v>-17.464601252508</v>
      </c>
      <c r="H87" s="4">
        <f t="shared" si="1"/>
        <v>5.6745929337937371</v>
      </c>
      <c r="I87" s="6">
        <f>SQRT(G87^2+H87^2)+SQRT((G87-$CH$10)^2+(H87-$CI$10)^2)</f>
        <v>38.505672146115288</v>
      </c>
      <c r="J87" s="4">
        <f>I87/(2*$CH$3)</f>
        <v>1.0020493847772773</v>
      </c>
      <c r="K87" s="4">
        <f t="shared" si="2"/>
        <v>18.325811838583249</v>
      </c>
      <c r="L87" s="4">
        <f t="shared" si="3"/>
        <v>-17.428882765483468</v>
      </c>
      <c r="M87" s="4">
        <f t="shared" si="4"/>
        <v>5.6629872938398265</v>
      </c>
      <c r="N87" s="8">
        <f>SQRT(L87^2+M87^2)+SQRT((L87-$CH$10)^2+(M87-$CI$10)^2)</f>
        <v>38.430560955146078</v>
      </c>
      <c r="O87" s="3">
        <f>N87/(2*$CH$3)</f>
        <v>1.0000947345009497</v>
      </c>
      <c r="P87" s="4">
        <f t="shared" si="5"/>
        <v>18.324075916395945</v>
      </c>
      <c r="Q87" s="4">
        <f t="shared" si="6"/>
        <v>-17.427231805375449</v>
      </c>
      <c r="R87" s="4">
        <f t="shared" si="7"/>
        <v>5.6624508643830369</v>
      </c>
      <c r="S87" s="6">
        <f>SQRT(Q87^2+R87^2)+SQRT((Q87-$CH$10)^2+(R87-$CI$10)^2)</f>
        <v>38.427089207500913</v>
      </c>
      <c r="T87" s="4">
        <f>S87/(2*$CH$3)</f>
        <v>1.0000043877442761</v>
      </c>
      <c r="U87" s="3">
        <f t="shared" si="8"/>
        <v>18.323995515389505</v>
      </c>
      <c r="V87" s="3">
        <f t="shared" si="9"/>
        <v>-17.427155339474361</v>
      </c>
      <c r="W87" s="3">
        <f t="shared" si="10"/>
        <v>5.6624260191056823</v>
      </c>
      <c r="X87" s="3">
        <f>SQRT(V87^2+W87^2)+SQRT((V87-$CH$10)^2+(W87-$CI$10)^2)</f>
        <v>38.426928409968561</v>
      </c>
      <c r="Y87" s="3">
        <f>X87/(2*$CH$3)</f>
        <v>1.0000002032421136</v>
      </c>
      <c r="Z87" s="3">
        <f t="shared" si="11"/>
        <v>18.323991791182685</v>
      </c>
      <c r="AA87" s="3">
        <f t="shared" si="12"/>
        <v>-17.427151797543196</v>
      </c>
      <c r="AB87" s="3">
        <f t="shared" si="13"/>
        <v>5.6624248682624838</v>
      </c>
      <c r="AC87" s="3">
        <f>SQRT(AA87^2+AB87^2)+SQRT((AA87-$CH$10)^2+(AB87-$CI$10)^2)</f>
        <v>38.426920961762463</v>
      </c>
      <c r="AD87" s="3">
        <f>AC87/(2*$CH$3)</f>
        <v>1.0000000094142973</v>
      </c>
      <c r="AE87" s="3">
        <f t="shared" si="14"/>
        <v>18.32399161867518</v>
      </c>
      <c r="AF87" s="3">
        <f t="shared" si="15"/>
        <v>-17.427151633478807</v>
      </c>
      <c r="AG87" s="3">
        <f t="shared" si="16"/>
        <v>5.6624248149547336</v>
      </c>
      <c r="AH87" s="8">
        <f>SQRT(AF87^2+AG87^2)+SQRT((AF87-$CH$10)^2+(AG87-$CI$10)^2)</f>
        <v>38.426920616757059</v>
      </c>
      <c r="AI87" s="3">
        <f>AH87/(2*$CH$3)</f>
        <v>1.0000000004360761</v>
      </c>
      <c r="AJ87" s="3">
        <f t="shared" si="17"/>
        <v>18.323991610684526</v>
      </c>
      <c r="AK87" s="3">
        <f t="shared" si="18"/>
        <v>-17.427151625879244</v>
      </c>
      <c r="AL87" s="3">
        <f t="shared" si="19"/>
        <v>5.6624248124854857</v>
      </c>
      <c r="AM87" s="8">
        <f>SQRT(AK87^2+AL87^2)+SQRT((AK87-$CH$10)^2+(AL87-$CI$10)^2)</f>
        <v>38.426920600776199</v>
      </c>
      <c r="AN87" s="3">
        <f>AM87/(2*$CH$3)</f>
        <v>1.0000000000201994</v>
      </c>
      <c r="AO87" s="3">
        <f t="shared" si="20"/>
        <v>18.323991610314394</v>
      </c>
      <c r="AP87" s="3">
        <f t="shared" si="21"/>
        <v>-17.427151625527227</v>
      </c>
      <c r="AQ87" s="3">
        <f t="shared" si="22"/>
        <v>5.6624248123711087</v>
      </c>
      <c r="AR87" s="8">
        <f>SQRT(AP87^2+AQ87^2)+SQRT((AP87-$CH$10)^2+(AQ87-$CI$10)^2)</f>
        <v>38.426920600035956</v>
      </c>
      <c r="AS87" s="3">
        <f>AR87/(2*$CH$3)</f>
        <v>1.0000000000009357</v>
      </c>
      <c r="AT87" s="9">
        <f t="shared" si="23"/>
        <v>18.323991610297249</v>
      </c>
      <c r="AU87" s="3">
        <f t="shared" si="24"/>
        <v>-17.427151625510923</v>
      </c>
      <c r="AV87" s="3">
        <f t="shared" si="25"/>
        <v>5.6624248123658099</v>
      </c>
      <c r="AW87" s="8">
        <f>SQRT(AU87^2+AV87^2)+SQRT((AU87-$CH$10)^2+(AV87-$CI$10)^2)</f>
        <v>38.426920600001665</v>
      </c>
      <c r="AX87" s="4">
        <f>AW87/(2*$CH$3)</f>
        <v>1.0000000000000433</v>
      </c>
      <c r="AY87" s="9">
        <f t="shared" si="106"/>
        <v>18.19699161029725</v>
      </c>
      <c r="AZ87" s="9">
        <f>AY87-'Master Radiusverkleinerung'!G$5/100</f>
        <v>18.142991610297251</v>
      </c>
      <c r="BA87" s="9">
        <f t="shared" si="31"/>
        <v>0.95951385505681985</v>
      </c>
      <c r="BB87" s="3">
        <f t="shared" si="110"/>
        <v>-17.26991810340251</v>
      </c>
      <c r="BC87" s="3">
        <f t="shared" si="110"/>
        <v>6.1156844830148565</v>
      </c>
      <c r="BD87" s="3">
        <f>0.5*(AU87+AU89)</f>
        <v>-17.56147600455548</v>
      </c>
      <c r="BE87" s="3">
        <f>0.5*(AV87+AV89)</f>
        <v>5.2020001172868975</v>
      </c>
      <c r="BF87" s="3">
        <f t="shared" si="111"/>
        <v>-0.31446704421682981</v>
      </c>
      <c r="BG87" s="3">
        <f t="shared" si="111"/>
        <v>-0.90651934129809408</v>
      </c>
      <c r="BH87" s="3">
        <f>AU89-AU87</f>
        <v>-0.26864875808911037</v>
      </c>
      <c r="BI87" s="3">
        <f>AV89-AV87</f>
        <v>-0.92084939015782474</v>
      </c>
      <c r="BJ87" s="3">
        <f t="shared" si="32"/>
        <v>-0.90651934129809408</v>
      </c>
      <c r="BK87" s="3">
        <f t="shared" si="33"/>
        <v>0.31446704421682981</v>
      </c>
      <c r="BL87" s="3">
        <f t="shared" si="34"/>
        <v>-0.92084939015782474</v>
      </c>
      <c r="BM87" s="3">
        <f t="shared" si="35"/>
        <v>0.26864875808911037</v>
      </c>
      <c r="BN87" s="3">
        <f t="shared" si="72"/>
        <v>-0.90651934129809408</v>
      </c>
      <c r="BO87" s="3">
        <f t="shared" si="72"/>
        <v>0.31446704421682981</v>
      </c>
      <c r="BP87" s="3">
        <f t="shared" si="73"/>
        <v>0.92084939015782474</v>
      </c>
      <c r="BQ87" s="3">
        <f t="shared" si="73"/>
        <v>-0.26864875808911037</v>
      </c>
      <c r="BR87" s="3">
        <f t="shared" si="74"/>
        <v>-0.29155790115297009</v>
      </c>
      <c r="BS87" s="3">
        <f t="shared" si="74"/>
        <v>-0.91368436572795897</v>
      </c>
      <c r="BT87" s="3">
        <f t="shared" si="39"/>
        <v>-19.975295015071239</v>
      </c>
      <c r="BU87" s="3">
        <f t="shared" si="40"/>
        <v>0.83807317589497288</v>
      </c>
      <c r="BV87" s="3">
        <f t="shared" si="41"/>
        <v>-0.16588749773377121</v>
      </c>
      <c r="BW87" s="9">
        <f t="shared" si="42"/>
        <v>19.172575764094699</v>
      </c>
      <c r="BX87" s="9">
        <f>SQRT((AU87-$CH$11)^2+(AV87-$CI$11)^2)</f>
        <v>19.213193192268935</v>
      </c>
      <c r="BY87" s="3">
        <f t="shared" si="112"/>
        <v>-18.266031871796216</v>
      </c>
      <c r="BZ87" s="3">
        <f t="shared" si="112"/>
        <v>5.8285922787980482</v>
      </c>
      <c r="CA87" s="3">
        <f t="shared" si="45"/>
        <v>19.173429747803063</v>
      </c>
      <c r="CB87" s="3">
        <f t="shared" si="109"/>
        <v>-18.265224801405896</v>
      </c>
      <c r="CC87" s="3">
        <f t="shared" si="109"/>
        <v>5.8283123100995811</v>
      </c>
      <c r="CD87" s="3">
        <f t="shared" si="46"/>
        <v>19.172575764094699</v>
      </c>
      <c r="CE87" s="4">
        <f t="shared" si="47"/>
        <v>0.9999999999993785</v>
      </c>
      <c r="CF87" s="12">
        <f t="shared" si="48"/>
        <v>6.3879159352599505E-5</v>
      </c>
    </row>
    <row r="88" spans="1:84" x14ac:dyDescent="0.3">
      <c r="A88" s="4"/>
      <c r="C88" s="4"/>
      <c r="D88" s="6"/>
      <c r="E88" s="4"/>
      <c r="G88" s="4"/>
      <c r="H88" s="4"/>
      <c r="I88" s="6"/>
      <c r="J88" s="4"/>
      <c r="K88" s="4"/>
      <c r="L88" s="4"/>
      <c r="M88" s="4"/>
      <c r="N88" s="8"/>
      <c r="P88" s="4"/>
      <c r="Q88" s="4"/>
      <c r="R88" s="4"/>
      <c r="S88" s="6"/>
      <c r="T88" s="4"/>
      <c r="AH88" s="8"/>
      <c r="AM88" s="8"/>
      <c r="AR88" s="8"/>
      <c r="AT88" s="9"/>
      <c r="AW88" s="8"/>
      <c r="AX88" s="4"/>
      <c r="AY88" s="9"/>
      <c r="AZ88" s="9"/>
      <c r="BA88" s="9"/>
      <c r="BW88" s="9"/>
      <c r="BX88" s="9"/>
      <c r="CE88" s="4"/>
      <c r="CF88" s="12"/>
    </row>
    <row r="89" spans="1:84" x14ac:dyDescent="0.3">
      <c r="A89" s="4">
        <v>165</v>
      </c>
      <c r="B89" s="3">
        <f>CH$3*COS(A89/180*PI())</f>
        <v>-18.558777516149711</v>
      </c>
      <c r="C89" s="4">
        <f>CH$3*SIN(A89/180*PI())</f>
        <v>4.9728094479611977</v>
      </c>
      <c r="D89" s="6">
        <f>SQRT(B89^2+C89^2)+SQRT((B89-$CH$10)^2+(C89-$CI$10)^2)</f>
        <v>40.213744984489708</v>
      </c>
      <c r="E89" s="4">
        <f>D89/(2*$CH$3)</f>
        <v>1.0464992863490006</v>
      </c>
      <c r="F89" s="4">
        <f>$CH$3/E89</f>
        <v>18.35974524839995</v>
      </c>
      <c r="G89" s="4">
        <f t="shared" si="0"/>
        <v>-17.734152099517516</v>
      </c>
      <c r="H89" s="4">
        <f t="shared" si="1"/>
        <v>4.7518517335164221</v>
      </c>
      <c r="I89" s="6">
        <f>SQRT(G89^2+H89^2)+SQRT((G89-$CH$10)^2+(H89-$CI$10)^2)</f>
        <v>38.506329143171762</v>
      </c>
      <c r="J89" s="4">
        <f>I89/(2*$CH$3)</f>
        <v>1.0020664820894276</v>
      </c>
      <c r="K89" s="4">
        <f t="shared" si="2"/>
        <v>18.321883404499971</v>
      </c>
      <c r="L89" s="4">
        <f t="shared" si="3"/>
        <v>-17.697580366663601</v>
      </c>
      <c r="M89" s="4">
        <f t="shared" si="4"/>
        <v>4.7420523672324091</v>
      </c>
      <c r="N89" s="8">
        <f>SQRT(L89^2+M89^2)+SQRT((L89-$CH$10)^2+(M89-$CI$10)^2)</f>
        <v>38.430606115923055</v>
      </c>
      <c r="O89" s="3">
        <f>N89/(2*$CH$3)</f>
        <v>1.000095909738941</v>
      </c>
      <c r="P89" s="4">
        <f t="shared" si="5"/>
        <v>18.32012632596668</v>
      </c>
      <c r="Q89" s="4">
        <f t="shared" si="6"/>
        <v>-17.695883159129476</v>
      </c>
      <c r="R89" s="4">
        <f t="shared" si="7"/>
        <v>4.7415976018442523</v>
      </c>
      <c r="S89" s="6">
        <f>SQRT(Q89^2+R89^2)+SQRT((Q89-$CH$10)^2+(R89-$CI$10)^2)</f>
        <v>38.427091989571487</v>
      </c>
      <c r="T89" s="4">
        <f>S89/(2*$CH$3)</f>
        <v>1.0000044601432747</v>
      </c>
      <c r="U89" s="3">
        <f t="shared" si="8"/>
        <v>18.320044615942894</v>
      </c>
      <c r="V89" s="3">
        <f t="shared" si="9"/>
        <v>-17.695804233307236</v>
      </c>
      <c r="W89" s="3">
        <f t="shared" si="10"/>
        <v>4.7415764537339209</v>
      </c>
      <c r="X89" s="3">
        <f>SQRT(V89^2+W89^2)+SQRT((V89-$CH$10)^2+(W89-$CI$10)^2)</f>
        <v>38.426928570952398</v>
      </c>
      <c r="Y89" s="3">
        <f>X89/(2*$CH$3)</f>
        <v>1.000000207431464</v>
      </c>
      <c r="Z89" s="3">
        <f t="shared" si="11"/>
        <v>18.320040815790009</v>
      </c>
      <c r="AA89" s="3">
        <f t="shared" si="12"/>
        <v>-17.69580056264142</v>
      </c>
      <c r="AB89" s="3">
        <f t="shared" si="13"/>
        <v>4.7415754701819806</v>
      </c>
      <c r="AC89" s="3">
        <f>SQRT(AA89^2+AB89^2)+SQRT((AA89-$CH$10)^2+(AB89-$CI$10)^2)</f>
        <v>38.426920970713063</v>
      </c>
      <c r="AD89" s="3">
        <f>AC89/(2*$CH$3)</f>
        <v>1.0000000096472228</v>
      </c>
      <c r="AE89" s="3">
        <f t="shared" si="14"/>
        <v>18.320040639052493</v>
      </c>
      <c r="AF89" s="3">
        <f t="shared" si="15"/>
        <v>-17.695800391926088</v>
      </c>
      <c r="AG89" s="3">
        <f t="shared" si="16"/>
        <v>4.7415754244389454</v>
      </c>
      <c r="AH89" s="8">
        <f>SQRT(AF89^2+AG89^2)+SQRT((AF89-$CH$10)^2+(AG89-$CI$10)^2)</f>
        <v>38.426920617241123</v>
      </c>
      <c r="AI89" s="3">
        <f>AH89/(2*$CH$3)</f>
        <v>1.0000000004486729</v>
      </c>
      <c r="AJ89" s="3">
        <f t="shared" si="17"/>
        <v>18.320040630832789</v>
      </c>
      <c r="AK89" s="3">
        <f t="shared" si="18"/>
        <v>-17.695800383986466</v>
      </c>
      <c r="AL89" s="3">
        <f t="shared" si="19"/>
        <v>4.741575422311529</v>
      </c>
      <c r="AM89" s="8">
        <f>SQRT(AK89^2+AL89^2)+SQRT((AK89-$CH$10)^2+(AL89-$CI$10)^2)</f>
        <v>38.426920600801864</v>
      </c>
      <c r="AN89" s="3">
        <f>AM89/(2*$CH$3)</f>
        <v>1.0000000000208671</v>
      </c>
      <c r="AO89" s="3">
        <f t="shared" si="20"/>
        <v>18.320040630450503</v>
      </c>
      <c r="AP89" s="3">
        <f t="shared" si="21"/>
        <v>-17.695800383617204</v>
      </c>
      <c r="AQ89" s="3">
        <f t="shared" si="22"/>
        <v>4.7415754222125859</v>
      </c>
      <c r="AR89" s="8">
        <f>SQRT(AP89^2+AQ89^2)+SQRT((AP89-$CH$10)^2+(AQ89-$CI$10)^2)</f>
        <v>38.426920600037292</v>
      </c>
      <c r="AS89" s="3">
        <f>AR89/(2*$CH$3)</f>
        <v>1.0000000000009703</v>
      </c>
      <c r="AT89" s="9">
        <f t="shared" si="23"/>
        <v>18.320040630432725</v>
      </c>
      <c r="AU89" s="3">
        <f t="shared" si="24"/>
        <v>-17.695800383600034</v>
      </c>
      <c r="AV89" s="3">
        <f t="shared" si="25"/>
        <v>4.7415754222079851</v>
      </c>
      <c r="AW89" s="8">
        <f>SQRT(AU89^2+AV89^2)+SQRT((AU89-$CH$10)^2+(AV89-$CI$10)^2)</f>
        <v>38.426920600001736</v>
      </c>
      <c r="AX89" s="4">
        <f>AW89/(2*$CH$3)</f>
        <v>1.0000000000000451</v>
      </c>
      <c r="AY89" s="9">
        <f t="shared" si="106"/>
        <v>18.193040630432726</v>
      </c>
      <c r="AZ89" s="9">
        <f>AY89-'Master Radiusverkleinerung'!G$5/100</f>
        <v>18.139040630432728</v>
      </c>
      <c r="BA89" s="9">
        <f>SQRT((AU89-AU87)^2+(AV89-AV87)^2)</f>
        <v>0.95923706901727857</v>
      </c>
      <c r="BB89" s="3">
        <f>0.5*(AU87+AU89)</f>
        <v>-17.56147600455548</v>
      </c>
      <c r="BC89" s="3">
        <f>0.5*(AV87+AV89)</f>
        <v>5.2020001172868975</v>
      </c>
      <c r="BD89" s="3">
        <f t="shared" ref="BD89:BE92" si="113">0.5*(AU89+AU90)</f>
        <v>-17.806911268853387</v>
      </c>
      <c r="BE89" s="3">
        <f t="shared" si="113"/>
        <v>4.275084301606098</v>
      </c>
      <c r="BF89" s="3">
        <f>AU89-AU87</f>
        <v>-0.26864875808911037</v>
      </c>
      <c r="BG89" s="3">
        <f>AV89-AV87</f>
        <v>-0.92084939015782474</v>
      </c>
      <c r="BH89" s="3">
        <f t="shared" ref="BH89:BI92" si="114">AU90-AU89</f>
        <v>-0.22222177050670666</v>
      </c>
      <c r="BI89" s="3">
        <f t="shared" si="114"/>
        <v>-0.93298224120377382</v>
      </c>
      <c r="BJ89" s="3">
        <f t="shared" si="32"/>
        <v>-0.92084939015782474</v>
      </c>
      <c r="BK89" s="3">
        <f t="shared" si="33"/>
        <v>0.26864875808911037</v>
      </c>
      <c r="BL89" s="3">
        <f t="shared" si="34"/>
        <v>-0.93298224120377382</v>
      </c>
      <c r="BM89" s="3">
        <f t="shared" si="35"/>
        <v>0.22222177050670666</v>
      </c>
      <c r="BN89" s="3">
        <f t="shared" si="72"/>
        <v>-0.92084939015782474</v>
      </c>
      <c r="BO89" s="3">
        <f t="shared" si="72"/>
        <v>0.26864875808911037</v>
      </c>
      <c r="BP89" s="3">
        <f t="shared" si="73"/>
        <v>0.93298224120377382</v>
      </c>
      <c r="BQ89" s="3">
        <f t="shared" si="73"/>
        <v>-0.22222177050670666</v>
      </c>
      <c r="BR89" s="3">
        <f t="shared" si="74"/>
        <v>-0.24543526429790674</v>
      </c>
      <c r="BS89" s="3">
        <f t="shared" si="74"/>
        <v>-0.9269158156807995</v>
      </c>
      <c r="BT89" s="3">
        <f t="shared" si="39"/>
        <v>-19.980489386323992</v>
      </c>
      <c r="BU89" s="3">
        <f t="shared" si="40"/>
        <v>0.8375454618958571</v>
      </c>
      <c r="BV89" s="3">
        <f t="shared" si="41"/>
        <v>-0.16573354236169369</v>
      </c>
      <c r="BW89" s="9">
        <f t="shared" si="42"/>
        <v>19.172026223185323</v>
      </c>
      <c r="BX89" s="9">
        <f>SQRT((AU89-$CH$11)^2+(AV89-$CI$11)^2)</f>
        <v>19.213376506992699</v>
      </c>
      <c r="BY89" s="3">
        <f>AU89-BU87</f>
        <v>-18.533873559495007</v>
      </c>
      <c r="BZ89" s="3">
        <f>AV89-BV87</f>
        <v>4.9074629199417563</v>
      </c>
      <c r="CA89" s="3">
        <f t="shared" si="45"/>
        <v>19.172575764094699</v>
      </c>
      <c r="CB89" s="3">
        <f t="shared" ref="CB89:CC93" si="115">AU89-BU89</f>
        <v>-18.533345845495891</v>
      </c>
      <c r="CC89" s="3">
        <f t="shared" si="115"/>
        <v>4.9073089645696788</v>
      </c>
      <c r="CD89" s="3">
        <f t="shared" si="46"/>
        <v>19.172026223185323</v>
      </c>
      <c r="CE89" s="4">
        <f t="shared" si="47"/>
        <v>0.99999999999974265</v>
      </c>
      <c r="CF89" s="12">
        <f t="shared" si="48"/>
        <v>4.1105455103854837E-5</v>
      </c>
    </row>
    <row r="90" spans="1:84" x14ac:dyDescent="0.3">
      <c r="A90" s="4">
        <v>168</v>
      </c>
      <c r="B90" s="3">
        <f>CH$3*COS(A90/180*PI())</f>
        <v>-18.793600094239228</v>
      </c>
      <c r="C90" s="4">
        <f>CH$3*SIN(A90/180*PI())</f>
        <v>3.9947030174328932</v>
      </c>
      <c r="D90" s="6">
        <f>SQRT(B90^2+C90^2)+SQRT((B90-$CH$10)^2+(C90-$CI$10)^2)</f>
        <v>40.217197669613547</v>
      </c>
      <c r="E90" s="4">
        <f>D90/(2*$CH$3)</f>
        <v>1.0465891370336229</v>
      </c>
      <c r="F90" s="4">
        <f>$CH$3/E90</f>
        <v>18.358169046601471</v>
      </c>
      <c r="G90" s="4">
        <f t="shared" si="0"/>
        <v>-17.956999006798846</v>
      </c>
      <c r="H90" s="4">
        <f t="shared" si="1"/>
        <v>3.8168779667971644</v>
      </c>
      <c r="I90" s="6">
        <f>SQRT(G90^2+H90^2)+SQRT((G90-$CH$10)^2+(H90-$CI$10)^2)</f>
        <v>38.506615806225675</v>
      </c>
      <c r="J90" s="4">
        <f>I90/(2*$CH$3)</f>
        <v>1.0020739420432683</v>
      </c>
      <c r="K90" s="4">
        <f t="shared" si="2"/>
        <v>18.320174067363173</v>
      </c>
      <c r="L90" s="4">
        <f t="shared" si="3"/>
        <v>-17.919834309016974</v>
      </c>
      <c r="M90" s="4">
        <f t="shared" si="4"/>
        <v>3.8089783664211438</v>
      </c>
      <c r="N90" s="8">
        <f>SQRT(L90^2+M90^2)+SQRT((L90-$CH$10)^2+(M90-$CI$10)^2)</f>
        <v>38.43062587760113</v>
      </c>
      <c r="O90" s="3">
        <f>N90/(2*$CH$3)</f>
        <v>1.000096424005444</v>
      </c>
      <c r="P90" s="4">
        <f t="shared" si="5"/>
        <v>18.318407733116189</v>
      </c>
      <c r="Q90" s="4">
        <f t="shared" si="6"/>
        <v>-17.918106573411194</v>
      </c>
      <c r="R90" s="4">
        <f t="shared" si="7"/>
        <v>3.8086111248813044</v>
      </c>
      <c r="S90" s="6">
        <f>SQRT(Q90^2+R90^2)+SQRT((Q90-$CH$10)^2+(R90-$CI$10)^2)</f>
        <v>38.427093210497688</v>
      </c>
      <c r="T90" s="4">
        <f>S90/(2*$CH$3)</f>
        <v>1.0000044919159534</v>
      </c>
      <c r="U90" s="3">
        <f t="shared" si="8"/>
        <v>18.318325448737866</v>
      </c>
      <c r="V90" s="3">
        <f t="shared" si="9"/>
        <v>-17.918026087143957</v>
      </c>
      <c r="W90" s="3">
        <f t="shared" si="10"/>
        <v>3.8085940169970796</v>
      </c>
      <c r="X90" s="3">
        <f>SQRT(V90^2+W90^2)+SQRT((V90-$CH$10)^2+(W90-$CI$10)^2)</f>
        <v>38.42692864180583</v>
      </c>
      <c r="Y90" s="3">
        <f>X90/(2*$CH$3)</f>
        <v>1.0000002092753129</v>
      </c>
      <c r="Z90" s="3">
        <f t="shared" si="11"/>
        <v>18.318321615165377</v>
      </c>
      <c r="AA90" s="3">
        <f t="shared" si="12"/>
        <v>-17.918022337344226</v>
      </c>
      <c r="AB90" s="3">
        <f t="shared" si="13"/>
        <v>3.8085932199525412</v>
      </c>
      <c r="AC90" s="3">
        <f>SQRT(AA90^2+AB90^2)+SQRT((AA90-$CH$10)^2+(AB90-$CI$10)^2)</f>
        <v>38.426920974663872</v>
      </c>
      <c r="AD90" s="3">
        <f>AC90/(2*$CH$3)</f>
        <v>1.0000000097500363</v>
      </c>
      <c r="AE90" s="3">
        <f t="shared" si="14"/>
        <v>18.318321436561078</v>
      </c>
      <c r="AF90" s="3">
        <f t="shared" si="15"/>
        <v>-17.91802216264286</v>
      </c>
      <c r="AG90" s="3">
        <f t="shared" si="16"/>
        <v>3.8085931828186195</v>
      </c>
      <c r="AH90" s="8">
        <f>SQRT(AF90^2+AG90^2)+SQRT((AF90-$CH$10)^2+(AG90-$CI$10)^2)</f>
        <v>38.426920617455409</v>
      </c>
      <c r="AI90" s="3">
        <f>AH90/(2*$CH$3)</f>
        <v>1.0000000004542493</v>
      </c>
      <c r="AJ90" s="3">
        <f t="shared" si="17"/>
        <v>18.318321428239994</v>
      </c>
      <c r="AK90" s="3">
        <f t="shared" si="18"/>
        <v>-17.91802215450361</v>
      </c>
      <c r="AL90" s="3">
        <f t="shared" si="19"/>
        <v>3.8085931810885687</v>
      </c>
      <c r="AM90" s="8">
        <f>SQRT(AK90^2+AL90^2)+SQRT((AK90-$CH$10)^2+(AL90-$CI$10)^2)</f>
        <v>38.426920600813247</v>
      </c>
      <c r="AN90" s="3">
        <f>AM90/(2*$CH$3)</f>
        <v>1.0000000000211635</v>
      </c>
      <c r="AO90" s="3">
        <f t="shared" si="20"/>
        <v>18.318321427852315</v>
      </c>
      <c r="AP90" s="3">
        <f t="shared" si="21"/>
        <v>-17.918022154124404</v>
      </c>
      <c r="AQ90" s="3">
        <f t="shared" si="22"/>
        <v>3.8085931810079656</v>
      </c>
      <c r="AR90" s="8">
        <f>SQRT(AP90^2+AQ90^2)+SQRT((AP90-$CH$10)^2+(AQ90-$CI$10)^2)</f>
        <v>38.426920600037889</v>
      </c>
      <c r="AS90" s="3">
        <f>AR90/(2*$CH$3)</f>
        <v>1.0000000000009859</v>
      </c>
      <c r="AT90" s="9">
        <f t="shared" si="23"/>
        <v>18.318321427834256</v>
      </c>
      <c r="AU90" s="3">
        <f t="shared" si="24"/>
        <v>-17.91802215410674</v>
      </c>
      <c r="AV90" s="3">
        <f t="shared" si="25"/>
        <v>3.8085931810042113</v>
      </c>
      <c r="AW90" s="8">
        <f>SQRT(AU90^2+AV90^2)+SQRT((AU90-$CH$10)^2+(AV90-$CI$10)^2)</f>
        <v>38.426920600001779</v>
      </c>
      <c r="AX90" s="4">
        <f>AW90/(2*$CH$3)</f>
        <v>1.0000000000000462</v>
      </c>
      <c r="AY90" s="9">
        <f t="shared" si="106"/>
        <v>18.191321427834257</v>
      </c>
      <c r="AZ90" s="9">
        <f>AY90-'Master Radiusverkleinerung'!G$5/100</f>
        <v>18.137321427834259</v>
      </c>
      <c r="BA90" s="9">
        <f t="shared" si="31"/>
        <v>0.95908204950814935</v>
      </c>
      <c r="BB90" s="3">
        <f t="shared" ref="BB90:BC93" si="116">0.5*(AU89+AU90)</f>
        <v>-17.806911268853387</v>
      </c>
      <c r="BC90" s="3">
        <f t="shared" si="116"/>
        <v>4.275084301606098</v>
      </c>
      <c r="BD90" s="3">
        <f t="shared" si="113"/>
        <v>-18.005662162429694</v>
      </c>
      <c r="BE90" s="3">
        <f t="shared" si="113"/>
        <v>3.3371453594707949</v>
      </c>
      <c r="BF90" s="3">
        <f t="shared" ref="BF90:BG93" si="117">AU90-AU89</f>
        <v>-0.22222177050670666</v>
      </c>
      <c r="BG90" s="3">
        <f t="shared" si="117"/>
        <v>-0.93298224120377382</v>
      </c>
      <c r="BH90" s="3">
        <f t="shared" si="114"/>
        <v>-0.17528001664590676</v>
      </c>
      <c r="BI90" s="3">
        <f t="shared" si="114"/>
        <v>-0.94289564306683316</v>
      </c>
      <c r="BJ90" s="3">
        <f t="shared" si="32"/>
        <v>-0.93298224120377382</v>
      </c>
      <c r="BK90" s="3">
        <f t="shared" si="33"/>
        <v>0.22222177050670666</v>
      </c>
      <c r="BL90" s="3">
        <f t="shared" si="34"/>
        <v>-0.94289564306683316</v>
      </c>
      <c r="BM90" s="3">
        <f t="shared" si="35"/>
        <v>0.17528001664590676</v>
      </c>
      <c r="BN90" s="3">
        <f t="shared" si="72"/>
        <v>-0.93298224120377382</v>
      </c>
      <c r="BO90" s="3">
        <f t="shared" si="72"/>
        <v>0.22222177050670666</v>
      </c>
      <c r="BP90" s="3">
        <f t="shared" si="73"/>
        <v>0.94289564306683316</v>
      </c>
      <c r="BQ90" s="3">
        <f t="shared" si="73"/>
        <v>-0.17528001664590676</v>
      </c>
      <c r="BR90" s="3">
        <f t="shared" si="74"/>
        <v>-0.19875089357630671</v>
      </c>
      <c r="BS90" s="3">
        <f t="shared" si="74"/>
        <v>-0.93793894213530304</v>
      </c>
      <c r="BT90" s="3">
        <f t="shared" si="39"/>
        <v>-19.983470724037776</v>
      </c>
      <c r="BU90" s="3">
        <f t="shared" si="40"/>
        <v>0.83731203428937917</v>
      </c>
      <c r="BV90" s="3">
        <f t="shared" si="41"/>
        <v>-0.16567794355851628</v>
      </c>
      <c r="BW90" s="9">
        <f t="shared" si="42"/>
        <v>19.171786340608779</v>
      </c>
      <c r="BX90" s="9">
        <f>SQRT((AU90-$CH$11)^2+(AV90-$CI$11)^2)</f>
        <v>19.213456526454372</v>
      </c>
      <c r="BY90" s="3">
        <f t="shared" ref="BY90:BZ93" si="118">AU90-BU89</f>
        <v>-18.755567616002597</v>
      </c>
      <c r="BZ90" s="3">
        <f t="shared" si="118"/>
        <v>3.974326723365905</v>
      </c>
      <c r="CA90" s="3">
        <f t="shared" si="45"/>
        <v>19.172026223185323</v>
      </c>
      <c r="CB90" s="3">
        <f t="shared" si="115"/>
        <v>-18.75533418839612</v>
      </c>
      <c r="CC90" s="3">
        <f t="shared" si="115"/>
        <v>3.9742711245627276</v>
      </c>
      <c r="CD90" s="3">
        <f t="shared" si="46"/>
        <v>19.171786340608779</v>
      </c>
      <c r="CE90" s="4">
        <f t="shared" si="47"/>
        <v>0.99999999999995115</v>
      </c>
      <c r="CF90" s="12">
        <f t="shared" si="48"/>
        <v>1.7908907089484355E-5</v>
      </c>
    </row>
    <row r="91" spans="1:84" x14ac:dyDescent="0.3">
      <c r="A91" s="4">
        <v>171</v>
      </c>
      <c r="B91" s="3">
        <f>CH$3*COS(A91/180*PI())</f>
        <v>-18.976910720797559</v>
      </c>
      <c r="C91" s="4">
        <f>CH$3*SIN(A91/180*PI())</f>
        <v>3.0056473836022159</v>
      </c>
      <c r="D91" s="6">
        <f>SQRT(B91^2+C91^2)+SQRT((B91-$CH$10)^2+(C91-$CI$10)^2)</f>
        <v>40.216161314152437</v>
      </c>
      <c r="E91" s="4">
        <f>D91/(2*$CH$3)</f>
        <v>1.0465621675173324</v>
      </c>
      <c r="F91" s="4">
        <f>$CH$3/E91</f>
        <v>18.358642129763211</v>
      </c>
      <c r="G91" s="4">
        <f t="shared" si="0"/>
        <v>-18.132616780725812</v>
      </c>
      <c r="H91" s="4">
        <f t="shared" si="1"/>
        <v>2.8719243604345546</v>
      </c>
      <c r="I91" s="6">
        <f>SQRT(G91^2+H91^2)+SQRT((G91-$CH$10)^2+(H91-$CI$10)^2)</f>
        <v>38.506529712580416</v>
      </c>
      <c r="J91" s="4">
        <f>I91/(2*$CH$3)</f>
        <v>1.0020717015919411</v>
      </c>
      <c r="K91" s="4">
        <f t="shared" si="2"/>
        <v>18.320687133064187</v>
      </c>
      <c r="L91" s="4">
        <f t="shared" si="3"/>
        <v>-18.095129073018857</v>
      </c>
      <c r="M91" s="4">
        <f t="shared" si="4"/>
        <v>2.8659868908303392</v>
      </c>
      <c r="N91" s="8">
        <f>SQRT(L91^2+M91^2)+SQRT((L91-$CH$10)^2+(M91-$CI$10)^2)</f>
        <v>38.430619938936715</v>
      </c>
      <c r="O91" s="3">
        <f>N91/(2*$CH$3)</f>
        <v>1.0000962694610693</v>
      </c>
      <c r="P91" s="4">
        <f t="shared" si="5"/>
        <v>18.318923580163755</v>
      </c>
      <c r="Q91" s="4">
        <f t="shared" si="6"/>
        <v>-18.093387232381076</v>
      </c>
      <c r="R91" s="4">
        <f t="shared" si="7"/>
        <v>2.8657110103757897</v>
      </c>
      <c r="S91" s="6">
        <f>SQRT(Q91^2+R91^2)+SQRT((Q91-$CH$10)^2+(R91-$CI$10)^2)</f>
        <v>38.427092843366751</v>
      </c>
      <c r="T91" s="4">
        <f>S91/(2*$CH$3)</f>
        <v>1.0000044823619498</v>
      </c>
      <c r="U91" s="3">
        <f t="shared" si="8"/>
        <v>18.318841468485793</v>
      </c>
      <c r="V91" s="3">
        <f t="shared" si="9"/>
        <v>-18.093306131634129</v>
      </c>
      <c r="W91" s="3">
        <f t="shared" si="10"/>
        <v>2.8656981652793743</v>
      </c>
      <c r="X91" s="3">
        <f>SQRT(V91^2+W91^2)+SQRT((V91-$CH$10)^2+(W91-$CI$10)^2)</f>
        <v>38.426928620487232</v>
      </c>
      <c r="Y91" s="3">
        <f>X91/(2*$CH$3)</f>
        <v>1.00000020872053</v>
      </c>
      <c r="Z91" s="3">
        <f t="shared" si="11"/>
        <v>18.318837644968291</v>
      </c>
      <c r="AA91" s="3">
        <f t="shared" si="12"/>
        <v>-18.09330235519047</v>
      </c>
      <c r="AB91" s="3">
        <f t="shared" si="13"/>
        <v>2.8656975671494593</v>
      </c>
      <c r="AC91" s="3">
        <f>SQRT(AA91^2+AB91^2)+SQRT((AA91-$CH$10)^2+(AB91-$CI$10)^2)</f>
        <v>38.426920973474409</v>
      </c>
      <c r="AD91" s="3">
        <f>AC91/(2*$CH$3)</f>
        <v>1.0000000097190824</v>
      </c>
      <c r="AE91" s="3">
        <f t="shared" si="14"/>
        <v>18.318837466925999</v>
      </c>
      <c r="AF91" s="3">
        <f t="shared" si="15"/>
        <v>-18.093302179340174</v>
      </c>
      <c r="AG91" s="3">
        <f t="shared" si="16"/>
        <v>2.8656975392975084</v>
      </c>
      <c r="AH91" s="8">
        <f>SQRT(AF91^2+AG91^2)+SQRT((AF91-$CH$10)^2+(AG91-$CI$10)^2)</f>
        <v>38.426920617390856</v>
      </c>
      <c r="AI91" s="3">
        <f>AH91/(2*$CH$3)</f>
        <v>1.0000000004525695</v>
      </c>
      <c r="AJ91" s="3">
        <f t="shared" si="17"/>
        <v>18.31883745863545</v>
      </c>
      <c r="AK91" s="3">
        <f t="shared" si="18"/>
        <v>-18.093302171151695</v>
      </c>
      <c r="AL91" s="3">
        <f t="shared" si="19"/>
        <v>2.8656975380005809</v>
      </c>
      <c r="AM91" s="8">
        <f>SQRT(AK91^2+AL91^2)+SQRT((AK91-$CH$10)^2+(AL91-$CI$10)^2)</f>
        <v>38.426920600809801</v>
      </c>
      <c r="AN91" s="3">
        <f>AM91/(2*$CH$3)</f>
        <v>1.0000000000210738</v>
      </c>
      <c r="AO91" s="3">
        <f t="shared" si="20"/>
        <v>18.318837458249401</v>
      </c>
      <c r="AP91" s="3">
        <f t="shared" si="21"/>
        <v>-18.0933021707704</v>
      </c>
      <c r="AQ91" s="3">
        <f t="shared" si="22"/>
        <v>2.8656975379401897</v>
      </c>
      <c r="AR91" s="8">
        <f>SQRT(AP91^2+AQ91^2)+SQRT((AP91-$CH$10)^2+(AQ91-$CI$10)^2)</f>
        <v>38.426920600037704</v>
      </c>
      <c r="AS91" s="3">
        <f>AR91/(2*$CH$3)</f>
        <v>1.0000000000009812</v>
      </c>
      <c r="AT91" s="9">
        <f t="shared" si="23"/>
        <v>18.318837458231428</v>
      </c>
      <c r="AU91" s="3">
        <f t="shared" si="24"/>
        <v>-18.093302170752647</v>
      </c>
      <c r="AV91" s="3">
        <f t="shared" si="25"/>
        <v>2.8656975379373781</v>
      </c>
      <c r="AW91" s="8">
        <f>SQRT(AU91^2+AV91^2)+SQRT((AU91-$CH$10)^2+(AV91-$CI$10)^2)</f>
        <v>38.426920600001758</v>
      </c>
      <c r="AX91" s="4">
        <f>AW91/(2*$CH$3)</f>
        <v>1.0000000000000457</v>
      </c>
      <c r="AY91" s="9">
        <f t="shared" si="106"/>
        <v>18.191837458231429</v>
      </c>
      <c r="AZ91" s="9">
        <f>AY91-'Master Radiusverkleinerung'!G$5/100</f>
        <v>18.137837458231431</v>
      </c>
      <c r="BA91" s="9">
        <f t="shared" si="31"/>
        <v>0.95904915304159788</v>
      </c>
      <c r="BB91" s="3">
        <f t="shared" si="116"/>
        <v>-18.005662162429694</v>
      </c>
      <c r="BC91" s="3">
        <f t="shared" si="116"/>
        <v>3.3371453594707949</v>
      </c>
      <c r="BD91" s="3">
        <f t="shared" si="113"/>
        <v>-18.157261140500907</v>
      </c>
      <c r="BE91" s="3">
        <f t="shared" si="113"/>
        <v>2.3904124716163433</v>
      </c>
      <c r="BF91" s="3">
        <f t="shared" si="117"/>
        <v>-0.17528001664590676</v>
      </c>
      <c r="BG91" s="3">
        <f t="shared" si="117"/>
        <v>-0.94289564306683316</v>
      </c>
      <c r="BH91" s="3">
        <f t="shared" si="114"/>
        <v>-0.12791793949651975</v>
      </c>
      <c r="BI91" s="3">
        <f t="shared" si="114"/>
        <v>-0.95057013264206969</v>
      </c>
      <c r="BJ91" s="3">
        <f t="shared" si="32"/>
        <v>-0.94289564306683316</v>
      </c>
      <c r="BK91" s="3">
        <f t="shared" si="33"/>
        <v>0.17528001664590676</v>
      </c>
      <c r="BL91" s="3">
        <f t="shared" si="34"/>
        <v>-0.95057013264206969</v>
      </c>
      <c r="BM91" s="3">
        <f t="shared" si="35"/>
        <v>0.12791793949651975</v>
      </c>
      <c r="BN91" s="3">
        <f t="shared" si="72"/>
        <v>-0.94289564306683316</v>
      </c>
      <c r="BO91" s="3">
        <f t="shared" si="72"/>
        <v>0.17528001664590676</v>
      </c>
      <c r="BP91" s="3">
        <f t="shared" si="73"/>
        <v>0.95057013264206969</v>
      </c>
      <c r="BQ91" s="3">
        <f t="shared" si="73"/>
        <v>-0.12791793949651975</v>
      </c>
      <c r="BR91" s="3">
        <f t="shared" si="74"/>
        <v>-0.15159897807121325</v>
      </c>
      <c r="BS91" s="3">
        <f t="shared" si="74"/>
        <v>-0.94673288785445164</v>
      </c>
      <c r="BT91" s="3">
        <f t="shared" si="39"/>
        <v>-19.984231759486963</v>
      </c>
      <c r="BU91" s="3">
        <f t="shared" si="40"/>
        <v>0.8373828936283978</v>
      </c>
      <c r="BV91" s="3">
        <f t="shared" si="41"/>
        <v>-0.16569111598773834</v>
      </c>
      <c r="BW91" s="9">
        <f t="shared" si="42"/>
        <v>19.171858391348646</v>
      </c>
      <c r="BX91" s="9">
        <f>SQRT((AU91-$CH$11)^2+(AV91-$CI$11)^2)</f>
        <v>19.213432491944371</v>
      </c>
      <c r="BY91" s="3">
        <f t="shared" si="118"/>
        <v>-18.930614205042026</v>
      </c>
      <c r="BZ91" s="3">
        <f t="shared" si="118"/>
        <v>3.0313754814958944</v>
      </c>
      <c r="CA91" s="3">
        <f t="shared" si="45"/>
        <v>19.171786340608779</v>
      </c>
      <c r="CB91" s="3">
        <f t="shared" si="115"/>
        <v>-18.930685064381045</v>
      </c>
      <c r="CC91" s="3">
        <f t="shared" si="115"/>
        <v>3.0313886539251165</v>
      </c>
      <c r="CD91" s="3">
        <f t="shared" si="46"/>
        <v>19.171858391348646</v>
      </c>
      <c r="CE91" s="4">
        <f t="shared" si="47"/>
        <v>0.99999999999999567</v>
      </c>
      <c r="CF91" s="12">
        <f t="shared" si="48"/>
        <v>5.3318147074127859E-6</v>
      </c>
    </row>
    <row r="92" spans="1:84" x14ac:dyDescent="0.3">
      <c r="A92" s="4">
        <v>174</v>
      </c>
      <c r="B92" s="3">
        <f>CH$3*COS(A92/180*PI())</f>
        <v>-19.108206954139074</v>
      </c>
      <c r="C92" s="4">
        <f>CH$3*SIN(A92/180*PI())</f>
        <v>2.0083534792130733</v>
      </c>
      <c r="D92" s="6">
        <f>SQRT(B92^2+C92^2)+SQRT((B92-$CH$10)^2+(C92-$CI$10)^2)</f>
        <v>40.210638094806782</v>
      </c>
      <c r="E92" s="4">
        <f>D92/(2*$CH$3)</f>
        <v>1.0464184344453242</v>
      </c>
      <c r="F92" s="4">
        <f>$CH$3/E92</f>
        <v>18.361163820842371</v>
      </c>
      <c r="G92" s="4">
        <f t="shared" si="0"/>
        <v>-18.260579444271521</v>
      </c>
      <c r="H92" s="4">
        <f t="shared" si="1"/>
        <v>1.9192642379982945</v>
      </c>
      <c r="I92" s="6">
        <f>SQRT(G92^2+H92^2)+SQRT((G92-$CH$10)^2+(H92-$CI$10)^2)</f>
        <v>38.506071589644009</v>
      </c>
      <c r="J92" s="4">
        <f>I92/(2*$CH$3)</f>
        <v>1.0020597796650925</v>
      </c>
      <c r="K92" s="4">
        <f t="shared" si="2"/>
        <v>18.323421609615966</v>
      </c>
      <c r="L92" s="4">
        <f t="shared" si="3"/>
        <v>-18.223043988827246</v>
      </c>
      <c r="M92" s="4">
        <f t="shared" si="4"/>
        <v>1.9153191026584753</v>
      </c>
      <c r="N92" s="8">
        <f>SQRT(L92^2+M92^2)+SQRT((L92-$CH$10)^2+(M92-$CI$10)^2)</f>
        <v>38.430588390467079</v>
      </c>
      <c r="O92" s="3">
        <f>N92/(2*$CH$3)</f>
        <v>1.0000954484619067</v>
      </c>
      <c r="P92" s="4">
        <f t="shared" si="5"/>
        <v>18.321672834124392</v>
      </c>
      <c r="Q92" s="4">
        <f t="shared" si="6"/>
        <v>-18.221304793310793</v>
      </c>
      <c r="R92" s="4">
        <f t="shared" si="7"/>
        <v>1.9151363058437407</v>
      </c>
      <c r="S92" s="6">
        <f>SQRT(Q92^2+R92^2)+SQRT((Q92-$CH$10)^2+(R92-$CI$10)^2)</f>
        <v>38.427090896275431</v>
      </c>
      <c r="T92" s="4">
        <f>S92/(2*$CH$3)</f>
        <v>1.0000044316919694</v>
      </c>
      <c r="U92" s="3">
        <f t="shared" si="8"/>
        <v>18.321591638473862</v>
      </c>
      <c r="V92" s="3">
        <f t="shared" si="9"/>
        <v>-18.221224042458534</v>
      </c>
      <c r="W92" s="3">
        <f t="shared" si="10"/>
        <v>1.915127818587167</v>
      </c>
      <c r="X92" s="3">
        <f>SQRT(V92^2+W92^2)+SQRT((V92-$CH$10)^2+(W92-$CI$10)^2)</f>
        <v>38.426928507611443</v>
      </c>
      <c r="Y92" s="3">
        <f>X92/(2*$CH$3)</f>
        <v>1.0000002057831154</v>
      </c>
      <c r="Z92" s="3">
        <f t="shared" si="11"/>
        <v>18.321587868200432</v>
      </c>
      <c r="AA92" s="3">
        <f t="shared" si="12"/>
        <v>-18.221220292839053</v>
      </c>
      <c r="AB92" s="3">
        <f t="shared" si="13"/>
        <v>1.915127424486279</v>
      </c>
      <c r="AC92" s="3">
        <f>SQRT(AA92^2+AB92^2)+SQRT((AA92-$CH$10)^2+(AB92-$CI$10)^2)</f>
        <v>38.42692096718703</v>
      </c>
      <c r="AD92" s="3">
        <f>AC92/(2*$CH$3)</f>
        <v>1.0000000095554633</v>
      </c>
      <c r="AE92" s="3">
        <f t="shared" si="14"/>
        <v>18.321587693129171</v>
      </c>
      <c r="AF92" s="3">
        <f t="shared" si="15"/>
        <v>-18.221220118726855</v>
      </c>
      <c r="AG92" s="3">
        <f t="shared" si="16"/>
        <v>1.9151274061863492</v>
      </c>
      <c r="AH92" s="8">
        <f>SQRT(AF92^2+AG92^2)+SQRT((AF92-$CH$10)^2+(AG92-$CI$10)^2)</f>
        <v>38.4269206170502</v>
      </c>
      <c r="AI92" s="3">
        <f>AH92/(2*$CH$3)</f>
        <v>1.0000000004437044</v>
      </c>
      <c r="AJ92" s="3">
        <f t="shared" si="17"/>
        <v>18.321587684999802</v>
      </c>
      <c r="AK92" s="3">
        <f t="shared" si="18"/>
        <v>-18.221220110642019</v>
      </c>
      <c r="AL92" s="3">
        <f t="shared" si="19"/>
        <v>1.9151274053365988</v>
      </c>
      <c r="AM92" s="8">
        <f>SQRT(AK92^2+AL92^2)+SQRT((AK92-$CH$10)^2+(AL92-$CI$10)^2)</f>
        <v>38.426920600791732</v>
      </c>
      <c r="AN92" s="3">
        <f>AM92/(2*$CH$3)</f>
        <v>1.0000000000206035</v>
      </c>
      <c r="AO92" s="3">
        <f t="shared" si="20"/>
        <v>18.321587684622312</v>
      </c>
      <c r="AP92" s="3">
        <f t="shared" si="21"/>
        <v>-18.221220110266596</v>
      </c>
      <c r="AQ92" s="3">
        <f t="shared" si="22"/>
        <v>1.9151274052971403</v>
      </c>
      <c r="AR92" s="8">
        <f>SQRT(AP92^2+AQ92^2)+SQRT((AP92-$CH$10)^2+(AQ92-$CI$10)^2)</f>
        <v>38.426920600036759</v>
      </c>
      <c r="AS92" s="3">
        <f>AR92/(2*$CH$3)</f>
        <v>1.0000000000009566</v>
      </c>
      <c r="AT92" s="9">
        <f t="shared" si="23"/>
        <v>18.321587684604786</v>
      </c>
      <c r="AU92" s="3">
        <f t="shared" si="24"/>
        <v>-18.221220110249167</v>
      </c>
      <c r="AV92" s="3">
        <f t="shared" si="25"/>
        <v>1.9151274052953084</v>
      </c>
      <c r="AW92" s="8">
        <f>SQRT(AU92^2+AV92^2)+SQRT((AU92-$CH$10)^2+(AV92-$CI$10)^2)</f>
        <v>38.426920600001708</v>
      </c>
      <c r="AX92" s="4">
        <f>AW92/(2*$CH$3)</f>
        <v>1.0000000000000444</v>
      </c>
      <c r="AY92" s="9">
        <f t="shared" si="106"/>
        <v>18.194587684604787</v>
      </c>
      <c r="AZ92" s="9">
        <f>AY92-'Master Radiusverkleinerung'!G$5/100</f>
        <v>18.140587684604789</v>
      </c>
      <c r="BA92" s="9">
        <f t="shared" si="31"/>
        <v>0.95913845523792718</v>
      </c>
      <c r="BB92" s="3">
        <f t="shared" si="116"/>
        <v>-18.157261140500907</v>
      </c>
      <c r="BC92" s="3">
        <f t="shared" si="116"/>
        <v>2.3904124716163433</v>
      </c>
      <c r="BD92" s="3">
        <f t="shared" si="113"/>
        <v>-18.261335382134732</v>
      </c>
      <c r="BE92" s="3">
        <f t="shared" si="113"/>
        <v>1.4371328958653411</v>
      </c>
      <c r="BF92" s="3">
        <f t="shared" si="117"/>
        <v>-0.12791793949651975</v>
      </c>
      <c r="BG92" s="3">
        <f t="shared" si="117"/>
        <v>-0.95057013264206969</v>
      </c>
      <c r="BH92" s="3">
        <f t="shared" si="114"/>
        <v>-8.0230543771129703E-2</v>
      </c>
      <c r="BI92" s="3">
        <f t="shared" si="114"/>
        <v>-0.95598901885993492</v>
      </c>
      <c r="BJ92" s="3">
        <f t="shared" si="32"/>
        <v>-0.95057013264206969</v>
      </c>
      <c r="BK92" s="3">
        <f t="shared" si="33"/>
        <v>0.12791793949651975</v>
      </c>
      <c r="BL92" s="3">
        <f t="shared" si="34"/>
        <v>-0.95598901885993492</v>
      </c>
      <c r="BM92" s="3">
        <f t="shared" si="35"/>
        <v>8.0230543771129703E-2</v>
      </c>
      <c r="BN92" s="3">
        <f t="shared" si="72"/>
        <v>-0.95057013264206969</v>
      </c>
      <c r="BO92" s="3">
        <f t="shared" si="72"/>
        <v>0.12791793949651975</v>
      </c>
      <c r="BP92" s="3">
        <f t="shared" si="73"/>
        <v>0.95598901885993492</v>
      </c>
      <c r="BQ92" s="3">
        <f t="shared" si="73"/>
        <v>-8.0230543771129703E-2</v>
      </c>
      <c r="BR92" s="3">
        <f t="shared" si="74"/>
        <v>-0.10407424163382473</v>
      </c>
      <c r="BS92" s="3">
        <f t="shared" si="74"/>
        <v>-0.9532795757510022</v>
      </c>
      <c r="BT92" s="3">
        <f t="shared" si="39"/>
        <v>-19.982769684673841</v>
      </c>
      <c r="BU92" s="3">
        <f t="shared" si="40"/>
        <v>0.8377628892154334</v>
      </c>
      <c r="BV92" s="3">
        <f t="shared" si="41"/>
        <v>-0.16574225188065395</v>
      </c>
      <c r="BW92" s="9">
        <f t="shared" si="42"/>
        <v>19.172241692197506</v>
      </c>
      <c r="BX92" s="9">
        <f>SQRT((AU92-$CH$11)^2+(AV92-$CI$11)^2)</f>
        <v>19.213304631311619</v>
      </c>
      <c r="BY92" s="3">
        <f t="shared" si="118"/>
        <v>-19.058603003877565</v>
      </c>
      <c r="BZ92" s="3">
        <f t="shared" si="118"/>
        <v>2.0808185212830468</v>
      </c>
      <c r="CA92" s="3">
        <f t="shared" si="45"/>
        <v>19.171858391348646</v>
      </c>
      <c r="CB92" s="3">
        <f t="shared" si="115"/>
        <v>-19.0589829994646</v>
      </c>
      <c r="CC92" s="3">
        <f t="shared" si="115"/>
        <v>2.0808696571759624</v>
      </c>
      <c r="CD92" s="3">
        <f t="shared" si="46"/>
        <v>19.172241692197506</v>
      </c>
      <c r="CE92" s="4">
        <f t="shared" si="47"/>
        <v>0.99999999999987488</v>
      </c>
      <c r="CF92" s="12">
        <f t="shared" si="48"/>
        <v>2.8661881962033451E-5</v>
      </c>
    </row>
    <row r="93" spans="1:84" x14ac:dyDescent="0.3">
      <c r="A93" s="4">
        <v>177</v>
      </c>
      <c r="B93" s="3">
        <f>CH$3*COS(A93/180*PI())</f>
        <v>-19.187128920414477</v>
      </c>
      <c r="C93" s="4">
        <f>CH$3*SIN(A93/180*PI())</f>
        <v>1.0055548175363467</v>
      </c>
      <c r="D93" s="6">
        <f>SQRT(B93^2+C93^2)+SQRT((B93-$CH$10)^2+(C93-$CI$10)^2)</f>
        <v>40.200639617105494</v>
      </c>
      <c r="E93" s="4">
        <f>D93/(2*$CH$3)</f>
        <v>1.0461582398331832</v>
      </c>
      <c r="F93" s="4">
        <f>$CH$3/E93</f>
        <v>18.365730506566305</v>
      </c>
      <c r="G93" s="4">
        <f t="shared" si="0"/>
        <v>-18.340560911200193</v>
      </c>
      <c r="H93" s="4">
        <f t="shared" si="1"/>
        <v>0.96118806816136049</v>
      </c>
      <c r="I93" s="6">
        <f>SQRT(G93^2+H93^2)+SQRT((G93-$CH$10)^2+(H93-$CI$10)^2)</f>
        <v>38.505245311024808</v>
      </c>
      <c r="J93" s="4">
        <f>I93/(2*$CH$3)</f>
        <v>1.0020382770672704</v>
      </c>
      <c r="K93" s="4">
        <f t="shared" si="2"/>
        <v>18.328372205818788</v>
      </c>
      <c r="L93" s="4">
        <f t="shared" si="3"/>
        <v>-18.303253808705477</v>
      </c>
      <c r="M93" s="4">
        <f t="shared" si="4"/>
        <v>0.95923288576812771</v>
      </c>
      <c r="N93" s="8">
        <f>SQRT(L93^2+M93^2)+SQRT((L93-$CH$10)^2+(M93-$CI$10)^2)</f>
        <v>38.430531713026156</v>
      </c>
      <c r="O93" s="3">
        <f>N93/(2*$CH$3)</f>
        <v>1.0000939735209007</v>
      </c>
      <c r="P93" s="4">
        <f t="shared" si="5"/>
        <v>18.326649985993289</v>
      </c>
      <c r="Q93" s="4">
        <f t="shared" si="6"/>
        <v>-18.301533949122394</v>
      </c>
      <c r="R93" s="4">
        <f t="shared" si="7"/>
        <v>0.95914275174669961</v>
      </c>
      <c r="S93" s="6">
        <f>SQRT(Q93^2+R93^2)+SQRT((Q93-$CH$10)^2+(R93-$CI$10)^2)</f>
        <v>38.427087412105706</v>
      </c>
      <c r="T93" s="4">
        <f>S93/(2*$CH$3)</f>
        <v>1.0000043410219477</v>
      </c>
      <c r="U93" s="3">
        <f t="shared" si="8"/>
        <v>18.326570429948827</v>
      </c>
      <c r="V93" s="3">
        <f t="shared" si="9"/>
        <v>-18.301454502106726</v>
      </c>
      <c r="W93" s="3">
        <f t="shared" si="10"/>
        <v>0.95913858810503783</v>
      </c>
      <c r="X93" s="3">
        <f>SQRT(V93^2+W93^2)+SQRT((V93-$CH$10)^2+(W93-$CI$10)^2)</f>
        <v>38.426928306425864</v>
      </c>
      <c r="Y93" s="3">
        <f>X93/(2*$CH$3)</f>
        <v>1.0000002005475781</v>
      </c>
      <c r="Z93" s="3">
        <f t="shared" si="11"/>
        <v>18.32656675460025</v>
      </c>
      <c r="AA93" s="3">
        <f t="shared" si="12"/>
        <v>-18.301450831795087</v>
      </c>
      <c r="AB93" s="3">
        <f t="shared" si="13"/>
        <v>0.95913839575215554</v>
      </c>
      <c r="AC93" s="3">
        <f>SQRT(AA93^2+AB93^2)+SQRT((AA93-$CH$10)^2+(AB93-$CI$10)^2)</f>
        <v>38.426920956024802</v>
      </c>
      <c r="AD93" s="3">
        <f>AC93/(2*$CH$3)</f>
        <v>1.0000000092649839</v>
      </c>
      <c r="AE93" s="3">
        <f t="shared" si="14"/>
        <v>18.326566584804905</v>
      </c>
      <c r="AF93" s="3">
        <f t="shared" si="15"/>
        <v>-18.30145066223244</v>
      </c>
      <c r="AG93" s="3">
        <f t="shared" si="16"/>
        <v>0.9591383868657537</v>
      </c>
      <c r="AH93" s="8">
        <f>SQRT(AF93^2+AG93^2)+SQRT((AF93-$CH$10)^2+(AG93-$CI$10)^2)</f>
        <v>38.426920616447788</v>
      </c>
      <c r="AI93" s="3">
        <f>AH93/(2*$CH$3)</f>
        <v>1.0000000004280276</v>
      </c>
      <c r="AJ93" s="3">
        <f t="shared" si="17"/>
        <v>18.326566576960627</v>
      </c>
      <c r="AK93" s="3">
        <f t="shared" si="18"/>
        <v>-18.301450654398913</v>
      </c>
      <c r="AL93" s="3">
        <f t="shared" si="19"/>
        <v>0.95913838645521599</v>
      </c>
      <c r="AM93" s="8">
        <f>SQRT(AK93^2+AL93^2)+SQRT((AK93-$CH$10)^2+(AL93-$CI$10)^2)</f>
        <v>38.426920600759864</v>
      </c>
      <c r="AN93" s="3">
        <f>AM93/(2*$CH$3)</f>
        <v>1.0000000000197742</v>
      </c>
      <c r="AO93" s="3">
        <f t="shared" si="20"/>
        <v>18.326566576598232</v>
      </c>
      <c r="AP93" s="3">
        <f t="shared" si="21"/>
        <v>-18.301450654037016</v>
      </c>
      <c r="AQ93" s="3">
        <f t="shared" si="22"/>
        <v>0.95913838643624971</v>
      </c>
      <c r="AR93" s="8">
        <f>SQRT(AP93^2+AQ93^2)+SQRT((AP93-$CH$10)^2+(AQ93-$CI$10)^2)</f>
        <v>38.426920600035103</v>
      </c>
      <c r="AS93" s="3">
        <f>AR93/(2*$CH$3)</f>
        <v>1.0000000000009135</v>
      </c>
      <c r="AT93" s="9">
        <f t="shared" si="23"/>
        <v>18.326566576581492</v>
      </c>
      <c r="AU93" s="3">
        <f t="shared" si="24"/>
        <v>-18.301450654020297</v>
      </c>
      <c r="AV93" s="3">
        <f t="shared" si="25"/>
        <v>0.95913838643537352</v>
      </c>
      <c r="AW93" s="8">
        <f>SQRT(AU93^2+AV93^2)+SQRT((AU93-$CH$10)^2+(AV93-$CI$10)^2)</f>
        <v>38.426920600001623</v>
      </c>
      <c r="AX93" s="4">
        <f>AW93/(2*$CH$3)</f>
        <v>1.0000000000000422</v>
      </c>
      <c r="AY93" s="9">
        <f t="shared" si="106"/>
        <v>18.199566576581493</v>
      </c>
      <c r="AZ93" s="9">
        <f>AY93-'Master Radiusverkleinerung'!G$5/100</f>
        <v>18.145566576581494</v>
      </c>
      <c r="BA93" s="9">
        <f t="shared" si="31"/>
        <v>0.95934975078674622</v>
      </c>
      <c r="BB93" s="3">
        <f t="shared" si="116"/>
        <v>-18.261335382134732</v>
      </c>
      <c r="BC93" s="3">
        <f t="shared" si="116"/>
        <v>1.4371328958653411</v>
      </c>
      <c r="BD93" s="3">
        <f>0.5*(AU93+AU95)</f>
        <v>-18.317607380632602</v>
      </c>
      <c r="BE93" s="3">
        <f>0.5*(AV93+AV95)</f>
        <v>0.47956919321768787</v>
      </c>
      <c r="BF93" s="3">
        <f t="shared" si="117"/>
        <v>-8.0230543771129703E-2</v>
      </c>
      <c r="BG93" s="3">
        <f t="shared" si="117"/>
        <v>-0.95598901885993492</v>
      </c>
      <c r="BH93" s="3">
        <f>AU95-AU93</f>
        <v>-3.2313453224606548E-2</v>
      </c>
      <c r="BI93" s="3">
        <f>AV95-AV93</f>
        <v>-0.9591383864353713</v>
      </c>
      <c r="BJ93" s="3">
        <f t="shared" si="32"/>
        <v>-0.95598901885993492</v>
      </c>
      <c r="BK93" s="3">
        <f t="shared" si="33"/>
        <v>8.0230543771129703E-2</v>
      </c>
      <c r="BL93" s="3">
        <f t="shared" si="34"/>
        <v>-0.9591383864353713</v>
      </c>
      <c r="BM93" s="3">
        <f t="shared" si="35"/>
        <v>3.2313453224606548E-2</v>
      </c>
      <c r="BN93" s="3">
        <f t="shared" si="72"/>
        <v>-0.95598901885993492</v>
      </c>
      <c r="BO93" s="3">
        <f t="shared" si="72"/>
        <v>8.0230543771129703E-2</v>
      </c>
      <c r="BP93" s="3">
        <f t="shared" si="73"/>
        <v>0.9591383864353713</v>
      </c>
      <c r="BQ93" s="3">
        <f t="shared" si="73"/>
        <v>-3.2313453224606548E-2</v>
      </c>
      <c r="BR93" s="3">
        <f t="shared" si="74"/>
        <v>-5.6271998497869902E-2</v>
      </c>
      <c r="BS93" s="3">
        <f t="shared" si="74"/>
        <v>-0.95756370264765323</v>
      </c>
      <c r="BT93" s="3">
        <f t="shared" si="39"/>
        <v>-19.979086165873333</v>
      </c>
      <c r="BU93" s="3">
        <f t="shared" si="40"/>
        <v>0.83845159929661506</v>
      </c>
      <c r="BV93" s="3">
        <f t="shared" si="41"/>
        <v>-0.1658000512729314</v>
      </c>
      <c r="BW93" s="9">
        <f t="shared" si="42"/>
        <v>19.17293260706769</v>
      </c>
      <c r="BX93" s="9">
        <f>SQRT((AU93-$CH$11)^2+(AV93-$CI$11)^2)</f>
        <v>19.213074157201547</v>
      </c>
      <c r="BY93" s="3">
        <f t="shared" si="118"/>
        <v>-19.13921354323573</v>
      </c>
      <c r="BZ93" s="3">
        <f t="shared" si="118"/>
        <v>1.1248806383160275</v>
      </c>
      <c r="CA93" s="3">
        <f t="shared" si="45"/>
        <v>19.172241692197506</v>
      </c>
      <c r="CB93" s="3">
        <f t="shared" si="115"/>
        <v>-19.139902253316912</v>
      </c>
      <c r="CC93" s="3">
        <f t="shared" si="115"/>
        <v>1.1249384377083049</v>
      </c>
      <c r="CD93" s="3">
        <f t="shared" si="46"/>
        <v>19.17293260706769</v>
      </c>
      <c r="CE93" s="4">
        <f t="shared" si="47"/>
        <v>0.99999999999959333</v>
      </c>
      <c r="CF93" s="12">
        <f t="shared" si="48"/>
        <v>5.1672705900389766E-5</v>
      </c>
    </row>
    <row r="94" spans="1:84" x14ac:dyDescent="0.3">
      <c r="A94" s="4"/>
      <c r="C94" s="4"/>
      <c r="D94" s="6"/>
      <c r="E94" s="4"/>
      <c r="G94" s="4"/>
      <c r="H94" s="4"/>
      <c r="I94" s="6"/>
      <c r="J94" s="4"/>
      <c r="K94" s="4"/>
      <c r="L94" s="4"/>
      <c r="M94" s="4"/>
      <c r="N94" s="8"/>
      <c r="P94" s="4"/>
      <c r="Q94" s="4"/>
      <c r="R94" s="4"/>
      <c r="S94" s="6"/>
      <c r="T94" s="4"/>
      <c r="AH94" s="8"/>
      <c r="AM94" s="8"/>
      <c r="AR94" s="8"/>
      <c r="AT94" s="9"/>
      <c r="AW94" s="8"/>
      <c r="AX94" s="4"/>
      <c r="AY94" s="9"/>
      <c r="AZ94" s="9"/>
      <c r="BA94" s="9"/>
      <c r="BW94" s="9"/>
      <c r="BX94" s="9"/>
      <c r="CE94" s="4"/>
      <c r="CF94" s="12"/>
    </row>
    <row r="95" spans="1:84" x14ac:dyDescent="0.3">
      <c r="A95" s="4">
        <v>180</v>
      </c>
      <c r="B95" s="3">
        <f>CH$3*COS(A95/180*PI())</f>
        <v>-19.213460300000001</v>
      </c>
      <c r="C95" s="4">
        <f>CH$3*SIN(A95/180*PI())</f>
        <v>2.3539341199993113E-15</v>
      </c>
      <c r="D95" s="6">
        <f>SQRT(B95^2+C95^2)+SQRT((B95-$CH$10)^2+(C95-$CI$10)^2)</f>
        <v>40.186186911043833</v>
      </c>
      <c r="E95" s="4">
        <f>D95/(2*$CH$3)</f>
        <v>1.0457821309533668</v>
      </c>
      <c r="F95" s="4">
        <f>$CH$3/E95</f>
        <v>18.372335624519064</v>
      </c>
      <c r="G95" s="4">
        <f t="shared" si="0"/>
        <v>-18.372335624519064</v>
      </c>
      <c r="H95" s="4">
        <f t="shared" si="1"/>
        <v>2.2508838603442128E-15</v>
      </c>
      <c r="I95" s="6">
        <f>SQRT(G95^2+H95^2)+SQRT((G95-$CH$10)^2+(H95-$CI$10)^2)</f>
        <v>38.50405787569192</v>
      </c>
      <c r="J95" s="4">
        <f>I95/(2*$CH$3)</f>
        <v>1.002007375935607</v>
      </c>
      <c r="K95" s="4">
        <f t="shared" si="2"/>
        <v>18.335529324187075</v>
      </c>
      <c r="L95" s="4">
        <f t="shared" si="3"/>
        <v>-18.335529324187075</v>
      </c>
      <c r="M95" s="4">
        <f t="shared" si="4"/>
        <v>2.2463745421459488E-15</v>
      </c>
      <c r="N95" s="8">
        <f>SQRT(L95^2+M95^2)+SQRT((L95-$CH$10)^2+(M95-$CI$10)^2)</f>
        <v>38.430450769850303</v>
      </c>
      <c r="O95" s="3">
        <f>N95/(2*$CH$3)</f>
        <v>1.0000918671024162</v>
      </c>
      <c r="P95" s="4">
        <f t="shared" si="5"/>
        <v>18.333845046966463</v>
      </c>
      <c r="Q95" s="4">
        <f t="shared" si="6"/>
        <v>-18.333845046966463</v>
      </c>
      <c r="R95" s="4">
        <f t="shared" si="7"/>
        <v>2.2461681931825018E-15</v>
      </c>
      <c r="S95" s="6">
        <f>SQRT(Q95^2+R95^2)+SQRT((Q95-$CH$10)^2+(R95-$CI$10)^2)</f>
        <v>38.427082467336902</v>
      </c>
      <c r="T95" s="4">
        <f>S95/(2*$CH$3)</f>
        <v>1.0000042123421387</v>
      </c>
      <c r="U95" s="3">
        <f t="shared" si="8"/>
        <v>18.33376781886372</v>
      </c>
      <c r="V95" s="3">
        <f t="shared" si="9"/>
        <v>-18.33376781886372</v>
      </c>
      <c r="W95" s="3">
        <f t="shared" si="10"/>
        <v>2.2461587315934265E-15</v>
      </c>
      <c r="X95" s="3">
        <f>SQRT(V95^2+W95^2)+SQRT((V95-$CH$10)^2+(W95-$CI$10)^2)</f>
        <v>38.426928022683924</v>
      </c>
      <c r="Y95" s="3">
        <f>X95/(2*$CH$3)</f>
        <v>1.0000001931636417</v>
      </c>
      <c r="Z95" s="3">
        <f t="shared" si="11"/>
        <v>18.333764277447045</v>
      </c>
      <c r="AA95" s="3">
        <f t="shared" si="12"/>
        <v>-18.333764277447045</v>
      </c>
      <c r="AB95" s="3">
        <f t="shared" si="13"/>
        <v>2.24615829771731E-15</v>
      </c>
      <c r="AC95" s="3">
        <f>SQRT(AA95^2+AB95^2)+SQRT((AA95-$CH$10)^2+(AB95-$CI$10)^2)</f>
        <v>38.426920940380334</v>
      </c>
      <c r="AD95" s="3">
        <f>AC95/(2*$CH$3)</f>
        <v>1.0000000088578613</v>
      </c>
      <c r="AE95" s="3">
        <f t="shared" si="14"/>
        <v>18.333764115049107</v>
      </c>
      <c r="AF95" s="3">
        <f t="shared" si="15"/>
        <v>-18.333764115049107</v>
      </c>
      <c r="AG95" s="3">
        <f t="shared" si="16"/>
        <v>2.2461582778211517E-15</v>
      </c>
      <c r="AH95" s="8">
        <f>SQRT(AF95^2+AG95^2)+SQRT((AF95-$CH$10)^2+(AG95-$CI$10)^2)</f>
        <v>38.426920615608751</v>
      </c>
      <c r="AI95" s="3">
        <f>AH95/(2*$CH$3)</f>
        <v>1.0000000004061931</v>
      </c>
      <c r="AJ95" s="3">
        <f t="shared" si="17"/>
        <v>18.333764107602057</v>
      </c>
      <c r="AK95" s="3">
        <f t="shared" si="18"/>
        <v>-18.333764107602057</v>
      </c>
      <c r="AL95" s="3">
        <f t="shared" si="19"/>
        <v>2.2461582769087777E-15</v>
      </c>
      <c r="AM95" s="8">
        <f>SQRT(AK95^2+AL95^2)+SQRT((AK95-$CH$10)^2+(AL95-$CI$10)^2)</f>
        <v>38.426920600715761</v>
      </c>
      <c r="AN95" s="3">
        <f>AM95/(2*$CH$3)</f>
        <v>1.0000000000186264</v>
      </c>
      <c r="AO95" s="3">
        <f t="shared" si="20"/>
        <v>18.333764107260563</v>
      </c>
      <c r="AP95" s="3">
        <f t="shared" si="21"/>
        <v>-18.333764107260563</v>
      </c>
      <c r="AQ95" s="3">
        <f t="shared" si="22"/>
        <v>2.2461582768669396E-15</v>
      </c>
      <c r="AR95" s="8">
        <f>SQRT(AP95^2+AQ95^2)+SQRT((AP95-$CH$10)^2+(AQ95-$CI$10)^2)</f>
        <v>38.42692060003283</v>
      </c>
      <c r="AS95" s="3">
        <f>AR95/(2*$CH$3)</f>
        <v>1.0000000000008542</v>
      </c>
      <c r="AT95" s="9">
        <f t="shared" si="23"/>
        <v>18.333764107244903</v>
      </c>
      <c r="AU95" s="3">
        <f t="shared" si="24"/>
        <v>-18.333764107244903</v>
      </c>
      <c r="AV95" s="3">
        <f t="shared" si="25"/>
        <v>2.2461582768650207E-15</v>
      </c>
      <c r="AW95" s="8">
        <f>SQRT(AU95^2+AV95^2)+SQRT((AU95-$CH$10)^2+(AV95-$CI$10)^2)</f>
        <v>38.426920600001509</v>
      </c>
      <c r="AX95" s="4">
        <f>AW95/(2*$CH$3)</f>
        <v>1.0000000000000393</v>
      </c>
      <c r="AY95" s="9">
        <f t="shared" si="106"/>
        <v>18.206764107244904</v>
      </c>
      <c r="AZ95" s="9">
        <f>AY95-'Master Radiusverkleinerung'!G$5/100</f>
        <v>18.152764107244906</v>
      </c>
      <c r="BA95" s="9">
        <f>SQRT((AU95-AU93)^2+(AV95-AV93)^2)</f>
        <v>0.95968255355255183</v>
      </c>
      <c r="BB95" s="3">
        <f>0.5*(AU93+AU95)</f>
        <v>-18.317607380632602</v>
      </c>
      <c r="BC95" s="3">
        <f>0.5*(AV93+AV95)</f>
        <v>0.47956919321768787</v>
      </c>
      <c r="BD95" s="3">
        <f t="shared" ref="BD95:BE98" si="119">0.5*(AU95+AU96)</f>
        <v>-18.325895591793667</v>
      </c>
      <c r="BE95" s="3">
        <f t="shared" si="119"/>
        <v>-0.48000355995885968</v>
      </c>
      <c r="BF95" s="3">
        <f>AU95-AU93</f>
        <v>-3.2313453224606548E-2</v>
      </c>
      <c r="BG95" s="3">
        <f>AV95-AV93</f>
        <v>-0.9591383864353713</v>
      </c>
      <c r="BH95" s="3">
        <f t="shared" ref="BH95:BI98" si="120">AU96-AU95</f>
        <v>1.5737030902474913E-2</v>
      </c>
      <c r="BI95" s="3">
        <f t="shared" si="120"/>
        <v>-0.96000711991772381</v>
      </c>
      <c r="BJ95" s="3">
        <f t="shared" si="32"/>
        <v>-0.9591383864353713</v>
      </c>
      <c r="BK95" s="3">
        <f t="shared" si="33"/>
        <v>3.2313453224606548E-2</v>
      </c>
      <c r="BL95" s="3">
        <f t="shared" si="34"/>
        <v>-0.96000711991772381</v>
      </c>
      <c r="BM95" s="3">
        <f t="shared" si="35"/>
        <v>-1.5737030902474913E-2</v>
      </c>
      <c r="BN95" s="3">
        <f t="shared" si="72"/>
        <v>-0.9591383864353713</v>
      </c>
      <c r="BO95" s="3">
        <f t="shared" si="72"/>
        <v>3.2313453224606548E-2</v>
      </c>
      <c r="BP95" s="3">
        <f t="shared" si="73"/>
        <v>0.96000711991772381</v>
      </c>
      <c r="BQ95" s="3">
        <f t="shared" si="73"/>
        <v>1.5737030902474913E-2</v>
      </c>
      <c r="BR95" s="3">
        <f t="shared" si="74"/>
        <v>-8.2882111610658171E-3</v>
      </c>
      <c r="BS95" s="3">
        <f t="shared" si="74"/>
        <v>-0.95957275317654755</v>
      </c>
      <c r="BT95" s="3">
        <f t="shared" si="39"/>
        <v>-19.973187359693501</v>
      </c>
      <c r="BU95" s="3">
        <f t="shared" si="40"/>
        <v>0.83944331551517593</v>
      </c>
      <c r="BV95" s="3">
        <f t="shared" si="41"/>
        <v>-0.16583346227607088</v>
      </c>
      <c r="BW95" s="9">
        <f t="shared" si="42"/>
        <v>19.173924575146128</v>
      </c>
      <c r="BX95" s="9">
        <f>SQRT((AU95-$CH$11)^2+(AV95-$CI$11)^2)</f>
        <v>19.212743257667093</v>
      </c>
      <c r="BY95" s="3">
        <f>AU95-BU93</f>
        <v>-19.172215706541518</v>
      </c>
      <c r="BZ95" s="3">
        <f>AV95-BV93</f>
        <v>0.16580005127293365</v>
      </c>
      <c r="CA95" s="3">
        <f t="shared" si="45"/>
        <v>19.17293260706769</v>
      </c>
      <c r="CB95" s="3">
        <f t="shared" ref="CB95:CC99" si="121">AU95-BU95</f>
        <v>-19.173207422760079</v>
      </c>
      <c r="CC95" s="3">
        <f t="shared" si="121"/>
        <v>0.16583346227607312</v>
      </c>
      <c r="CD95" s="3">
        <f t="shared" si="46"/>
        <v>19.173924575146128</v>
      </c>
      <c r="CE95" s="4">
        <f t="shared" si="47"/>
        <v>0.99999999999916134</v>
      </c>
      <c r="CF95" s="12">
        <f t="shared" si="48"/>
        <v>7.4204669546126058E-5</v>
      </c>
    </row>
    <row r="96" spans="1:84" x14ac:dyDescent="0.3">
      <c r="A96" s="4">
        <v>183</v>
      </c>
      <c r="B96" s="3">
        <f>CH$3*COS(A96/180*PI())</f>
        <v>-19.187128920414477</v>
      </c>
      <c r="C96" s="4">
        <f>CH$3*SIN(A96/180*PI())</f>
        <v>-1.0055548175363334</v>
      </c>
      <c r="D96" s="6">
        <f>SQRT(B96^2+C96^2)+SQRT((B96-$CH$10)^2+(C96-$CI$10)^2)</f>
        <v>40.167310423078021</v>
      </c>
      <c r="E96" s="4">
        <f>D96/(2*$CH$3)</f>
        <v>1.0452909001268766</v>
      </c>
      <c r="F96" s="4">
        <f>$CH$3/E96</f>
        <v>18.380969639808292</v>
      </c>
      <c r="G96" s="4">
        <f t="shared" si="0"/>
        <v>-18.355779159739701</v>
      </c>
      <c r="H96" s="4">
        <f t="shared" si="1"/>
        <v>-0.96198562277188082</v>
      </c>
      <c r="I96" s="6">
        <f>SQRT(G96^2+H96^2)+SQRT((G96-$CH$10)^2+(H96-$CI$10)^2)</f>
        <v>38.502519370117689</v>
      </c>
      <c r="J96" s="4">
        <f>I96/(2*$CH$3)</f>
        <v>1.0019673387546357</v>
      </c>
      <c r="K96" s="4">
        <f t="shared" si="2"/>
        <v>18.344879048307451</v>
      </c>
      <c r="L96" s="4">
        <f t="shared" si="3"/>
        <v>-18.319738029140201</v>
      </c>
      <c r="M96" s="4">
        <f t="shared" si="4"/>
        <v>-0.96009678715431079</v>
      </c>
      <c r="N96" s="8">
        <f>SQRT(L96^2+M96^2)+SQRT((L96-$CH$10)^2+(M96-$CI$10)^2)</f>
        <v>38.430346792356545</v>
      </c>
      <c r="O96" s="3">
        <f>N96/(2*$CH$3)</f>
        <v>1.000089161252139</v>
      </c>
      <c r="P96" s="4">
        <f t="shared" si="5"/>
        <v>18.343243541744979</v>
      </c>
      <c r="Q96" s="4">
        <f t="shared" si="6"/>
        <v>-18.318104763982628</v>
      </c>
      <c r="R96" s="4">
        <f t="shared" si="7"/>
        <v>-0.96001119135442226</v>
      </c>
      <c r="S96" s="6">
        <f>SQRT(Q96^2+R96^2)+SQRT((Q96-$CH$10)^2+(R96-$CI$10)^2)</f>
        <v>38.427076169925144</v>
      </c>
      <c r="T96" s="4">
        <f>S96/(2*$CH$3)</f>
        <v>1.0000040484619301</v>
      </c>
      <c r="U96" s="3">
        <f t="shared" si="8"/>
        <v>18.343169280122471</v>
      </c>
      <c r="V96" s="3">
        <f t="shared" si="9"/>
        <v>-18.318030604133092</v>
      </c>
      <c r="W96" s="3">
        <f t="shared" si="10"/>
        <v>-0.96000730480139607</v>
      </c>
      <c r="X96" s="3">
        <f>SQRT(V96^2+W96^2)+SQRT((V96-$CH$10)^2+(W96-$CI$10)^2)</f>
        <v>38.426927664421427</v>
      </c>
      <c r="Y96" s="3">
        <f>X96/(2*$CH$3)</f>
        <v>1.0000001838404253</v>
      </c>
      <c r="Z96" s="3">
        <f t="shared" si="11"/>
        <v>18.34316590790705</v>
      </c>
      <c r="AA96" s="3">
        <f t="shared" si="12"/>
        <v>-18.318027236539177</v>
      </c>
      <c r="AB96" s="3">
        <f t="shared" si="13"/>
        <v>-0.96000712831327739</v>
      </c>
      <c r="AC96" s="3">
        <f>SQRT(AA96^2+AB96^2)+SQRT((AA96-$CH$10)^2+(AB96-$CI$10)^2)</f>
        <v>38.426920920796213</v>
      </c>
      <c r="AD96" s="3">
        <f>AC96/(2*$CH$3)</f>
        <v>1.0000000083482155</v>
      </c>
      <c r="AE96" s="3">
        <f t="shared" si="14"/>
        <v>18.343165754774351</v>
      </c>
      <c r="AF96" s="3">
        <f t="shared" si="15"/>
        <v>-18.318027083616339</v>
      </c>
      <c r="AG96" s="3">
        <f t="shared" si="16"/>
        <v>-0.96000712029893109</v>
      </c>
      <c r="AH96" s="8">
        <f>SQRT(AF96^2+AG96^2)+SQRT((AF96-$CH$10)^2+(AG96-$CI$10)^2)</f>
        <v>38.426920614567408</v>
      </c>
      <c r="AI96" s="3">
        <f>AH96/(2*$CH$3)</f>
        <v>1.0000000003790936</v>
      </c>
      <c r="AJ96" s="3">
        <f t="shared" si="17"/>
        <v>18.343165747820574</v>
      </c>
      <c r="AK96" s="3">
        <f t="shared" si="18"/>
        <v>-18.318027076672095</v>
      </c>
      <c r="AL96" s="3">
        <f t="shared" si="19"/>
        <v>-0.96000711993499865</v>
      </c>
      <c r="AM96" s="8">
        <f>SQRT(AK96^2+AL96^2)+SQRT((AK96-$CH$10)^2+(AL96-$CI$10)^2)</f>
        <v>38.426920600661518</v>
      </c>
      <c r="AN96" s="3">
        <f>AM96/(2*$CH$3)</f>
        <v>1.0000000000172149</v>
      </c>
      <c r="AO96" s="3">
        <f t="shared" si="20"/>
        <v>18.343165747504798</v>
      </c>
      <c r="AP96" s="3">
        <f t="shared" si="21"/>
        <v>-18.318027076356753</v>
      </c>
      <c r="AQ96" s="3">
        <f t="shared" si="22"/>
        <v>-0.96000711991847221</v>
      </c>
      <c r="AR96" s="8">
        <f>SQRT(AP96^2+AQ96^2)+SQRT((AP96-$CH$10)^2+(AQ96-$CI$10)^2)</f>
        <v>38.426920600030044</v>
      </c>
      <c r="AS96" s="3">
        <f>AR96/(2*$CH$3)</f>
        <v>1.0000000000007818</v>
      </c>
      <c r="AT96" s="9">
        <f t="shared" si="23"/>
        <v>18.343165747490456</v>
      </c>
      <c r="AU96" s="3">
        <f t="shared" si="24"/>
        <v>-18.318027076342428</v>
      </c>
      <c r="AV96" s="3">
        <f t="shared" si="25"/>
        <v>-0.96000711991772159</v>
      </c>
      <c r="AW96" s="8">
        <f>SQRT(AU96^2+AV96^2)+SQRT((AU96-$CH$10)^2+(AV96-$CI$10)^2)</f>
        <v>38.426920600001353</v>
      </c>
      <c r="AX96" s="4">
        <f>AW96/(2*$CH$3)</f>
        <v>1.0000000000000351</v>
      </c>
      <c r="AY96" s="9">
        <f t="shared" si="106"/>
        <v>18.216165747490457</v>
      </c>
      <c r="AZ96" s="9">
        <f>AY96-'Master Radiusverkleinerung'!G$5/100</f>
        <v>18.162165747490459</v>
      </c>
      <c r="BA96" s="9">
        <f t="shared" si="31"/>
        <v>0.96013609682916745</v>
      </c>
      <c r="BB96" s="3">
        <f t="shared" ref="BB96:BC99" si="122">0.5*(AU95+AU96)</f>
        <v>-18.325895591793667</v>
      </c>
      <c r="BC96" s="3">
        <f t="shared" si="122"/>
        <v>-0.48000355995885968</v>
      </c>
      <c r="BD96" s="3">
        <f t="shared" si="119"/>
        <v>-18.286115140027135</v>
      </c>
      <c r="BE96" s="3">
        <f t="shared" si="119"/>
        <v>-1.4393005940140582</v>
      </c>
      <c r="BF96" s="3">
        <f t="shared" ref="BF96:BG99" si="123">AU96-AU95</f>
        <v>1.5737030902474913E-2</v>
      </c>
      <c r="BG96" s="3">
        <f t="shared" si="123"/>
        <v>-0.96000711991772381</v>
      </c>
      <c r="BH96" s="3">
        <f t="shared" si="120"/>
        <v>6.3823872630585754E-2</v>
      </c>
      <c r="BI96" s="3">
        <f t="shared" si="120"/>
        <v>-0.95858694819267343</v>
      </c>
      <c r="BJ96" s="3">
        <f t="shared" si="32"/>
        <v>-0.96000711991772381</v>
      </c>
      <c r="BK96" s="3">
        <f t="shared" si="33"/>
        <v>-1.5737030902474913E-2</v>
      </c>
      <c r="BL96" s="3">
        <f t="shared" si="34"/>
        <v>-0.95858694819267343</v>
      </c>
      <c r="BM96" s="3">
        <f t="shared" si="35"/>
        <v>-6.3823872630585754E-2</v>
      </c>
      <c r="BN96" s="3">
        <f t="shared" si="72"/>
        <v>-0.96000711991772381</v>
      </c>
      <c r="BO96" s="3">
        <f t="shared" si="72"/>
        <v>-1.5737030902474913E-2</v>
      </c>
      <c r="BP96" s="3">
        <f t="shared" si="73"/>
        <v>0.95858694819267343</v>
      </c>
      <c r="BQ96" s="3">
        <f t="shared" si="73"/>
        <v>6.3823872630585754E-2</v>
      </c>
      <c r="BR96" s="3">
        <f t="shared" si="74"/>
        <v>3.978045176653211E-2</v>
      </c>
      <c r="BS96" s="3">
        <f t="shared" si="74"/>
        <v>-0.95929703405519851</v>
      </c>
      <c r="BT96" s="3">
        <f t="shared" si="39"/>
        <v>-19.965083931577212</v>
      </c>
      <c r="BU96" s="3">
        <f t="shared" si="40"/>
        <v>0.84072713227539708</v>
      </c>
      <c r="BV96" s="3">
        <f t="shared" si="41"/>
        <v>-0.16581241715712375</v>
      </c>
      <c r="BW96" s="9">
        <f t="shared" si="42"/>
        <v>19.175208161898119</v>
      </c>
      <c r="BX96" s="9">
        <f>SQRT((AU96-$CH$11)^2+(AV96-$CI$11)^2)</f>
        <v>19.212315079177973</v>
      </c>
      <c r="BY96" s="3">
        <f t="shared" ref="BY96:BZ99" si="124">AU96-BU95</f>
        <v>-19.157470391857604</v>
      </c>
      <c r="BZ96" s="3">
        <f t="shared" si="124"/>
        <v>-0.79417365764165071</v>
      </c>
      <c r="CA96" s="3">
        <f t="shared" si="45"/>
        <v>19.173924575146131</v>
      </c>
      <c r="CB96" s="3">
        <f t="shared" si="121"/>
        <v>-19.158754208617825</v>
      </c>
      <c r="CC96" s="3">
        <f t="shared" si="121"/>
        <v>-0.79419470276059778</v>
      </c>
      <c r="CD96" s="3">
        <f t="shared" si="46"/>
        <v>19.175208161898119</v>
      </c>
      <c r="CE96" s="4">
        <f t="shared" si="47"/>
        <v>0.99999999999859446</v>
      </c>
      <c r="CF96" s="12">
        <f t="shared" si="48"/>
        <v>9.6063763707282871E-5</v>
      </c>
    </row>
    <row r="97" spans="1:84" x14ac:dyDescent="0.3">
      <c r="A97" s="4">
        <v>186</v>
      </c>
      <c r="B97" s="3">
        <f>CH$3*COS(A97/180*PI())</f>
        <v>-19.108206954139074</v>
      </c>
      <c r="C97" s="4">
        <f>CH$3*SIN(A97/180*PI())</f>
        <v>-2.0083534792130688</v>
      </c>
      <c r="D97" s="6">
        <f>SQRT(B97^2+C97^2)+SQRT((B97-$CH$10)^2+(C97-$CI$10)^2)</f>
        <v>40.144050004303963</v>
      </c>
      <c r="E97" s="4">
        <f>D97/(2*$CH$3)</f>
        <v>1.0446855844156286</v>
      </c>
      <c r="F97" s="4">
        <f>$CH$3/E97</f>
        <v>18.391620011438693</v>
      </c>
      <c r="G97" s="4">
        <f t="shared" si="0"/>
        <v>-18.290868792669073</v>
      </c>
      <c r="H97" s="4">
        <f t="shared" si="1"/>
        <v>-1.9224477767983104</v>
      </c>
      <c r="I97" s="6">
        <f>SQRT(G97^2+H97^2)+SQRT((G97-$CH$10)^2+(H97-$CI$10)^2)</f>
        <v>38.500642913253969</v>
      </c>
      <c r="J97" s="4">
        <f>I97/(2*$CH$3)</f>
        <v>1.001918506924387</v>
      </c>
      <c r="K97" s="4">
        <f t="shared" si="2"/>
        <v>18.356403124936662</v>
      </c>
      <c r="L97" s="4">
        <f t="shared" si="3"/>
        <v>-18.255844827956103</v>
      </c>
      <c r="M97" s="4">
        <f t="shared" si="4"/>
        <v>-1.9187666097711817</v>
      </c>
      <c r="N97" s="8">
        <f>SQRT(L97^2+M97^2)+SQRT((L97-$CH$10)^2+(M97-$CI$10)^2)</f>
        <v>38.43022135974303</v>
      </c>
      <c r="O97" s="3">
        <f>N97/(2*$CH$3)</f>
        <v>1.0000858970662101</v>
      </c>
      <c r="P97" s="4">
        <f t="shared" si="5"/>
        <v>18.354826499189585</v>
      </c>
      <c r="Q97" s="4">
        <f t="shared" si="6"/>
        <v>-18.254276839129833</v>
      </c>
      <c r="R97" s="4">
        <f t="shared" si="7"/>
        <v>-1.9186018075046916</v>
      </c>
      <c r="S97" s="6">
        <f>SQRT(Q97^2+R97^2)+SQRT((Q97-$CH$10)^2+(R97-$CI$10)^2)</f>
        <v>38.427068656306304</v>
      </c>
      <c r="T97" s="4">
        <f>S97/(2*$CH$3)</f>
        <v>1.0000038529318507</v>
      </c>
      <c r="U97" s="3">
        <f t="shared" si="8"/>
        <v>18.354755779566432</v>
      </c>
      <c r="V97" s="3">
        <f t="shared" si="9"/>
        <v>-18.254206506916177</v>
      </c>
      <c r="W97" s="3">
        <f t="shared" si="10"/>
        <v>-1.9185944152911605</v>
      </c>
      <c r="X97" s="3">
        <f>SQRT(V97^2+W97^2)+SQRT((V97-$CH$10)^2+(W97-$CI$10)^2)</f>
        <v>38.42692724164516</v>
      </c>
      <c r="Y97" s="3">
        <f>X97/(2*$CH$3)</f>
        <v>1.0000001728383396</v>
      </c>
      <c r="Z97" s="3">
        <f t="shared" si="11"/>
        <v>18.354752607161466</v>
      </c>
      <c r="AA97" s="3">
        <f t="shared" si="12"/>
        <v>-18.254203351889977</v>
      </c>
      <c r="AB97" s="3">
        <f t="shared" si="13"/>
        <v>-1.9185940836845445</v>
      </c>
      <c r="AC97" s="3">
        <f>SQRT(AA97^2+AB97^2)+SQRT((AA97-$CH$10)^2+(AB97-$CI$10)^2)</f>
        <v>38.426920897938096</v>
      </c>
      <c r="AD97" s="3">
        <f>AC97/(2*$CH$3)</f>
        <v>1.0000000077533691</v>
      </c>
      <c r="AE97" s="3">
        <f t="shared" si="14"/>
        <v>18.354752464850296</v>
      </c>
      <c r="AF97" s="3">
        <f t="shared" si="15"/>
        <v>-18.254203210358401</v>
      </c>
      <c r="AG97" s="3">
        <f t="shared" si="16"/>
        <v>-1.9185940688089766</v>
      </c>
      <c r="AH97" s="8">
        <f>SQRT(AF97^2+AG97^2)+SQRT((AF97-$CH$10)^2+(AG97-$CI$10)^2)</f>
        <v>38.426920613365226</v>
      </c>
      <c r="AI97" s="3">
        <f>AH97/(2*$CH$3)</f>
        <v>1.0000000003478089</v>
      </c>
      <c r="AJ97" s="3">
        <f t="shared" si="17"/>
        <v>18.354752458466351</v>
      </c>
      <c r="AK97" s="3">
        <f t="shared" si="18"/>
        <v>-18.254203204009428</v>
      </c>
      <c r="AL97" s="3">
        <f t="shared" si="19"/>
        <v>-1.9185940681416727</v>
      </c>
      <c r="AM97" s="8">
        <f>SQRT(AK97^2+AL97^2)+SQRT((AK97-$CH$10)^2+(AL97-$CI$10)^2)</f>
        <v>38.426920600599558</v>
      </c>
      <c r="AN97" s="3">
        <f>AM97/(2*$CH$3)</f>
        <v>1.0000000000156024</v>
      </c>
      <c r="AO97" s="3">
        <f t="shared" si="20"/>
        <v>18.354752458179973</v>
      </c>
      <c r="AP97" s="3">
        <f t="shared" si="21"/>
        <v>-18.254203203724622</v>
      </c>
      <c r="AQ97" s="3">
        <f t="shared" si="22"/>
        <v>-1.9185940681117382</v>
      </c>
      <c r="AR97" s="8">
        <f>SQRT(AP97^2+AQ97^2)+SQRT((AP97-$CH$10)^2+(AQ97-$CI$10)^2)</f>
        <v>38.426920600026904</v>
      </c>
      <c r="AS97" s="3">
        <f>AR97/(2*$CH$3)</f>
        <v>1.0000000000007001</v>
      </c>
      <c r="AT97" s="9">
        <f t="shared" si="23"/>
        <v>18.354752458167123</v>
      </c>
      <c r="AU97" s="3">
        <f t="shared" si="24"/>
        <v>-18.254203203711842</v>
      </c>
      <c r="AV97" s="3">
        <f t="shared" si="25"/>
        <v>-1.918594068110395</v>
      </c>
      <c r="AW97" s="8">
        <f>SQRT(AU97^2+AV97^2)+SQRT((AU97-$CH$10)^2+(AV97-$CI$10)^2)</f>
        <v>38.42692060000121</v>
      </c>
      <c r="AX97" s="4">
        <f>AW97/(2*$CH$3)</f>
        <v>1.0000000000000315</v>
      </c>
      <c r="AY97" s="9">
        <f t="shared" si="106"/>
        <v>18.227752458167124</v>
      </c>
      <c r="AZ97" s="9">
        <f>AY97-'Master Radiusverkleinerung'!G$5/100</f>
        <v>18.173752458167126</v>
      </c>
      <c r="BA97" s="9">
        <f t="shared" si="31"/>
        <v>0.96070933375444434</v>
      </c>
      <c r="BB97" s="3">
        <f t="shared" si="122"/>
        <v>-18.286115140027135</v>
      </c>
      <c r="BC97" s="3">
        <f t="shared" si="122"/>
        <v>-1.4393005940140582</v>
      </c>
      <c r="BD97" s="3">
        <f t="shared" si="119"/>
        <v>-18.198278579953886</v>
      </c>
      <c r="BE97" s="3">
        <f t="shared" si="119"/>
        <v>-2.3960303228160607</v>
      </c>
      <c r="BF97" s="3">
        <f t="shared" si="123"/>
        <v>6.3823872630585754E-2</v>
      </c>
      <c r="BG97" s="3">
        <f t="shared" si="123"/>
        <v>-0.95858694819267343</v>
      </c>
      <c r="BH97" s="3">
        <f t="shared" si="120"/>
        <v>0.11184924751591296</v>
      </c>
      <c r="BI97" s="3">
        <f t="shared" si="120"/>
        <v>-0.9548725094113315</v>
      </c>
      <c r="BJ97" s="3">
        <f t="shared" si="32"/>
        <v>-0.95858694819267343</v>
      </c>
      <c r="BK97" s="3">
        <f t="shared" si="33"/>
        <v>-6.3823872630585754E-2</v>
      </c>
      <c r="BL97" s="3">
        <f t="shared" si="34"/>
        <v>-0.9548725094113315</v>
      </c>
      <c r="BM97" s="3">
        <f t="shared" si="35"/>
        <v>-0.11184924751591296</v>
      </c>
      <c r="BN97" s="3">
        <f t="shared" si="72"/>
        <v>-0.95858694819267343</v>
      </c>
      <c r="BO97" s="3">
        <f t="shared" si="72"/>
        <v>-6.3823872630585754E-2</v>
      </c>
      <c r="BP97" s="3">
        <f t="shared" si="73"/>
        <v>0.9548725094113315</v>
      </c>
      <c r="BQ97" s="3">
        <f t="shared" si="73"/>
        <v>0.11184924751591296</v>
      </c>
      <c r="BR97" s="3">
        <f t="shared" si="74"/>
        <v>8.7836560073249359E-2</v>
      </c>
      <c r="BS97" s="3">
        <f t="shared" si="74"/>
        <v>-0.95672972880200247</v>
      </c>
      <c r="BT97" s="3">
        <f t="shared" si="39"/>
        <v>-19.954791076312233</v>
      </c>
      <c r="BU97" s="3">
        <f t="shared" si="40"/>
        <v>0.84228713963740276</v>
      </c>
      <c r="BV97" s="3">
        <f t="shared" si="41"/>
        <v>-0.16570854998955697</v>
      </c>
      <c r="BW97" s="9">
        <f t="shared" si="42"/>
        <v>19.176771132629931</v>
      </c>
      <c r="BX97" s="9">
        <f>SQRT((AU97-$CH$11)^2+(AV97-$CI$11)^2)</f>
        <v>19.211793702075397</v>
      </c>
      <c r="BY97" s="3">
        <f t="shared" si="124"/>
        <v>-19.09493033598724</v>
      </c>
      <c r="BZ97" s="3">
        <f t="shared" si="124"/>
        <v>-1.7527816509532712</v>
      </c>
      <c r="CA97" s="3">
        <f t="shared" si="45"/>
        <v>19.175208161898119</v>
      </c>
      <c r="CB97" s="3">
        <f t="shared" si="121"/>
        <v>-19.096490343349245</v>
      </c>
      <c r="CC97" s="3">
        <f t="shared" si="121"/>
        <v>-1.752885518120838</v>
      </c>
      <c r="CD97" s="3">
        <f t="shared" si="46"/>
        <v>19.176771132629931</v>
      </c>
      <c r="CE97" s="4">
        <f t="shared" si="47"/>
        <v>0.99999999999791456</v>
      </c>
      <c r="CF97" s="12">
        <f t="shared" si="48"/>
        <v>1.1701371963257026E-4</v>
      </c>
    </row>
    <row r="98" spans="1:84" x14ac:dyDescent="0.3">
      <c r="A98" s="4">
        <v>189</v>
      </c>
      <c r="B98" s="3">
        <f>CH$3*COS(A98/180*PI())</f>
        <v>-18.976910720797559</v>
      </c>
      <c r="C98" s="4">
        <f>CH$3*SIN(A98/180*PI())</f>
        <v>-3.0056473836022111</v>
      </c>
      <c r="D98" s="6">
        <f>SQRT(B98^2+C98^2)+SQRT((B98-$CH$10)^2+(C98-$CI$10)^2)</f>
        <v>40.116454894568136</v>
      </c>
      <c r="E98" s="4">
        <f>D98/(2*$CH$3)</f>
        <v>1.0439674652089643</v>
      </c>
      <c r="F98" s="4">
        <f>$CH$3/E98</f>
        <v>18.40427114857853</v>
      </c>
      <c r="G98" s="4">
        <f t="shared" si="0"/>
        <v>-18.177684030602499</v>
      </c>
      <c r="H98" s="4">
        <f t="shared" si="1"/>
        <v>-2.879062311583235</v>
      </c>
      <c r="I98" s="6">
        <f>SQRT(G98^2+H98^2)+SQRT((G98-$CH$10)^2+(H98-$CI$10)^2)</f>
        <v>38.498444584133935</v>
      </c>
      <c r="J98" s="4">
        <f>I98/(2*$CH$3)</f>
        <v>1.0018612988763387</v>
      </c>
      <c r="K98" s="4">
        <f t="shared" si="2"/>
        <v>18.370078941286859</v>
      </c>
      <c r="L98" s="4">
        <f t="shared" si="3"/>
        <v>-18.143912786121305</v>
      </c>
      <c r="M98" s="4">
        <f t="shared" si="4"/>
        <v>-2.8737134719270179</v>
      </c>
      <c r="N98" s="8">
        <f>SQRT(L98^2+M98^2)+SQRT((L98-$CH$10)^2+(M98-$CI$10)^2)</f>
        <v>38.430076372630708</v>
      </c>
      <c r="O98" s="3">
        <f>N98/(2*$CH$3)</f>
        <v>1.000082124005292</v>
      </c>
      <c r="P98" s="4">
        <f t="shared" si="5"/>
        <v>18.36857044071078</v>
      </c>
      <c r="Q98" s="4">
        <f t="shared" si="6"/>
        <v>-18.14242285769053</v>
      </c>
      <c r="R98" s="4">
        <f t="shared" si="7"/>
        <v>-2.873477490446386</v>
      </c>
      <c r="S98" s="6">
        <f>SQRT(Q98^2+R98^2)+SQRT((Q98-$CH$10)^2+(R98-$CI$10)^2)</f>
        <v>38.4270600876022</v>
      </c>
      <c r="T98" s="4">
        <f>S98/(2*$CH$3)</f>
        <v>1.0000036299448412</v>
      </c>
      <c r="U98" s="3">
        <f t="shared" si="8"/>
        <v>18.368503764055301</v>
      </c>
      <c r="V98" s="3">
        <f t="shared" si="9"/>
        <v>-18.142357001935324</v>
      </c>
      <c r="W98" s="3">
        <f t="shared" si="10"/>
        <v>-2.8734670599194554</v>
      </c>
      <c r="X98" s="3">
        <f>SQRT(V98^2+W98^2)+SQRT((V98-$CH$10)^2+(W98-$CI$10)^2)</f>
        <v>38.426926765946838</v>
      </c>
      <c r="Y98" s="3">
        <f>X98/(2*$CH$3)</f>
        <v>1.0000001604590412</v>
      </c>
      <c r="Z98" s="3">
        <f t="shared" si="11"/>
        <v>18.368500816663271</v>
      </c>
      <c r="AA98" s="3">
        <f t="shared" si="12"/>
        <v>-18.14235409083058</v>
      </c>
      <c r="AB98" s="3">
        <f t="shared" si="13"/>
        <v>-2.8734665988457602</v>
      </c>
      <c r="AC98" s="3">
        <f>SQRT(AA98^2+AB98^2)+SQRT((AA98-$CH$10)^2+(AB98-$CI$10)^2)</f>
        <v>38.426920872562093</v>
      </c>
      <c r="AD98" s="3">
        <f>AC98/(2*$CH$3)</f>
        <v>1.0000000070929984</v>
      </c>
      <c r="AE98" s="3">
        <f t="shared" si="14"/>
        <v>18.368500686375526</v>
      </c>
      <c r="AF98" s="3">
        <f t="shared" si="15"/>
        <v>-18.142353962146892</v>
      </c>
      <c r="AG98" s="3">
        <f t="shared" si="16"/>
        <v>-2.8734665784642663</v>
      </c>
      <c r="AH98" s="8">
        <f>SQRT(AF98^2+AG98^2)+SQRT((AF98-$CH$10)^2+(AG98-$CI$10)^2)</f>
        <v>38.426920612048455</v>
      </c>
      <c r="AI98" s="3">
        <f>AH98/(2*$CH$3)</f>
        <v>1.0000000003135421</v>
      </c>
      <c r="AJ98" s="3">
        <f t="shared" si="17"/>
        <v>18.368500680616229</v>
      </c>
      <c r="AK98" s="3">
        <f t="shared" si="18"/>
        <v>-18.142353956458503</v>
      </c>
      <c r="AL98" s="3">
        <f t="shared" si="19"/>
        <v>-2.8734665775633137</v>
      </c>
      <c r="AM98" s="8">
        <f>SQRT(AK98^2+AL98^2)+SQRT((AK98-$CH$10)^2+(AL98-$CI$10)^2)</f>
        <v>38.426920600532597</v>
      </c>
      <c r="AN98" s="3">
        <f>AM98/(2*$CH$3)</f>
        <v>1.00000000001386</v>
      </c>
      <c r="AO98" s="3">
        <f t="shared" si="20"/>
        <v>18.368500680361642</v>
      </c>
      <c r="AP98" s="3">
        <f t="shared" si="21"/>
        <v>-18.142353956207049</v>
      </c>
      <c r="AQ98" s="3">
        <f t="shared" si="22"/>
        <v>-2.8734665775234878</v>
      </c>
      <c r="AR98" s="8">
        <f>SQRT(AP98^2+AQ98^2)+SQRT((AP98-$CH$10)^2+(AQ98-$CI$10)^2)</f>
        <v>38.42692060002355</v>
      </c>
      <c r="AS98" s="3">
        <f>AR98/(2*$CH$3)</f>
        <v>1.0000000000006128</v>
      </c>
      <c r="AT98" s="9">
        <f t="shared" si="23"/>
        <v>18.368500680350383</v>
      </c>
      <c r="AU98" s="3">
        <f t="shared" si="24"/>
        <v>-18.142353956195929</v>
      </c>
      <c r="AV98" s="3">
        <f t="shared" si="25"/>
        <v>-2.8734665775217265</v>
      </c>
      <c r="AW98" s="8">
        <f>SQRT(AU98^2+AV98^2)+SQRT((AU98-$CH$10)^2+(AV98-$CI$10)^2)</f>
        <v>38.426920600001033</v>
      </c>
      <c r="AX98" s="4">
        <f>AW98/(2*$CH$3)</f>
        <v>1.0000000000000269</v>
      </c>
      <c r="AY98" s="9">
        <f t="shared" si="106"/>
        <v>18.241500680350384</v>
      </c>
      <c r="AZ98" s="9">
        <f>AY98-'Master Radiusverkleinerung'!G$5/100</f>
        <v>18.187500680350386</v>
      </c>
      <c r="BA98" s="9">
        <f t="shared" si="31"/>
        <v>0.96140093790227255</v>
      </c>
      <c r="BB98" s="3">
        <f t="shared" si="122"/>
        <v>-18.198278579953886</v>
      </c>
      <c r="BC98" s="3">
        <f t="shared" si="122"/>
        <v>-2.3960303228160607</v>
      </c>
      <c r="BD98" s="3">
        <f t="shared" si="119"/>
        <v>-18.06249670879194</v>
      </c>
      <c r="BE98" s="3">
        <f t="shared" si="119"/>
        <v>-3.3478972955930018</v>
      </c>
      <c r="BF98" s="3">
        <f t="shared" si="123"/>
        <v>0.11184924751591296</v>
      </c>
      <c r="BG98" s="3">
        <f t="shared" si="123"/>
        <v>-0.9548725094113315</v>
      </c>
      <c r="BH98" s="3">
        <f t="shared" si="120"/>
        <v>0.15971449480797517</v>
      </c>
      <c r="BI98" s="3">
        <f t="shared" si="120"/>
        <v>-0.94886143614255047</v>
      </c>
      <c r="BJ98" s="3">
        <f t="shared" si="32"/>
        <v>-0.9548725094113315</v>
      </c>
      <c r="BK98" s="3">
        <f t="shared" si="33"/>
        <v>-0.11184924751591296</v>
      </c>
      <c r="BL98" s="3">
        <f t="shared" si="34"/>
        <v>-0.94886143614255047</v>
      </c>
      <c r="BM98" s="3">
        <f t="shared" si="35"/>
        <v>-0.15971449480797517</v>
      </c>
      <c r="BN98" s="3">
        <f t="shared" si="72"/>
        <v>-0.9548725094113315</v>
      </c>
      <c r="BO98" s="3">
        <f t="shared" si="72"/>
        <v>-0.11184924751591296</v>
      </c>
      <c r="BP98" s="3">
        <f t="shared" si="73"/>
        <v>0.94886143614255047</v>
      </c>
      <c r="BQ98" s="3">
        <f t="shared" si="73"/>
        <v>0.15971449480797517</v>
      </c>
      <c r="BR98" s="3">
        <f t="shared" si="74"/>
        <v>0.13578187116194584</v>
      </c>
      <c r="BS98" s="3">
        <f t="shared" si="74"/>
        <v>-0.9518669727769411</v>
      </c>
      <c r="BT98" s="3">
        <f t="shared" si="39"/>
        <v>-19.942328540499236</v>
      </c>
      <c r="BU98" s="3">
        <f t="shared" si="40"/>
        <v>0.84410271701783657</v>
      </c>
      <c r="BV98" s="3">
        <f t="shared" si="41"/>
        <v>-0.16549588184610631</v>
      </c>
      <c r="BW98" s="9">
        <f t="shared" si="42"/>
        <v>19.178598548706876</v>
      </c>
      <c r="BX98" s="9">
        <f>SQRT((AU98-$CH$11)^2+(AV98-$CI$11)^2)</f>
        <v>19.211184108542437</v>
      </c>
      <c r="BY98" s="3">
        <f t="shared" si="124"/>
        <v>-18.984641095833332</v>
      </c>
      <c r="BZ98" s="3">
        <f t="shared" si="124"/>
        <v>-2.7077580275321695</v>
      </c>
      <c r="CA98" s="3">
        <f t="shared" si="45"/>
        <v>19.176771132629934</v>
      </c>
      <c r="CB98" s="3">
        <f t="shared" si="121"/>
        <v>-18.986456673213766</v>
      </c>
      <c r="CC98" s="3">
        <f t="shared" si="121"/>
        <v>-2.7079706956756202</v>
      </c>
      <c r="CD98" s="3">
        <f t="shared" si="46"/>
        <v>19.178598548706876</v>
      </c>
      <c r="CE98" s="4">
        <f t="shared" si="47"/>
        <v>0.99999999999714562</v>
      </c>
      <c r="CF98" s="12">
        <f t="shared" si="48"/>
        <v>1.3689695349612934E-4</v>
      </c>
    </row>
    <row r="99" spans="1:84" x14ac:dyDescent="0.3">
      <c r="A99" s="4">
        <v>192</v>
      </c>
      <c r="B99" s="3">
        <f>CH$3*COS(A99/180*PI())</f>
        <v>-18.793600094239228</v>
      </c>
      <c r="C99" s="4">
        <f>CH$3*SIN(A99/180*PI())</f>
        <v>-3.9947030174328888</v>
      </c>
      <c r="D99" s="6">
        <f>SQRT(B99^2+C99^2)+SQRT((B99-$CH$10)^2+(C99-$CI$10)^2)</f>
        <v>40.084583702177063</v>
      </c>
      <c r="E99" s="4">
        <f>D99/(2*$CH$3)</f>
        <v>1.0431380676956212</v>
      </c>
      <c r="F99" s="4">
        <f>$CH$3/E99</f>
        <v>18.418904356969861</v>
      </c>
      <c r="G99" s="4">
        <f t="shared" si="0"/>
        <v>-18.016407104915508</v>
      </c>
      <c r="H99" s="4">
        <f t="shared" si="1"/>
        <v>-3.8295055478681932</v>
      </c>
      <c r="I99" s="6">
        <f>SQRT(G99^2+H99^2)+SQRT((G99-$CH$10)^2+(H99-$CI$10)^2)</f>
        <v>38.495943331837537</v>
      </c>
      <c r="J99" s="4">
        <f>I99/(2*$CH$3)</f>
        <v>1.001796207730409</v>
      </c>
      <c r="K99" s="4">
        <f t="shared" si="2"/>
        <v>18.385879498085032</v>
      </c>
      <c r="L99" s="4">
        <f t="shared" si="3"/>
        <v>-17.984103918432741</v>
      </c>
      <c r="M99" s="4">
        <f t="shared" si="4"/>
        <v>-3.8226392936184306</v>
      </c>
      <c r="N99" s="8">
        <f>SQRT(L99^2+M99^2)+SQRT((L99-$CH$10)^2+(M99-$CI$10)^2)</f>
        <v>38.429914021035614</v>
      </c>
      <c r="O99" s="3">
        <f>N99/(2*$CH$3)</f>
        <v>1.0000778990610977</v>
      </c>
      <c r="P99" s="4">
        <f t="shared" si="5"/>
        <v>18.38444736689635</v>
      </c>
      <c r="Q99" s="4">
        <f t="shared" si="6"/>
        <v>-17.982703082746596</v>
      </c>
      <c r="R99" s="4">
        <f t="shared" si="7"/>
        <v>-3.8223415368015186</v>
      </c>
      <c r="S99" s="6">
        <f>SQRT(Q99^2+R99^2)+SQRT((Q99-$CH$10)^2+(R99-$CI$10)^2)</f>
        <v>38.427050645132397</v>
      </c>
      <c r="T99" s="4">
        <f>S99/(2*$CH$3)</f>
        <v>1.0000033842194578</v>
      </c>
      <c r="U99" s="3">
        <f t="shared" si="8"/>
        <v>18.384385150102407</v>
      </c>
      <c r="V99" s="3">
        <f t="shared" si="9"/>
        <v>-17.982642225538875</v>
      </c>
      <c r="W99" s="3">
        <f t="shared" si="10"/>
        <v>-3.8223286012026927</v>
      </c>
      <c r="X99" s="3">
        <f>SQRT(V99^2+W99^2)+SQRT((V99-$CH$10)^2+(W99-$CI$10)^2)</f>
        <v>38.426926250058926</v>
      </c>
      <c r="Y99" s="3">
        <f>X99/(2*$CH$3)</f>
        <v>1.000000147033872</v>
      </c>
      <c r="Z99" s="3">
        <f t="shared" si="11"/>
        <v>18.384382446975472</v>
      </c>
      <c r="AA99" s="3">
        <f t="shared" si="12"/>
        <v>-17.982639581481749</v>
      </c>
      <c r="AB99" s="3">
        <f t="shared" si="13"/>
        <v>-3.8223280391910013</v>
      </c>
      <c r="AC99" s="3">
        <f>SQRT(AA99^2+AB99^2)+SQRT((AA99-$CH$10)^2+(AB99-$CI$10)^2)</f>
        <v>38.426920845478392</v>
      </c>
      <c r="AD99" s="3">
        <f>AC99/(2*$CH$3)</f>
        <v>1.000000006388188</v>
      </c>
      <c r="AE99" s="3">
        <f t="shared" si="14"/>
        <v>18.384382329532581</v>
      </c>
      <c r="AF99" s="3">
        <f t="shared" si="15"/>
        <v>-17.982639466605267</v>
      </c>
      <c r="AG99" s="3">
        <f t="shared" si="16"/>
        <v>-3.8223280147732512</v>
      </c>
      <c r="AH99" s="8">
        <f>SQRT(AF99^2+AG99^2)+SQRT((AF99-$CH$10)^2+(AG99-$CI$10)^2)</f>
        <v>38.426920610665306</v>
      </c>
      <c r="AI99" s="3">
        <f>AH99/(2*$CH$3)</f>
        <v>1.0000000002775478</v>
      </c>
      <c r="AJ99" s="3">
        <f t="shared" si="17"/>
        <v>18.384382324430035</v>
      </c>
      <c r="AK99" s="3">
        <f t="shared" si="18"/>
        <v>-17.982639461614223</v>
      </c>
      <c r="AL99" s="3">
        <f t="shared" si="19"/>
        <v>-3.8223280137123723</v>
      </c>
      <c r="AM99" s="8">
        <f>SQRT(AK99^2+AL99^2)+SQRT((AK99-$CH$10)^2+(AL99-$CI$10)^2)</f>
        <v>38.426920600463376</v>
      </c>
      <c r="AN99" s="3">
        <f>AM99/(2*$CH$3)</f>
        <v>1.0000000000120586</v>
      </c>
      <c r="AO99" s="3">
        <f t="shared" si="20"/>
        <v>18.384382324208346</v>
      </c>
      <c r="AP99" s="3">
        <f t="shared" si="21"/>
        <v>-17.98263946139738</v>
      </c>
      <c r="AQ99" s="3">
        <f t="shared" si="22"/>
        <v>-3.8223280136662803</v>
      </c>
      <c r="AR99" s="8">
        <f>SQRT(AP99^2+AQ99^2)+SQRT((AP99-$CH$10)^2+(AQ99-$CI$10)^2)</f>
        <v>38.426920600020139</v>
      </c>
      <c r="AS99" s="3">
        <f>AR99/(2*$CH$3)</f>
        <v>1.000000000000524</v>
      </c>
      <c r="AT99" s="9">
        <f t="shared" si="23"/>
        <v>18.384382324198711</v>
      </c>
      <c r="AU99" s="3">
        <f t="shared" si="24"/>
        <v>-17.982639461387954</v>
      </c>
      <c r="AV99" s="3">
        <f t="shared" si="25"/>
        <v>-3.822328013664277</v>
      </c>
      <c r="AW99" s="8">
        <f>SQRT(AU99^2+AV99^2)+SQRT((AU99-$CH$10)^2+(AV99-$CI$10)^2)</f>
        <v>38.426920600000869</v>
      </c>
      <c r="AX99" s="4">
        <f>AW99/(2*$CH$3)</f>
        <v>1.0000000000000226</v>
      </c>
      <c r="AY99" s="9">
        <f t="shared" si="106"/>
        <v>18.257382324198712</v>
      </c>
      <c r="AZ99" s="9">
        <f>AY99-'Master Radiusverkleinerung'!G$5/100</f>
        <v>18.203382324198714</v>
      </c>
      <c r="BA99" s="9">
        <f t="shared" si="31"/>
        <v>0.96220930407592198</v>
      </c>
      <c r="BB99" s="3">
        <f t="shared" si="122"/>
        <v>-18.06249670879194</v>
      </c>
      <c r="BC99" s="3">
        <f t="shared" si="122"/>
        <v>-3.3478972955930018</v>
      </c>
      <c r="BD99" s="3">
        <f>0.5*(AU99+AU101)</f>
        <v>-17.878979422458755</v>
      </c>
      <c r="BE99" s="3">
        <f>0.5*(AV99+AV101)</f>
        <v>-4.2926052438431483</v>
      </c>
      <c r="BF99" s="3">
        <f t="shared" si="123"/>
        <v>0.15971449480797517</v>
      </c>
      <c r="BG99" s="3">
        <f t="shared" si="123"/>
        <v>-0.94886143614255047</v>
      </c>
      <c r="BH99" s="3">
        <f>AU101-AU99</f>
        <v>0.20732007785839457</v>
      </c>
      <c r="BI99" s="3">
        <f>AV101-AV99</f>
        <v>-0.94055446035774226</v>
      </c>
      <c r="BJ99" s="3">
        <f t="shared" si="32"/>
        <v>-0.94886143614255047</v>
      </c>
      <c r="BK99" s="3">
        <f t="shared" si="33"/>
        <v>-0.15971449480797517</v>
      </c>
      <c r="BL99" s="3">
        <f t="shared" si="34"/>
        <v>-0.94055446035774226</v>
      </c>
      <c r="BM99" s="3">
        <f t="shared" si="35"/>
        <v>-0.20732007785839457</v>
      </c>
      <c r="BN99" s="3">
        <f t="shared" si="72"/>
        <v>-0.94886143614255047</v>
      </c>
      <c r="BO99" s="3">
        <f t="shared" si="72"/>
        <v>-0.15971449480797517</v>
      </c>
      <c r="BP99" s="3">
        <f t="shared" si="73"/>
        <v>0.94055446035774226</v>
      </c>
      <c r="BQ99" s="3">
        <f t="shared" si="73"/>
        <v>0.20732007785839457</v>
      </c>
      <c r="BR99" s="3">
        <f t="shared" si="74"/>
        <v>0.18351728633318487</v>
      </c>
      <c r="BS99" s="3">
        <f t="shared" si="74"/>
        <v>-0.94470794825014659</v>
      </c>
      <c r="BT99" s="3">
        <f t="shared" si="39"/>
        <v>-19.927720645989815</v>
      </c>
      <c r="BU99" s="3">
        <f t="shared" si="40"/>
        <v>0.84614892240950823</v>
      </c>
      <c r="BV99" s="3">
        <f t="shared" si="41"/>
        <v>-0.1651514599442816</v>
      </c>
      <c r="BW99" s="9">
        <f t="shared" si="42"/>
        <v>19.180672885665548</v>
      </c>
      <c r="BX99" s="9">
        <f>SQRT((AU99-$CH$11)^2+(AV99-$CI$11)^2)</f>
        <v>19.210492143186507</v>
      </c>
      <c r="BY99" s="3">
        <f t="shared" si="124"/>
        <v>-18.826742178405791</v>
      </c>
      <c r="BZ99" s="3">
        <f t="shared" si="124"/>
        <v>-3.6568321318181707</v>
      </c>
      <c r="CA99" s="3">
        <f t="shared" si="45"/>
        <v>19.178598548706876</v>
      </c>
      <c r="CB99" s="3">
        <f t="shared" si="121"/>
        <v>-18.828788383797463</v>
      </c>
      <c r="CC99" s="3">
        <f t="shared" si="121"/>
        <v>-3.6571765537199954</v>
      </c>
      <c r="CD99" s="3">
        <f t="shared" si="46"/>
        <v>19.180672885665548</v>
      </c>
      <c r="CE99" s="4">
        <f t="shared" si="47"/>
        <v>0.99999999999631761</v>
      </c>
      <c r="CF99" s="12">
        <f t="shared" si="48"/>
        <v>1.5548997277121452E-4</v>
      </c>
    </row>
    <row r="100" spans="1:84" x14ac:dyDescent="0.3">
      <c r="A100" s="4"/>
      <c r="C100" s="4"/>
      <c r="D100" s="6"/>
      <c r="E100" s="4"/>
      <c r="G100" s="4"/>
      <c r="H100" s="4"/>
      <c r="I100" s="6"/>
      <c r="J100" s="4"/>
      <c r="K100" s="4"/>
      <c r="L100" s="4"/>
      <c r="M100" s="4"/>
      <c r="N100" s="8"/>
      <c r="P100" s="4"/>
      <c r="Q100" s="4"/>
      <c r="R100" s="4"/>
      <c r="S100" s="6"/>
      <c r="T100" s="4"/>
      <c r="AH100" s="8"/>
      <c r="AM100" s="8"/>
      <c r="AR100" s="8"/>
      <c r="AT100" s="9"/>
      <c r="AW100" s="8"/>
      <c r="AX100" s="4"/>
      <c r="AY100" s="9"/>
      <c r="AZ100" s="9"/>
      <c r="BA100" s="9"/>
      <c r="BW100" s="9"/>
      <c r="BX100" s="9"/>
      <c r="CE100" s="4"/>
      <c r="CF100" s="12"/>
    </row>
    <row r="101" spans="1:84" x14ac:dyDescent="0.3">
      <c r="A101" s="4">
        <v>195</v>
      </c>
      <c r="B101" s="3">
        <f>CH$3*COS(A101/180*PI())</f>
        <v>-18.558777516149714</v>
      </c>
      <c r="C101" s="4">
        <f>CH$3*SIN(A101/180*PI())</f>
        <v>-4.9728094479611844</v>
      </c>
      <c r="D101" s="6">
        <f>SQRT(B101^2+C101^2)+SQRT((B101-$CH$10)^2+(C101-$CI$10)^2)</f>
        <v>40.048504378788166</v>
      </c>
      <c r="E101" s="4">
        <f>D101/(2*$CH$3)</f>
        <v>1.0421991602103076</v>
      </c>
      <c r="F101" s="4">
        <f>$CH$3/E101</f>
        <v>18.435497775802158</v>
      </c>
      <c r="G101" s="4">
        <f t="shared" ref="G101:G110" si="125">F101*COS(A101/180*PI())</f>
        <v>-17.807323422141984</v>
      </c>
      <c r="H101" s="4">
        <f t="shared" ref="H101:H110" si="126">F101*SIN(A101/180*PI())</f>
        <v>-4.771457930322752</v>
      </c>
      <c r="I101" s="6">
        <f>SQRT(G101^2+H101^2)+SQRT((G101-$CH$10)^2+(H101-$CI$10)^2)</f>
        <v>38.493160867513978</v>
      </c>
      <c r="J101" s="4">
        <f>I101/(2*$CH$3)</f>
        <v>1.0017237984850125</v>
      </c>
      <c r="K101" s="4">
        <f t="shared" ref="K101:K110" si="127">F101/J101</f>
        <v>18.403773379132698</v>
      </c>
      <c r="L101" s="4">
        <f t="shared" ref="L101:L110" si="128">K101*COS(A101/180*PI())</f>
        <v>-17.776680008075513</v>
      </c>
      <c r="M101" s="4">
        <f t="shared" ref="M101:M110" si="129">K101*SIN(A101/180*PI())</f>
        <v>-4.7632470522703088</v>
      </c>
      <c r="N101" s="8">
        <f>SQRT(L101^2+M101^2)+SQRT((L101-$CH$10)^2+(M101-$CI$10)^2)</f>
        <v>38.429736747033772</v>
      </c>
      <c r="O101" s="3">
        <f>N101/(2*$CH$3)</f>
        <v>1.000073285784804</v>
      </c>
      <c r="P101" s="4">
        <f t="shared" ref="P101:P110" si="130">K101/O101</f>
        <v>18.402424742993109</v>
      </c>
      <c r="Q101" s="4">
        <f t="shared" ref="Q101:Q110" si="131">P101*COS(A101/180*PI())</f>
        <v>-17.775377325598015</v>
      </c>
      <c r="R101" s="4">
        <f t="shared" ref="R101:R110" si="132">P101*SIN(A101/180*PI())</f>
        <v>-4.7628979995524698</v>
      </c>
      <c r="S101" s="6">
        <f>SQRT(Q101^2+R101^2)+SQRT((Q101-$CH$10)^2+(R101-$CI$10)^2)</f>
        <v>38.427040525354386</v>
      </c>
      <c r="T101" s="4">
        <f>S101/(2*$CH$3)</f>
        <v>1.0000031208681963</v>
      </c>
      <c r="U101" s="3">
        <f t="shared" ref="U101:U110" si="133">P101/T101</f>
        <v>18.402367311630229</v>
      </c>
      <c r="V101" s="3">
        <f t="shared" ref="V101:V110" si="134">U101*COS(A101/180*PI())</f>
        <v>-17.775321851161372</v>
      </c>
      <c r="W101" s="3">
        <f t="shared" ref="W101:W110" si="135">U101*SIN(A101/180*PI())</f>
        <v>-4.76288313522197</v>
      </c>
      <c r="X101" s="3">
        <f>SQRT(V101^2+W101^2)+SQRT((V101-$CH$10)^2+(W101-$CI$10)^2)</f>
        <v>38.426925707371318</v>
      </c>
      <c r="Y101" s="3">
        <f>X101/(2*$CH$3)</f>
        <v>1.0000001329112829</v>
      </c>
      <c r="Z101" s="3">
        <f t="shared" ref="Z101:Z110" si="136">U101/Y101</f>
        <v>18.402364865748307</v>
      </c>
      <c r="AA101" s="3">
        <f t="shared" ref="AA101:AA110" si="137">Z101*COS(A101/180*PI())</f>
        <v>-17.775319488620855</v>
      </c>
      <c r="AB101" s="3">
        <f t="shared" ref="AB101:AB110" si="138">Z101*SIN(A101/180*PI())</f>
        <v>-4.7628825021811467</v>
      </c>
      <c r="AC101" s="3">
        <f>SQRT(AA101^2+AB101^2)+SQRT((AA101-$CH$10)^2+(AB101-$CI$10)^2)</f>
        <v>38.426920817512979</v>
      </c>
      <c r="AD101" s="3">
        <f>AC101/(2*$CH$3)</f>
        <v>1.0000000056604321</v>
      </c>
      <c r="AE101" s="3">
        <f t="shared" ref="AE101:AE110" si="139">Z101/AD101</f>
        <v>18.40236476158297</v>
      </c>
      <c r="AF101" s="3">
        <f t="shared" ref="AF101:AF110" si="140">AE101*COS(A101/180*PI())</f>
        <v>-17.775319388004867</v>
      </c>
      <c r="AG101" s="3">
        <f t="shared" ref="AG101:AG110" si="141">AE101*SIN(A101/180*PI())</f>
        <v>-4.7628824752211738</v>
      </c>
      <c r="AH101" s="8">
        <f>SQRT(AF101^2+AG101^2)+SQRT((AF101-$CH$10)^2+(AG101-$CI$10)^2)</f>
        <v>38.426920609263462</v>
      </c>
      <c r="AI101" s="3">
        <f>AH101/(2*$CH$3)</f>
        <v>1.0000000002410669</v>
      </c>
      <c r="AJ101" s="3">
        <f t="shared" ref="AJ101:AJ110" si="142">AE101/AI101</f>
        <v>18.402364757146767</v>
      </c>
      <c r="AK101" s="3">
        <f t="shared" ref="AK101:AK110" si="143">AJ101*COS(A101/180*PI())</f>
        <v>-17.775319383719822</v>
      </c>
      <c r="AL101" s="3">
        <f t="shared" ref="AL101:AL110" si="144">AJ101*SIN(A101/180*PI())</f>
        <v>-4.7628824740729998</v>
      </c>
      <c r="AM101" s="8">
        <f>SQRT(AK101^2+AL101^2)+SQRT((AK101-$CH$10)^2+(AL101-$CI$10)^2)</f>
        <v>38.42692060039451</v>
      </c>
      <c r="AN101" s="3">
        <f>AM101/(2*$CH$3)</f>
        <v>1.0000000000102665</v>
      </c>
      <c r="AO101" s="3">
        <f t="shared" ref="AO101:AO110" si="145">AJ101/AN101</f>
        <v>18.402364756957841</v>
      </c>
      <c r="AP101" s="3">
        <f t="shared" ref="AP101:AP110" si="146">AO101*COS(A101/180*PI())</f>
        <v>-17.775319383537333</v>
      </c>
      <c r="AQ101" s="3">
        <f t="shared" ref="AQ101:AQ110" si="147">AO101*SIN(A101/180*PI())</f>
        <v>-4.762882474024102</v>
      </c>
      <c r="AR101" s="8">
        <f>SQRT(AP101^2+AQ101^2)+SQRT((AP101-$CH$10)^2+(AQ101-$CI$10)^2)</f>
        <v>38.4269206000168</v>
      </c>
      <c r="AS101" s="3">
        <f>AR101/(2*$CH$3)</f>
        <v>1.0000000000004372</v>
      </c>
      <c r="AT101" s="9">
        <f t="shared" ref="AT101:AT110" si="148">AO101/AS101</f>
        <v>18.402364756949794</v>
      </c>
      <c r="AU101" s="3">
        <f t="shared" ref="AU101:AU110" si="149">AT101*COS(A101/180*PI())</f>
        <v>-17.77531938352956</v>
      </c>
      <c r="AV101" s="3">
        <f t="shared" ref="AV101:AV110" si="150">AT101*SIN(A101/180*PI())</f>
        <v>-4.7628824740220193</v>
      </c>
      <c r="AW101" s="8">
        <f>SQRT(AU101^2+AV101^2)+SQRT((AU101-$CH$10)^2+(AV101-$CI$10)^2)</f>
        <v>38.426920600000713</v>
      </c>
      <c r="AX101" s="4">
        <f>AW101/(2*$CH$3)</f>
        <v>1.0000000000000184</v>
      </c>
      <c r="AY101" s="9">
        <f t="shared" si="106"/>
        <v>18.275364756949795</v>
      </c>
      <c r="AZ101" s="9">
        <f>AY101-'Master Radiusverkleinerung'!G$5/100</f>
        <v>18.221364756949797</v>
      </c>
      <c r="BA101" s="9">
        <f>SQRT((AU101-AU99)^2+(AV101-AV99)^2)</f>
        <v>0.96313254933163517</v>
      </c>
      <c r="BB101" s="3">
        <f>0.5*(AU99+AU101)</f>
        <v>-17.878979422458755</v>
      </c>
      <c r="BC101" s="3">
        <f>0.5*(AV99+AV101)</f>
        <v>-4.2926052438431483</v>
      </c>
      <c r="BD101" s="3">
        <f t="shared" ref="BD101:BE104" si="151">0.5*(AU101+AU102)</f>
        <v>-17.648036605953273</v>
      </c>
      <c r="BE101" s="3">
        <f t="shared" si="151"/>
        <v>-5.2278602428549039</v>
      </c>
      <c r="BF101" s="3">
        <f>AU101-AU99</f>
        <v>0.20732007785839457</v>
      </c>
      <c r="BG101" s="3">
        <f>AV101-AV99</f>
        <v>-0.94055446035774226</v>
      </c>
      <c r="BH101" s="3">
        <f t="shared" ref="BH101:BI104" si="152">AU102-AU101</f>
        <v>0.25456555515257051</v>
      </c>
      <c r="BI101" s="3">
        <f t="shared" si="152"/>
        <v>-0.92995553766576844</v>
      </c>
      <c r="BJ101" s="3">
        <f t="shared" si="32"/>
        <v>-0.94055446035774226</v>
      </c>
      <c r="BK101" s="3">
        <f t="shared" si="33"/>
        <v>-0.20732007785839457</v>
      </c>
      <c r="BL101" s="3">
        <f t="shared" si="34"/>
        <v>-0.92995553766576844</v>
      </c>
      <c r="BM101" s="3">
        <f t="shared" si="35"/>
        <v>-0.25456555515257051</v>
      </c>
      <c r="BN101" s="3">
        <f t="shared" si="72"/>
        <v>-0.94055446035774226</v>
      </c>
      <c r="BO101" s="3">
        <f t="shared" si="72"/>
        <v>-0.20732007785839457</v>
      </c>
      <c r="BP101" s="3">
        <f t="shared" si="73"/>
        <v>0.92995553766576844</v>
      </c>
      <c r="BQ101" s="3">
        <f t="shared" si="73"/>
        <v>0.25456555515257051</v>
      </c>
      <c r="BR101" s="3">
        <f t="shared" si="74"/>
        <v>0.23094281650548254</v>
      </c>
      <c r="BS101" s="3">
        <f t="shared" si="74"/>
        <v>-0.93525499901175557</v>
      </c>
      <c r="BT101" s="3">
        <f t="shared" si="39"/>
        <v>-19.910996314265951</v>
      </c>
      <c r="BU101" s="3">
        <f t="shared" si="40"/>
        <v>0.84839697109065071</v>
      </c>
      <c r="BV101" s="3">
        <f t="shared" si="41"/>
        <v>-0.16465593773132436</v>
      </c>
      <c r="BW101" s="9">
        <f t="shared" si="42"/>
        <v>19.182974173375623</v>
      </c>
      <c r="BX101" s="9">
        <f>SQRT((AU101-$CH$11)^2+(AV101-$CI$11)^2)</f>
        <v>19.209724466358814</v>
      </c>
      <c r="BY101" s="3">
        <f>AU101-BU99</f>
        <v>-18.621468305939068</v>
      </c>
      <c r="BZ101" s="3">
        <f>AV101-BV99</f>
        <v>-4.5977310140777377</v>
      </c>
      <c r="CA101" s="3">
        <f t="shared" si="45"/>
        <v>19.180672885665548</v>
      </c>
      <c r="CB101" s="3">
        <f t="shared" ref="CB101:CC105" si="153">AU101-BU101</f>
        <v>-18.62371635462021</v>
      </c>
      <c r="CC101" s="3">
        <f t="shared" si="153"/>
        <v>-4.5982265362906949</v>
      </c>
      <c r="CD101" s="3">
        <f t="shared" si="46"/>
        <v>19.182974173375623</v>
      </c>
      <c r="CE101" s="4">
        <f t="shared" si="47"/>
        <v>0.99999999999546141</v>
      </c>
      <c r="CF101" s="12">
        <f t="shared" si="48"/>
        <v>1.7262281271220281E-4</v>
      </c>
    </row>
    <row r="102" spans="1:84" x14ac:dyDescent="0.3">
      <c r="A102" s="4">
        <v>198</v>
      </c>
      <c r="B102" s="3">
        <f>CH$3*COS(A102/180*PI())</f>
        <v>-18.273086618893238</v>
      </c>
      <c r="C102" s="4">
        <f>CH$3*SIN(A102/180*PI())</f>
        <v>-5.9372857534483821</v>
      </c>
      <c r="D102" s="6">
        <f>SQRT(B102^2+C102^2)+SQRT((B102-$CH$10)^2+(C102-$CI$10)^2)</f>
        <v>40.008294188976912</v>
      </c>
      <c r="E102" s="4">
        <f>D102/(2*$CH$3)</f>
        <v>1.0411527534417344</v>
      </c>
      <c r="F102" s="4">
        <f>$CH$3/E102</f>
        <v>18.454026305444753</v>
      </c>
      <c r="G102" s="4">
        <f t="shared" si="125"/>
        <v>-17.550821969675411</v>
      </c>
      <c r="H102" s="4">
        <f t="shared" si="126"/>
        <v>-5.7026077430247586</v>
      </c>
      <c r="I102" s="6">
        <f>SQRT(G102^2+H102^2)+SQRT((G102-$CH$10)^2+(H102-$CI$10)^2)</f>
        <v>38.490121538120889</v>
      </c>
      <c r="J102" s="4">
        <f>I102/(2*$CH$3)</f>
        <v>1.0016447047313202</v>
      </c>
      <c r="K102" s="4">
        <f t="shared" si="127"/>
        <v>18.423724718232137</v>
      </c>
      <c r="L102" s="4">
        <f t="shared" si="128"/>
        <v>-17.522003447702765</v>
      </c>
      <c r="M102" s="4">
        <f t="shared" si="129"/>
        <v>-5.6932440376195252</v>
      </c>
      <c r="N102" s="8">
        <f>SQRT(L102^2+M102^2)+SQRT((L102-$CH$10)^2+(M102-$CI$10)^2)</f>
        <v>38.429547202555447</v>
      </c>
      <c r="O102" s="3">
        <f>N102/(2*$CH$3)</f>
        <v>1.0000683531887133</v>
      </c>
      <c r="P102" s="4">
        <f t="shared" si="130"/>
        <v>18.422465483972346</v>
      </c>
      <c r="Q102" s="4">
        <f t="shared" si="131"/>
        <v>-17.520805844754449</v>
      </c>
      <c r="R102" s="4">
        <f t="shared" si="132"/>
        <v>-5.6928549128333508</v>
      </c>
      <c r="S102" s="6">
        <f>SQRT(Q102^2+R102^2)+SQRT((Q102-$CH$10)^2+(R102-$CI$10)^2)</f>
        <v>38.427029934373856</v>
      </c>
      <c r="T102" s="4">
        <f>S102/(2*$CH$3)</f>
        <v>1.0000028452546326</v>
      </c>
      <c r="U102" s="3">
        <f t="shared" si="133"/>
        <v>18.422413067516221</v>
      </c>
      <c r="V102" s="3">
        <f t="shared" si="134"/>
        <v>-17.520755993742291</v>
      </c>
      <c r="W102" s="3">
        <f t="shared" si="135"/>
        <v>-5.6928387152576239</v>
      </c>
      <c r="X102" s="3">
        <f>SQRT(V102^2+W102^2)+SQRT((V102-$CH$10)^2+(W102-$CI$10)^2)</f>
        <v>38.426925151429742</v>
      </c>
      <c r="Y102" s="3">
        <f>X102/(2*$CH$3)</f>
        <v>1.0000001184437803</v>
      </c>
      <c r="Z102" s="3">
        <f t="shared" si="136"/>
        <v>18.422410885496234</v>
      </c>
      <c r="AA102" s="3">
        <f t="shared" si="137"/>
        <v>-17.520753918517961</v>
      </c>
      <c r="AB102" s="3">
        <f t="shared" si="138"/>
        <v>-5.6928380409763655</v>
      </c>
      <c r="AC102" s="3">
        <f>SQRT(AA102^2+AB102^2)+SQRT((AA102-$CH$10)^2+(AB102-$CI$10)^2)</f>
        <v>38.426920789469875</v>
      </c>
      <c r="AD102" s="3">
        <f>AC102/(2*$CH$3)</f>
        <v>1.0000000049306546</v>
      </c>
      <c r="AE102" s="3">
        <f t="shared" si="139"/>
        <v>18.42241079466169</v>
      </c>
      <c r="AF102" s="3">
        <f t="shared" si="140"/>
        <v>-17.520753832129177</v>
      </c>
      <c r="AG102" s="3">
        <f t="shared" si="141"/>
        <v>-5.6928380129069476</v>
      </c>
      <c r="AH102" s="8">
        <f>SQRT(AF102^2+AG102^2)+SQRT((AF102-$CH$10)^2+(AG102-$CI$10)^2)</f>
        <v>38.426920607887375</v>
      </c>
      <c r="AI102" s="3">
        <f>AH102/(2*$CH$3)</f>
        <v>1.0000000002052565</v>
      </c>
      <c r="AJ102" s="3">
        <f t="shared" si="142"/>
        <v>18.42241079088037</v>
      </c>
      <c r="AK102" s="3">
        <f t="shared" si="143"/>
        <v>-17.520753828532929</v>
      </c>
      <c r="AL102" s="3">
        <f t="shared" si="144"/>
        <v>-5.6928380117384556</v>
      </c>
      <c r="AM102" s="8">
        <f>SQRT(AK102^2+AL102^2)+SQRT((AK102-$CH$10)^2+(AL102-$CI$10)^2)</f>
        <v>38.426920600328344</v>
      </c>
      <c r="AN102" s="3">
        <f>AM102/(2*$CH$3)</f>
        <v>1.0000000000085445</v>
      </c>
      <c r="AO102" s="3">
        <f t="shared" si="145"/>
        <v>18.42241079072296</v>
      </c>
      <c r="AP102" s="3">
        <f t="shared" si="146"/>
        <v>-17.520753828383224</v>
      </c>
      <c r="AQ102" s="3">
        <f t="shared" si="147"/>
        <v>-5.6928380116898136</v>
      </c>
      <c r="AR102" s="8">
        <f>SQRT(AP102^2+AQ102^2)+SQRT((AP102-$CH$10)^2+(AQ102-$CI$10)^2)</f>
        <v>38.426920600013673</v>
      </c>
      <c r="AS102" s="3">
        <f>AR102/(2*$CH$3)</f>
        <v>1.0000000000003557</v>
      </c>
      <c r="AT102" s="9">
        <f t="shared" si="148"/>
        <v>18.422410790716405</v>
      </c>
      <c r="AU102" s="3">
        <f t="shared" si="149"/>
        <v>-17.520753828376989</v>
      </c>
      <c r="AV102" s="3">
        <f t="shared" si="150"/>
        <v>-5.6928380116877877</v>
      </c>
      <c r="AW102" s="8">
        <f>SQRT(AU102^2+AV102^2)+SQRT((AU102-$CH$10)^2+(AV102-$CI$10)^2)</f>
        <v>38.426920600000571</v>
      </c>
      <c r="AX102" s="4">
        <f>AW102/(2*$CH$3)</f>
        <v>1.0000000000000149</v>
      </c>
      <c r="AY102" s="9">
        <f t="shared" si="106"/>
        <v>18.295410790716407</v>
      </c>
      <c r="AZ102" s="9">
        <f>AY102-'Master Radiusverkleinerung'!G$5/100</f>
        <v>18.241410790716408</v>
      </c>
      <c r="BA102" s="9">
        <f t="shared" ref="BA102:BA110" si="154">SQRT((AU102-AU101)^2+(AV102-AV101)^2)</f>
        <v>0.96416851426779382</v>
      </c>
      <c r="BB102" s="3">
        <f t="shared" ref="BB102:BC105" si="155">0.5*(AU101+AU102)</f>
        <v>-17.648036605953273</v>
      </c>
      <c r="BC102" s="3">
        <f t="shared" si="155"/>
        <v>-5.2278602428549039</v>
      </c>
      <c r="BD102" s="3">
        <f t="shared" si="151"/>
        <v>-17.37007904621036</v>
      </c>
      <c r="BE102" s="3">
        <f t="shared" si="151"/>
        <v>-6.151374006694831</v>
      </c>
      <c r="BF102" s="3">
        <f t="shared" ref="BF102:BG105" si="156">AU102-AU101</f>
        <v>0.25456555515257051</v>
      </c>
      <c r="BG102" s="3">
        <f t="shared" si="156"/>
        <v>-0.92995553766576844</v>
      </c>
      <c r="BH102" s="3">
        <f t="shared" si="152"/>
        <v>0.30134956433325755</v>
      </c>
      <c r="BI102" s="3">
        <f t="shared" si="152"/>
        <v>-0.91707199001408668</v>
      </c>
      <c r="BJ102" s="3">
        <f t="shared" ref="BJ102:BJ109" si="157">BG102</f>
        <v>-0.92995553766576844</v>
      </c>
      <c r="BK102" s="3">
        <f t="shared" ref="BK102:BK109" si="158">-BF102</f>
        <v>-0.25456555515257051</v>
      </c>
      <c r="BL102" s="3">
        <f t="shared" ref="BL102:BL109" si="159">BI102</f>
        <v>-0.91707199001408668</v>
      </c>
      <c r="BM102" s="3">
        <f t="shared" ref="BM102:BM109" si="160">-BH102</f>
        <v>-0.30134956433325755</v>
      </c>
      <c r="BN102" s="3">
        <f t="shared" si="72"/>
        <v>-0.92995553766576844</v>
      </c>
      <c r="BO102" s="3">
        <f t="shared" si="72"/>
        <v>-0.25456555515257051</v>
      </c>
      <c r="BP102" s="3">
        <f t="shared" si="73"/>
        <v>0.91707199001408668</v>
      </c>
      <c r="BQ102" s="3">
        <f t="shared" si="73"/>
        <v>0.30134956433325755</v>
      </c>
      <c r="BR102" s="3">
        <f t="shared" si="74"/>
        <v>0.27795755974291225</v>
      </c>
      <c r="BS102" s="3">
        <f t="shared" si="74"/>
        <v>-0.92351376383992712</v>
      </c>
      <c r="BT102" s="3">
        <f t="shared" ref="BT102:BT109" si="161">(BR102*BQ102-BS102*BP102)/(BN102*BQ102-BO102*BP102)</f>
        <v>-19.892189090573645</v>
      </c>
      <c r="BU102" s="3">
        <f t="shared" ref="BU102:BU109" si="162">BB102+BT102*BJ102</f>
        <v>0.85081479512027514</v>
      </c>
      <c r="BV102" s="3">
        <f t="shared" ref="BV102:BV109" si="163">BC102+BT102*BK102</f>
        <v>-0.16399408381311709</v>
      </c>
      <c r="BW102" s="9">
        <f t="shared" ref="BW102:BW109" si="164">SQRT((BU102-AU102)^2+(BV102-AV102)^2)</f>
        <v>19.185480157313389</v>
      </c>
      <c r="BX102" s="9">
        <f>SQRT((AU102-$CH$11)^2+(AV102-$CI$11)^2)</f>
        <v>19.208888500368872</v>
      </c>
      <c r="BY102" s="3">
        <f t="shared" ref="BY102:BZ105" si="165">AU102-BU101</f>
        <v>-18.36915079946764</v>
      </c>
      <c r="BZ102" s="3">
        <f t="shared" si="165"/>
        <v>-5.5281820739564633</v>
      </c>
      <c r="CA102" s="3">
        <f t="shared" si="45"/>
        <v>19.182974173375623</v>
      </c>
      <c r="CB102" s="3">
        <f t="shared" si="153"/>
        <v>-18.371568623497264</v>
      </c>
      <c r="CC102" s="3">
        <f t="shared" si="153"/>
        <v>-5.5288439278746706</v>
      </c>
      <c r="CD102" s="3">
        <f t="shared" si="46"/>
        <v>19.185480157313389</v>
      </c>
      <c r="CE102" s="4">
        <f t="shared" si="47"/>
        <v>0.99999999999460898</v>
      </c>
      <c r="CF102" s="12">
        <f t="shared" si="48"/>
        <v>1.8813653472960764E-4</v>
      </c>
    </row>
    <row r="103" spans="1:84" x14ac:dyDescent="0.3">
      <c r="A103" s="4">
        <v>201</v>
      </c>
      <c r="B103" s="3">
        <f>CH$3*COS(A103/180*PI())</f>
        <v>-17.937310461361054</v>
      </c>
      <c r="C103" s="4">
        <f>CH$3*SIN(A103/180*PI())</f>
        <v>-6.8854883713810331</v>
      </c>
      <c r="D103" s="6">
        <f>SQRT(B103^2+C103^2)+SQRT((B103-$CH$10)^2+(C103-$CI$10)^2)</f>
        <v>39.96403967388477</v>
      </c>
      <c r="E103" s="4">
        <f>D103/(2*$CH$3)</f>
        <v>1.0400010994866127</v>
      </c>
      <c r="F103" s="4">
        <f>$CH$3/E103</f>
        <v>18.474461526516226</v>
      </c>
      <c r="G103" s="4">
        <f t="shared" si="125"/>
        <v>-17.247395671231164</v>
      </c>
      <c r="H103" s="4">
        <f t="shared" si="126"/>
        <v>-6.6206548962111613</v>
      </c>
      <c r="I103" s="6">
        <f>SQRT(G103^2+H103^2)+SQRT((G103-$CH$10)^2+(H103-$CI$10)^2)</f>
        <v>38.486852181520831</v>
      </c>
      <c r="J103" s="4">
        <f>I103/(2*$CH$3)</f>
        <v>1.0015596248823755</v>
      </c>
      <c r="K103" s="4">
        <f t="shared" si="127"/>
        <v>18.445693164484233</v>
      </c>
      <c r="L103" s="4">
        <f t="shared" si="128"/>
        <v>-17.220538091535708</v>
      </c>
      <c r="M103" s="4">
        <f t="shared" si="129"/>
        <v>-6.6103452372979783</v>
      </c>
      <c r="N103" s="8">
        <f>SQRT(L103^2+M103^2)+SQRT((L103-$CH$10)^2+(M103-$CI$10)^2)</f>
        <v>38.429348202822752</v>
      </c>
      <c r="O103" s="3">
        <f>N103/(2*$CH$3)</f>
        <v>1.000063174534541</v>
      </c>
      <c r="P103" s="4">
        <f t="shared" si="130"/>
        <v>18.444527940016794</v>
      </c>
      <c r="Q103" s="4">
        <f t="shared" si="131"/>
        <v>-17.219450260780434</v>
      </c>
      <c r="R103" s="4">
        <f t="shared" si="132"/>
        <v>-6.609927658194823</v>
      </c>
      <c r="S103" s="6">
        <f>SQRT(Q103^2+R103^2)+SQRT((Q103-$CH$10)^2+(R103-$CI$10)^2)</f>
        <v>38.427019082181303</v>
      </c>
      <c r="T103" s="4">
        <f>S103/(2*$CH$3)</f>
        <v>1.0000025628434379</v>
      </c>
      <c r="U103" s="3">
        <f t="shared" si="133"/>
        <v>18.444480669700543</v>
      </c>
      <c r="V103" s="3">
        <f t="shared" si="134"/>
        <v>-17.219406130138427</v>
      </c>
      <c r="W103" s="3">
        <f t="shared" si="135"/>
        <v>-6.6099107180285133</v>
      </c>
      <c r="X103" s="3">
        <f>SQRT(V103^2+W103^2)+SQRT((V103-$CH$10)^2+(W103-$CI$10)^2)</f>
        <v>38.42692459543769</v>
      </c>
      <c r="Y103" s="3">
        <f>X103/(2*$CH$3)</f>
        <v>1.000000103974964</v>
      </c>
      <c r="Z103" s="3">
        <f t="shared" si="136"/>
        <v>18.444478751936529</v>
      </c>
      <c r="AA103" s="3">
        <f t="shared" si="137"/>
        <v>-17.219404339751481</v>
      </c>
      <c r="AB103" s="3">
        <f t="shared" si="138"/>
        <v>-6.6099100307633556</v>
      </c>
      <c r="AC103" s="3">
        <f>SQRT(AA103^2+AB103^2)+SQRT((AA103-$CH$10)^2+(AB103-$CI$10)^2)</f>
        <v>38.426920762095946</v>
      </c>
      <c r="AD103" s="3">
        <f>AC103/(2*$CH$3)</f>
        <v>1.0000000042182913</v>
      </c>
      <c r="AE103" s="3">
        <f t="shared" si="139"/>
        <v>18.444478674132345</v>
      </c>
      <c r="AF103" s="3">
        <f t="shared" si="140"/>
        <v>-17.219404267115017</v>
      </c>
      <c r="AG103" s="3">
        <f t="shared" si="141"/>
        <v>-6.60991000288083</v>
      </c>
      <c r="AH103" s="8">
        <f>SQRT(AF103^2+AG103^2)+SQRT((AF103-$CH$10)^2+(AG103-$CI$10)^2)</f>
        <v>38.426920606576275</v>
      </c>
      <c r="AI103" s="3">
        <f>AH103/(2*$CH$3)</f>
        <v>1.0000000001711371</v>
      </c>
      <c r="AJ103" s="3">
        <f t="shared" si="142"/>
        <v>18.444478670975808</v>
      </c>
      <c r="AK103" s="3">
        <f t="shared" si="143"/>
        <v>-17.219404264168137</v>
      </c>
      <c r="AL103" s="3">
        <f t="shared" si="144"/>
        <v>-6.6099100017496282</v>
      </c>
      <c r="AM103" s="8">
        <f>SQRT(AK103^2+AL103^2)+SQRT((AK103-$CH$10)^2+(AL103-$CI$10)^2)</f>
        <v>38.426920600266804</v>
      </c>
      <c r="AN103" s="3">
        <f>AM103/(2*$CH$3)</f>
        <v>1.0000000000069431</v>
      </c>
      <c r="AO103" s="3">
        <f t="shared" si="145"/>
        <v>18.444478670847747</v>
      </c>
      <c r="AP103" s="3">
        <f t="shared" si="146"/>
        <v>-17.219404264048581</v>
      </c>
      <c r="AQ103" s="3">
        <f t="shared" si="147"/>
        <v>-6.6099100017037351</v>
      </c>
      <c r="AR103" s="8">
        <f>SQRT(AP103^2+AQ103^2)+SQRT((AP103-$CH$10)^2+(AQ103-$CI$10)^2)</f>
        <v>38.426920600010824</v>
      </c>
      <c r="AS103" s="3">
        <f>AR103/(2*$CH$3)</f>
        <v>1.0000000000002816</v>
      </c>
      <c r="AT103" s="9">
        <f t="shared" si="148"/>
        <v>18.444478670842553</v>
      </c>
      <c r="AU103" s="3">
        <f t="shared" si="149"/>
        <v>-17.219404264043732</v>
      </c>
      <c r="AV103" s="3">
        <f t="shared" si="150"/>
        <v>-6.6099100017018744</v>
      </c>
      <c r="AW103" s="8">
        <f>SQRT(AU103^2+AV103^2)+SQRT((AU103-$CH$10)^2+(AV103-$CI$10)^2)</f>
        <v>38.426920600000443</v>
      </c>
      <c r="AX103" s="4">
        <f>AW103/(2*$CH$3)</f>
        <v>1.0000000000000115</v>
      </c>
      <c r="AY103" s="9">
        <f t="shared" si="106"/>
        <v>18.317478670842554</v>
      </c>
      <c r="AZ103" s="9">
        <f>AY103-'Master Radiusverkleinerung'!G$5/100</f>
        <v>18.263478670842556</v>
      </c>
      <c r="BA103" s="9">
        <f t="shared" si="154"/>
        <v>0.96531476461941745</v>
      </c>
      <c r="BB103" s="3">
        <f t="shared" si="155"/>
        <v>-17.37007904621036</v>
      </c>
      <c r="BC103" s="3">
        <f t="shared" si="155"/>
        <v>-6.151374006694831</v>
      </c>
      <c r="BD103" s="3">
        <f t="shared" si="151"/>
        <v>-17.045619353258679</v>
      </c>
      <c r="BE103" s="3">
        <f t="shared" si="151"/>
        <v>-7.0608673346338398</v>
      </c>
      <c r="BF103" s="3">
        <f t="shared" si="156"/>
        <v>0.30134956433325755</v>
      </c>
      <c r="BG103" s="3">
        <f t="shared" si="156"/>
        <v>-0.91707199001408668</v>
      </c>
      <c r="BH103" s="3">
        <f t="shared" si="152"/>
        <v>0.34756982157010086</v>
      </c>
      <c r="BI103" s="3">
        <f t="shared" si="152"/>
        <v>-0.90191466586393076</v>
      </c>
      <c r="BJ103" s="3">
        <f t="shared" si="157"/>
        <v>-0.91707199001408668</v>
      </c>
      <c r="BK103" s="3">
        <f t="shared" si="158"/>
        <v>-0.30134956433325755</v>
      </c>
      <c r="BL103" s="3">
        <f t="shared" si="159"/>
        <v>-0.90191466586393076</v>
      </c>
      <c r="BM103" s="3">
        <f t="shared" si="160"/>
        <v>-0.34756982157010086</v>
      </c>
      <c r="BN103" s="3">
        <f t="shared" si="72"/>
        <v>-0.91707199001408668</v>
      </c>
      <c r="BO103" s="3">
        <f t="shared" si="72"/>
        <v>-0.30134956433325755</v>
      </c>
      <c r="BP103" s="3">
        <f t="shared" si="73"/>
        <v>0.90191466586393076</v>
      </c>
      <c r="BQ103" s="3">
        <f t="shared" si="73"/>
        <v>0.34756982157010086</v>
      </c>
      <c r="BR103" s="3">
        <f t="shared" si="74"/>
        <v>0.32445969295168098</v>
      </c>
      <c r="BS103" s="3">
        <f t="shared" si="74"/>
        <v>-0.90949332793900872</v>
      </c>
      <c r="BT103" s="3">
        <f t="shared" si="161"/>
        <v>-19.871337167357158</v>
      </c>
      <c r="BU103" s="3">
        <f t="shared" si="162"/>
        <v>0.85336767409875236</v>
      </c>
      <c r="BV103" s="3">
        <f t="shared" si="163"/>
        <v>-0.16315520859248345</v>
      </c>
      <c r="BW103" s="9">
        <f t="shared" si="164"/>
        <v>19.188166480687762</v>
      </c>
      <c r="BX103" s="9">
        <f>SQRT((AU103-$CH$11)^2+(AV103-$CI$11)^2)</f>
        <v>19.207992368788695</v>
      </c>
      <c r="BY103" s="3">
        <f t="shared" si="165"/>
        <v>-18.070219059164007</v>
      </c>
      <c r="BZ103" s="3">
        <f t="shared" si="165"/>
        <v>-6.4459159178887573</v>
      </c>
      <c r="CA103" s="3">
        <f t="shared" ref="CA103:CA109" si="166">SQRT(BY103^2+BZ103^2)</f>
        <v>19.185480157313389</v>
      </c>
      <c r="CB103" s="3">
        <f t="shared" si="153"/>
        <v>-18.072771938142484</v>
      </c>
      <c r="CC103" s="3">
        <f t="shared" si="153"/>
        <v>-6.4467547931093909</v>
      </c>
      <c r="CD103" s="3">
        <f t="shared" ref="CD103:CD109" si="167">SQRT(CB103^2+CC103^2)</f>
        <v>19.188166480687762</v>
      </c>
      <c r="CE103" s="4">
        <f t="shared" ref="CE103:CE109" si="168">(BY103*CB103+BZ103*CC103)/(CA103*CD103)</f>
        <v>0.99999999999379385</v>
      </c>
      <c r="CF103" s="12">
        <f t="shared" ref="CF103:CF173" si="169">ACOS(CE103)*180/PI()</f>
        <v>2.018592471069467E-4</v>
      </c>
    </row>
    <row r="104" spans="1:84" x14ac:dyDescent="0.3">
      <c r="A104" s="4">
        <v>204</v>
      </c>
      <c r="B104" s="3">
        <f>CH$3*COS(A104/180*PI())</f>
        <v>-17.55236938266145</v>
      </c>
      <c r="C104" s="4">
        <f>CH$3*SIN(A104/180*PI())</f>
        <v>-7.8148183442921502</v>
      </c>
      <c r="D104" s="6">
        <f>SQRT(B104^2+C104^2)+SQRT((B104-$CH$10)^2+(C104-$CI$10)^2)</f>
        <v>39.915836608256825</v>
      </c>
      <c r="E104" s="4">
        <f>D104/(2*$CH$3)</f>
        <v>1.0387466907316227</v>
      </c>
      <c r="F104" s="4">
        <f>$CH$3/E104</f>
        <v>18.496771610860527</v>
      </c>
      <c r="G104" s="4">
        <f t="shared" si="125"/>
        <v>-16.897641686154252</v>
      </c>
      <c r="H104" s="4">
        <f t="shared" si="126"/>
        <v>-7.5233147927411652</v>
      </c>
      <c r="I104" s="6">
        <f>SQRT(G104^2+H104^2)+SQRT((G104-$CH$10)^2+(H104-$CI$10)^2)</f>
        <v>38.483381962572238</v>
      </c>
      <c r="J104" s="4">
        <f>I104/(2*$CH$3)</f>
        <v>1.0014693179076191</v>
      </c>
      <c r="K104" s="4">
        <f t="shared" si="127"/>
        <v>18.469633847101814</v>
      </c>
      <c r="L104" s="4">
        <f t="shared" si="128"/>
        <v>-16.872850105341904</v>
      </c>
      <c r="M104" s="4">
        <f t="shared" si="129"/>
        <v>-7.5122768698093623</v>
      </c>
      <c r="N104" s="8">
        <f>SQRT(L104^2+M104^2)+SQRT((L104-$CH$10)^2+(M104-$CI$10)^2)</f>
        <v>38.429142676022906</v>
      </c>
      <c r="O104" s="3">
        <f>N104/(2*$CH$3)</f>
        <v>1.0000578260237409</v>
      </c>
      <c r="P104" s="4">
        <f t="shared" si="130"/>
        <v>18.46856588337258</v>
      </c>
      <c r="Q104" s="4">
        <f t="shared" si="131"/>
        <v>-16.871874471928134</v>
      </c>
      <c r="R104" s="4">
        <f t="shared" si="132"/>
        <v>-7.5118424898272069</v>
      </c>
      <c r="S104" s="6">
        <f>SQRT(Q104^2+R104^2)+SQRT((Q104-$CH$10)^2+(R104-$CI$10)^2)</f>
        <v>38.427008176784554</v>
      </c>
      <c r="T104" s="4">
        <f>S104/(2*$CH$3)</f>
        <v>1.0000022790476881</v>
      </c>
      <c r="U104" s="3">
        <f t="shared" si="133"/>
        <v>18.468523792726128</v>
      </c>
      <c r="V104" s="3">
        <f t="shared" si="134"/>
        <v>-16.871836020209258</v>
      </c>
      <c r="W104" s="3">
        <f t="shared" si="135"/>
        <v>-7.5118253700189639</v>
      </c>
      <c r="X104" s="3">
        <f>SQRT(V104^2+W104^2)+SQRT((V104-$CH$10)^2+(W104-$CI$10)^2)</f>
        <v>38.426924051783878</v>
      </c>
      <c r="Y104" s="3">
        <f>X104/(2*$CH$3)</f>
        <v>1.000000089827231</v>
      </c>
      <c r="Z104" s="3">
        <f t="shared" si="136"/>
        <v>18.468522133749925</v>
      </c>
      <c r="AA104" s="3">
        <f t="shared" si="137"/>
        <v>-16.871834504659084</v>
      </c>
      <c r="AB104" s="3">
        <f t="shared" si="138"/>
        <v>-7.5118246952525523</v>
      </c>
      <c r="AC104" s="3">
        <f>SQRT(AA104^2+AB104^2)+SQRT((AA104-$CH$10)^2+(AB104-$CI$10)^2)</f>
        <v>38.426920736050192</v>
      </c>
      <c r="AD104" s="3">
        <f>AC104/(2*$CH$3)</f>
        <v>1.0000000035404917</v>
      </c>
      <c r="AE104" s="3">
        <f t="shared" si="139"/>
        <v>18.468522068362276</v>
      </c>
      <c r="AF104" s="3">
        <f t="shared" si="140"/>
        <v>-16.871834444924492</v>
      </c>
      <c r="AG104" s="3">
        <f t="shared" si="141"/>
        <v>-7.5118246686569989</v>
      </c>
      <c r="AH104" s="8">
        <f>SQRT(AF104^2+AG104^2)+SQRT((AF104-$CH$10)^2+(AG104-$CI$10)^2)</f>
        <v>38.426920605362341</v>
      </c>
      <c r="AI104" s="3">
        <f>AH104/(2*$CH$3)</f>
        <v>1.0000000001395464</v>
      </c>
      <c r="AJ104" s="3">
        <f t="shared" si="142"/>
        <v>18.468522065785059</v>
      </c>
      <c r="AK104" s="3">
        <f t="shared" si="143"/>
        <v>-16.871834442570087</v>
      </c>
      <c r="AL104" s="3">
        <f t="shared" si="144"/>
        <v>-7.5118246676087512</v>
      </c>
      <c r="AM104" s="8">
        <f>SQRT(AK104^2+AL104^2)+SQRT((AK104-$CH$10)^2+(AL104-$CI$10)^2)</f>
        <v>38.426920600211361</v>
      </c>
      <c r="AN104" s="3">
        <f>AM104/(2*$CH$3)</f>
        <v>1.0000000000055003</v>
      </c>
      <c r="AO104" s="3">
        <f t="shared" si="145"/>
        <v>18.468522065683477</v>
      </c>
      <c r="AP104" s="3">
        <f t="shared" si="146"/>
        <v>-16.871834442477287</v>
      </c>
      <c r="AQ104" s="3">
        <f t="shared" si="147"/>
        <v>-7.5118246675674332</v>
      </c>
      <c r="AR104" s="8">
        <f>SQRT(AP104^2+AQ104^2)+SQRT((AP104-$CH$10)^2+(AQ104-$CI$10)^2)</f>
        <v>38.42692060000833</v>
      </c>
      <c r="AS104" s="3">
        <f>AR104/(2*$CH$3)</f>
        <v>1.0000000000002167</v>
      </c>
      <c r="AT104" s="9">
        <f t="shared" si="148"/>
        <v>18.468522065679473</v>
      </c>
      <c r="AU104" s="3">
        <f t="shared" si="149"/>
        <v>-16.871834442473631</v>
      </c>
      <c r="AV104" s="3">
        <f t="shared" si="150"/>
        <v>-7.5118246675658051</v>
      </c>
      <c r="AW104" s="8">
        <f>SQRT(AU104^2+AV104^2)+SQRT((AU104-$CH$10)^2+(AV104-$CI$10)^2)</f>
        <v>38.426920600000329</v>
      </c>
      <c r="AX104" s="4">
        <f>AW104/(2*$CH$3)</f>
        <v>1.0000000000000084</v>
      </c>
      <c r="AY104" s="9">
        <f t="shared" si="106"/>
        <v>18.341522065679474</v>
      </c>
      <c r="AZ104" s="9">
        <f>AY104-'Master Radiusverkleinerung'!G$5/100</f>
        <v>18.287522065679475</v>
      </c>
      <c r="BA104" s="9">
        <f t="shared" si="154"/>
        <v>0.96656859320315058</v>
      </c>
      <c r="BB104" s="3">
        <f t="shared" si="155"/>
        <v>-17.045619353258679</v>
      </c>
      <c r="BC104" s="3">
        <f t="shared" si="155"/>
        <v>-7.0608673346338398</v>
      </c>
      <c r="BD104" s="3">
        <f t="shared" si="151"/>
        <v>-16.675272873172307</v>
      </c>
      <c r="BE104" s="3">
        <f t="shared" si="151"/>
        <v>-7.9540737258797911</v>
      </c>
      <c r="BF104" s="3">
        <f t="shared" si="156"/>
        <v>0.34756982157010086</v>
      </c>
      <c r="BG104" s="3">
        <f t="shared" si="156"/>
        <v>-0.90191466586393076</v>
      </c>
      <c r="BH104" s="3">
        <f t="shared" si="152"/>
        <v>0.3931231386026468</v>
      </c>
      <c r="BI104" s="3">
        <f t="shared" si="152"/>
        <v>-0.88449811662797106</v>
      </c>
      <c r="BJ104" s="3">
        <f t="shared" si="157"/>
        <v>-0.90191466586393076</v>
      </c>
      <c r="BK104" s="3">
        <f t="shared" si="158"/>
        <v>-0.34756982157010086</v>
      </c>
      <c r="BL104" s="3">
        <f t="shared" si="159"/>
        <v>-0.88449811662797106</v>
      </c>
      <c r="BM104" s="3">
        <f t="shared" si="160"/>
        <v>-0.3931231386026468</v>
      </c>
      <c r="BN104" s="3">
        <f t="shared" si="72"/>
        <v>-0.90191466586393076</v>
      </c>
      <c r="BO104" s="3">
        <f t="shared" si="72"/>
        <v>-0.34756982157010086</v>
      </c>
      <c r="BP104" s="3">
        <f t="shared" si="73"/>
        <v>0.88449811662797106</v>
      </c>
      <c r="BQ104" s="3">
        <f t="shared" si="73"/>
        <v>0.3931231386026468</v>
      </c>
      <c r="BR104" s="3">
        <f t="shared" si="74"/>
        <v>0.37034648008637205</v>
      </c>
      <c r="BS104" s="3">
        <f t="shared" si="74"/>
        <v>-0.89320639124595136</v>
      </c>
      <c r="BT104" s="3">
        <f t="shared" si="161"/>
        <v>-19.848483405883893</v>
      </c>
      <c r="BU104" s="3">
        <f t="shared" si="162"/>
        <v>0.85601892566486626</v>
      </c>
      <c r="BV104" s="3">
        <f t="shared" si="163"/>
        <v>-0.16213349881366756</v>
      </c>
      <c r="BW104" s="9">
        <f t="shared" si="164"/>
        <v>19.191006886514646</v>
      </c>
      <c r="BX104" s="9">
        <f>SQRT((AU104-$CH$11)^2+(AV104-$CI$11)^2)</f>
        <v>19.207044829083245</v>
      </c>
      <c r="BY104" s="3">
        <f t="shared" si="165"/>
        <v>-17.725202116572383</v>
      </c>
      <c r="BZ104" s="3">
        <f t="shared" si="165"/>
        <v>-7.3486694589733217</v>
      </c>
      <c r="CA104" s="3">
        <f t="shared" si="166"/>
        <v>19.188166480687762</v>
      </c>
      <c r="CB104" s="3">
        <f t="shared" si="153"/>
        <v>-17.727853368138497</v>
      </c>
      <c r="CC104" s="3">
        <f t="shared" si="153"/>
        <v>-7.3496911687521376</v>
      </c>
      <c r="CD104" s="3">
        <f t="shared" si="167"/>
        <v>19.191006886514646</v>
      </c>
      <c r="CE104" s="4">
        <f t="shared" si="168"/>
        <v>0.99999999999304723</v>
      </c>
      <c r="CF104" s="12">
        <f t="shared" si="169"/>
        <v>2.1365674836226845E-4</v>
      </c>
    </row>
    <row r="105" spans="1:84" x14ac:dyDescent="0.3">
      <c r="A105" s="4">
        <v>207</v>
      </c>
      <c r="B105" s="3">
        <f>CH$3*COS(A105/180*PI())</f>
        <v>-17.119318479534201</v>
      </c>
      <c r="C105" s="4">
        <f>CH$3*SIN(A105/180*PI())</f>
        <v>-8.7227284433229322</v>
      </c>
      <c r="D105" s="6">
        <f>SQRT(B105^2+C105^2)+SQRT((B105-$CH$10)^2+(C105-$CI$10)^2)</f>
        <v>39.863789950078306</v>
      </c>
      <c r="E105" s="4">
        <f>D105/(2*$CH$3)</f>
        <v>1.0373922585427859</v>
      </c>
      <c r="F105" s="4">
        <f>$CH$3/E105</f>
        <v>18.520921225100473</v>
      </c>
      <c r="G105" s="4">
        <f t="shared" si="125"/>
        <v>-16.502261645543346</v>
      </c>
      <c r="H105" s="4">
        <f t="shared" si="126"/>
        <v>-8.4083222826201336</v>
      </c>
      <c r="I105" s="6">
        <f>SQRT(G105^2+H105^2)+SQRT((G105-$CH$10)^2+(H105-$CI$10)^2)</f>
        <v>38.479742189868126</v>
      </c>
      <c r="J105" s="4">
        <f>I105/(2*$CH$3)</f>
        <v>1.0013745985638027</v>
      </c>
      <c r="K105" s="4">
        <f t="shared" si="127"/>
        <v>18.495497341018691</v>
      </c>
      <c r="L105" s="4">
        <f t="shared" si="128"/>
        <v>-16.479608798956267</v>
      </c>
      <c r="M105" s="4">
        <f t="shared" si="129"/>
        <v>-8.3967800807805251</v>
      </c>
      <c r="N105" s="8">
        <f>SQRT(L105^2+M105^2)+SQRT((L105-$CH$10)^2+(M105-$CI$10)^2)</f>
        <v>38.428933609890308</v>
      </c>
      <c r="O105" s="3">
        <f>N105/(2*$CH$3)</f>
        <v>1.0000523854073882</v>
      </c>
      <c r="P105" s="4">
        <f t="shared" si="130"/>
        <v>18.49452849760889</v>
      </c>
      <c r="Q105" s="4">
        <f t="shared" si="131"/>
        <v>-16.478745553157218</v>
      </c>
      <c r="R105" s="4">
        <f t="shared" si="132"/>
        <v>-8.3963402350767389</v>
      </c>
      <c r="S105" s="6">
        <f>SQRT(Q105^2+R105^2)+SQRT((Q105-$CH$10)^2+(R105-$CI$10)^2)</f>
        <v>38.426997418414579</v>
      </c>
      <c r="T105" s="4">
        <f>S105/(2*$CH$3)</f>
        <v>1.000001999078078</v>
      </c>
      <c r="U105" s="3">
        <f t="shared" si="133"/>
        <v>18.494491525676317</v>
      </c>
      <c r="V105" s="3">
        <f t="shared" si="134"/>
        <v>-16.478712610924084</v>
      </c>
      <c r="W105" s="3">
        <f t="shared" si="135"/>
        <v>-8.3963234501705948</v>
      </c>
      <c r="X105" s="3">
        <f>SQRT(V105^2+W105^2)+SQRT((V105-$CH$10)^2+(W105-$CI$10)^2)</f>
        <v>38.426923531615977</v>
      </c>
      <c r="Y105" s="3">
        <f>X105/(2*$CH$3)</f>
        <v>1.0000000762906818</v>
      </c>
      <c r="Z105" s="3">
        <f t="shared" si="136"/>
        <v>18.494490114719056</v>
      </c>
      <c r="AA105" s="3">
        <f t="shared" si="137"/>
        <v>-16.478711353751962</v>
      </c>
      <c r="AB105" s="3">
        <f t="shared" si="138"/>
        <v>-8.3963228096094031</v>
      </c>
      <c r="AC105" s="3">
        <f>SQRT(AA105^2+AB105^2)+SQRT((AA105-$CH$10)^2+(AB105-$CI$10)^2)</f>
        <v>38.426920711879291</v>
      </c>
      <c r="AD105" s="3">
        <f>AC105/(2*$CH$3)</f>
        <v>1.0000000029114819</v>
      </c>
      <c r="AE105" s="3">
        <f t="shared" si="139"/>
        <v>18.494490060872682</v>
      </c>
      <c r="AF105" s="3">
        <f t="shared" si="140"/>
        <v>-16.478711305774489</v>
      </c>
      <c r="AG105" s="3">
        <f t="shared" si="141"/>
        <v>-8.3963227851636599</v>
      </c>
      <c r="AH105" s="8">
        <f>SQRT(AF105^2+AG105^2)+SQRT((AF105-$CH$10)^2+(AG105-$CI$10)^2)</f>
        <v>38.426920604269647</v>
      </c>
      <c r="AI105" s="3">
        <f>AH105/(2*$CH$3)</f>
        <v>1.0000000001111107</v>
      </c>
      <c r="AJ105" s="3">
        <f t="shared" si="142"/>
        <v>18.494490058817746</v>
      </c>
      <c r="AK105" s="3">
        <f t="shared" si="143"/>
        <v>-16.478711303943527</v>
      </c>
      <c r="AL105" s="3">
        <f t="shared" si="144"/>
        <v>-8.3963227842307386</v>
      </c>
      <c r="AM105" s="8">
        <f>SQRT(AK105^2+AL105^2)+SQRT((AK105-$CH$10)^2+(AL105-$CI$10)^2)</f>
        <v>38.426920600162944</v>
      </c>
      <c r="AN105" s="3">
        <f>AM105/(2*$CH$3)</f>
        <v>1.0000000000042404</v>
      </c>
      <c r="AO105" s="3">
        <f t="shared" si="145"/>
        <v>18.494490058739324</v>
      </c>
      <c r="AP105" s="3">
        <f t="shared" si="146"/>
        <v>-16.478711303873652</v>
      </c>
      <c r="AQ105" s="3">
        <f t="shared" si="147"/>
        <v>-8.3963227841951351</v>
      </c>
      <c r="AR105" s="8">
        <f>SQRT(AP105^2+AQ105^2)+SQRT((AP105-$CH$10)^2+(AQ105-$CI$10)^2)</f>
        <v>38.426920600006227</v>
      </c>
      <c r="AS105" s="3">
        <f>AR105/(2*$CH$3)</f>
        <v>1.0000000000001619</v>
      </c>
      <c r="AT105" s="9">
        <f t="shared" si="148"/>
        <v>18.494490058736329</v>
      </c>
      <c r="AU105" s="3">
        <f t="shared" si="149"/>
        <v>-16.478711303870984</v>
      </c>
      <c r="AV105" s="3">
        <f t="shared" si="150"/>
        <v>-8.3963227841937762</v>
      </c>
      <c r="AW105" s="8">
        <f>SQRT(AU105^2+AV105^2)+SQRT((AU105-$CH$10)^2+(AV105-$CI$10)^2)</f>
        <v>38.426920600000244</v>
      </c>
      <c r="AX105" s="4">
        <f>AW105/(2*$CH$3)</f>
        <v>1.0000000000000062</v>
      </c>
      <c r="AY105" s="9">
        <f t="shared" si="106"/>
        <v>18.36749005873633</v>
      </c>
      <c r="AZ105" s="9">
        <f>AY105-'Master Radiusverkleinerung'!G$5/100</f>
        <v>18.313490058736331</v>
      </c>
      <c r="BA105" s="9">
        <f t="shared" si="154"/>
        <v>0.96792702226109162</v>
      </c>
      <c r="BB105" s="3">
        <f t="shared" si="155"/>
        <v>-16.675272873172307</v>
      </c>
      <c r="BC105" s="3">
        <f t="shared" si="155"/>
        <v>-7.9540737258797911</v>
      </c>
      <c r="BD105" s="3">
        <f>0.5*(AU105+AU107)</f>
        <v>-16.259758573999619</v>
      </c>
      <c r="BE105" s="3">
        <f>0.5*(AV105+AV107)</f>
        <v>-8.8287431781598738</v>
      </c>
      <c r="BF105" s="3">
        <f t="shared" si="156"/>
        <v>0.3931231386026468</v>
      </c>
      <c r="BG105" s="3">
        <f t="shared" si="156"/>
        <v>-0.88449811662797106</v>
      </c>
      <c r="BH105" s="3">
        <f>AU107-AU105</f>
        <v>0.43790545974272987</v>
      </c>
      <c r="BI105" s="3">
        <f>AV107-AV105</f>
        <v>-0.8648407879321951</v>
      </c>
      <c r="BJ105" s="3">
        <f t="shared" si="157"/>
        <v>-0.88449811662797106</v>
      </c>
      <c r="BK105" s="3">
        <f t="shared" si="158"/>
        <v>-0.3931231386026468</v>
      </c>
      <c r="BL105" s="3">
        <f t="shared" si="159"/>
        <v>-0.8648407879321951</v>
      </c>
      <c r="BM105" s="3">
        <f t="shared" si="160"/>
        <v>-0.43790545974272987</v>
      </c>
      <c r="BN105" s="3">
        <f t="shared" si="72"/>
        <v>-0.88449811662797106</v>
      </c>
      <c r="BO105" s="3">
        <f t="shared" si="72"/>
        <v>-0.3931231386026468</v>
      </c>
      <c r="BP105" s="3">
        <f t="shared" si="73"/>
        <v>0.8648407879321951</v>
      </c>
      <c r="BQ105" s="3">
        <f t="shared" si="73"/>
        <v>0.43790545974272987</v>
      </c>
      <c r="BR105" s="3">
        <f t="shared" si="74"/>
        <v>0.41551429917268834</v>
      </c>
      <c r="BS105" s="3">
        <f t="shared" si="74"/>
        <v>-0.87466945228008264</v>
      </c>
      <c r="BT105" s="3">
        <f t="shared" si="161"/>
        <v>-19.823675355158727</v>
      </c>
      <c r="BU105" s="3">
        <f t="shared" si="162"/>
        <v>0.85873064310991154</v>
      </c>
      <c r="BV105" s="3">
        <f t="shared" si="163"/>
        <v>-0.16092825161985314</v>
      </c>
      <c r="BW105" s="9">
        <f t="shared" si="164"/>
        <v>19.193973438870891</v>
      </c>
      <c r="BX105" s="9">
        <f>SQRT((AU105-$CH$11)^2+(AV105-$CI$11)^2)</f>
        <v>19.206055198850226</v>
      </c>
      <c r="BY105" s="3">
        <f t="shared" si="165"/>
        <v>-17.33473022953585</v>
      </c>
      <c r="BZ105" s="3">
        <f t="shared" si="165"/>
        <v>-8.2341892853801077</v>
      </c>
      <c r="CA105" s="3">
        <f t="shared" si="166"/>
        <v>19.191006886514646</v>
      </c>
      <c r="CB105" s="3">
        <f t="shared" si="153"/>
        <v>-17.337441946980896</v>
      </c>
      <c r="CC105" s="3">
        <f t="shared" si="153"/>
        <v>-8.235394532573924</v>
      </c>
      <c r="CD105" s="3">
        <f t="shared" si="167"/>
        <v>19.193973438870891</v>
      </c>
      <c r="CE105" s="4">
        <f t="shared" si="168"/>
        <v>0.99999999999239919</v>
      </c>
      <c r="CF105" s="12">
        <f t="shared" si="169"/>
        <v>2.2339195878974563E-4</v>
      </c>
    </row>
    <row r="106" spans="1:84" x14ac:dyDescent="0.3">
      <c r="A106" s="4"/>
      <c r="C106" s="4"/>
      <c r="D106" s="6"/>
      <c r="E106" s="4"/>
      <c r="G106" s="4"/>
      <c r="H106" s="4"/>
      <c r="I106" s="6"/>
      <c r="J106" s="4"/>
      <c r="K106" s="4"/>
      <c r="L106" s="4"/>
      <c r="M106" s="4"/>
      <c r="N106" s="8"/>
      <c r="P106" s="4"/>
      <c r="Q106" s="4"/>
      <c r="R106" s="4"/>
      <c r="S106" s="6"/>
      <c r="T106" s="4"/>
      <c r="AH106" s="8"/>
      <c r="AM106" s="8"/>
      <c r="AR106" s="8"/>
      <c r="AT106" s="9"/>
      <c r="AW106" s="8"/>
      <c r="AX106" s="4"/>
      <c r="AY106" s="9"/>
      <c r="AZ106" s="9"/>
      <c r="BA106" s="9"/>
      <c r="BW106" s="9"/>
      <c r="BX106" s="9"/>
      <c r="CE106" s="4"/>
      <c r="CF106" s="12"/>
    </row>
    <row r="107" spans="1:84" x14ac:dyDescent="0.3">
      <c r="A107" s="4">
        <v>210</v>
      </c>
      <c r="B107" s="3">
        <f>CH$3*COS(A107/180*PI())</f>
        <v>-16.639344714403784</v>
      </c>
      <c r="C107" s="4">
        <f>CH$3*SIN(A107/180*PI())</f>
        <v>-9.6067301500000024</v>
      </c>
      <c r="D107" s="6">
        <f>SQRT(B107^2+C107^2)+SQRT((B107-$CH$10)^2+(C107-$CI$10)^2)</f>
        <v>39.808013781915228</v>
      </c>
      <c r="E107" s="4">
        <f>D107/(2*$CH$3)</f>
        <v>1.0359407717389466</v>
      </c>
      <c r="F107" s="4">
        <f>$CH$3/E107</f>
        <v>18.546871427550808</v>
      </c>
      <c r="G107" s="4">
        <f t="shared" si="125"/>
        <v>-16.062061816982755</v>
      </c>
      <c r="H107" s="4">
        <f t="shared" si="126"/>
        <v>-9.273435713775406</v>
      </c>
      <c r="I107" s="6">
        <f>SQRT(G107^2+H107^2)+SQRT((G107-$CH$10)^2+(H107-$CI$10)^2)</f>
        <v>38.475966112814376</v>
      </c>
      <c r="J107" s="4">
        <f>I107/(2*$CH$3)</f>
        <v>1.0012763321142724</v>
      </c>
      <c r="K107" s="4">
        <f t="shared" si="127"/>
        <v>18.523229634707988</v>
      </c>
      <c r="L107" s="4">
        <f t="shared" si="128"/>
        <v>-16.041587423789863</v>
      </c>
      <c r="M107" s="4">
        <f t="shared" si="129"/>
        <v>-9.2616148173539958</v>
      </c>
      <c r="N107" s="8">
        <f>SQRT(L107^2+M107^2)+SQRT((L107-$CH$10)^2+(M107-$CI$10)^2)</f>
        <v>38.428723995951046</v>
      </c>
      <c r="O107" s="3">
        <f>N107/(2*$CH$3)</f>
        <v>1.0000469305352311</v>
      </c>
      <c r="P107" s="4">
        <f t="shared" si="130"/>
        <v>18.52236037042206</v>
      </c>
      <c r="Q107" s="4">
        <f t="shared" si="131"/>
        <v>-16.04083461883565</v>
      </c>
      <c r="R107" s="4">
        <f t="shared" si="132"/>
        <v>-9.2611801852110318</v>
      </c>
      <c r="S107" s="6">
        <f>SQRT(Q107^2+R107^2)+SQRT((Q107-$CH$10)^2+(R107-$CI$10)^2)</f>
        <v>38.426986993985793</v>
      </c>
      <c r="T107" s="4">
        <f>S107/(2*$CH$3)</f>
        <v>1.0000017277987607</v>
      </c>
      <c r="U107" s="3">
        <f t="shared" si="133"/>
        <v>18.522328367566061</v>
      </c>
      <c r="V107" s="3">
        <f t="shared" si="134"/>
        <v>-16.04080690354936</v>
      </c>
      <c r="W107" s="3">
        <f t="shared" si="135"/>
        <v>-9.2611641837830323</v>
      </c>
      <c r="X107" s="3">
        <f>SQRT(V107^2+W107^2)+SQRT((V107-$CH$10)^2+(W107-$CI$10)^2)</f>
        <v>38.426923044479921</v>
      </c>
      <c r="Y107" s="3">
        <f>X107/(2*$CH$3)</f>
        <v>1.0000000636137343</v>
      </c>
      <c r="Z107" s="3">
        <f t="shared" si="136"/>
        <v>18.522327189291662</v>
      </c>
      <c r="AA107" s="3">
        <f t="shared" si="137"/>
        <v>-16.040805883133796</v>
      </c>
      <c r="AB107" s="3">
        <f t="shared" si="138"/>
        <v>-9.2611635946458328</v>
      </c>
      <c r="AC107" s="3">
        <f>SQRT(AA107^2+AB107^2)+SQRT((AA107-$CH$10)^2+(AB107-$CI$10)^2)</f>
        <v>38.426920690000514</v>
      </c>
      <c r="AD107" s="3">
        <f>AC107/(2*$CH$3)</f>
        <v>1.0000000023421214</v>
      </c>
      <c r="AE107" s="3">
        <f t="shared" si="139"/>
        <v>18.522327145910122</v>
      </c>
      <c r="AF107" s="3">
        <f t="shared" si="140"/>
        <v>-16.040805845564282</v>
      </c>
      <c r="AG107" s="3">
        <f t="shared" si="141"/>
        <v>-9.2611635729550628</v>
      </c>
      <c r="AH107" s="8">
        <f>SQRT(AF107^2+AG107^2)+SQRT((AF107-$CH$10)^2+(AG107-$CI$10)^2)</f>
        <v>38.426920603313626</v>
      </c>
      <c r="AI107" s="3">
        <f>AH107/(2*$CH$3)</f>
        <v>1.0000000000862319</v>
      </c>
      <c r="AJ107" s="3">
        <f t="shared" si="142"/>
        <v>18.522327144312907</v>
      </c>
      <c r="AK107" s="3">
        <f t="shared" si="143"/>
        <v>-16.040805844181055</v>
      </c>
      <c r="AL107" s="3">
        <f t="shared" si="144"/>
        <v>-9.2611635721564554</v>
      </c>
      <c r="AM107" s="8">
        <f>SQRT(AK107^2+AL107^2)+SQRT((AK107-$CH$10)^2+(AL107-$CI$10)^2)</f>
        <v>38.426920600122003</v>
      </c>
      <c r="AN107" s="3">
        <f>AM107/(2*$CH$3)</f>
        <v>1.0000000000031748</v>
      </c>
      <c r="AO107" s="3">
        <f t="shared" si="145"/>
        <v>18.522327144254103</v>
      </c>
      <c r="AP107" s="3">
        <f t="shared" si="146"/>
        <v>-16.040805844130126</v>
      </c>
      <c r="AQ107" s="3">
        <f t="shared" si="147"/>
        <v>-9.2611635721270531</v>
      </c>
      <c r="AR107" s="8">
        <f>SQRT(AP107^2+AQ107^2)+SQRT((AP107-$CH$10)^2+(AQ107-$CI$10)^2)</f>
        <v>38.426920600004493</v>
      </c>
      <c r="AS107" s="3">
        <f>AR107/(2*$CH$3)</f>
        <v>1.0000000000001168</v>
      </c>
      <c r="AT107" s="9">
        <f t="shared" si="148"/>
        <v>18.522327144251939</v>
      </c>
      <c r="AU107" s="3">
        <f t="shared" si="149"/>
        <v>-16.040805844128254</v>
      </c>
      <c r="AV107" s="3">
        <f t="shared" si="150"/>
        <v>-9.2611635721259713</v>
      </c>
      <c r="AW107" s="8">
        <f>SQRT(AU107^2+AV107^2)+SQRT((AU107-$CH$10)^2+(AV107-$CI$10)^2)</f>
        <v>38.426920600000173</v>
      </c>
      <c r="AX107" s="4">
        <f>AW107/(2*$CH$3)</f>
        <v>1.0000000000000044</v>
      </c>
      <c r="AY107" s="9">
        <f t="shared" si="106"/>
        <v>18.39532714425194</v>
      </c>
      <c r="AZ107" s="9">
        <f>AY107-'Master Radiusverkleinerung'!G$5/100</f>
        <v>18.341327144251942</v>
      </c>
      <c r="BA107" s="9">
        <f>SQRT((AU107-AU105)^2+(AV107-AV105)^2)</f>
        <v>0.9693868062562393</v>
      </c>
      <c r="BB107" s="3">
        <f>0.5*(AU105+AU107)</f>
        <v>-16.259758573999619</v>
      </c>
      <c r="BC107" s="3">
        <f>0.5*(AV105+AV107)</f>
        <v>-8.8287431781598738</v>
      </c>
      <c r="BD107" s="3">
        <f t="shared" ref="BD107:BE109" si="170">0.5*(AU107+AU108)</f>
        <v>-15.799899883596748</v>
      </c>
      <c r="BE107" s="3">
        <f t="shared" si="170"/>
        <v>-9.6826461841392319</v>
      </c>
      <c r="BF107" s="3">
        <f>AU107-AU105</f>
        <v>0.43790545974272987</v>
      </c>
      <c r="BG107" s="3">
        <f>AV107-AV105</f>
        <v>-0.8648407879321951</v>
      </c>
      <c r="BH107" s="3">
        <f t="shared" ref="BH107:BI109" si="171">AU108-AU107</f>
        <v>0.48181192106301118</v>
      </c>
      <c r="BI107" s="3">
        <f t="shared" si="171"/>
        <v>-0.8429652240265213</v>
      </c>
      <c r="BJ107" s="3">
        <f t="shared" si="157"/>
        <v>-0.8648407879321951</v>
      </c>
      <c r="BK107" s="3">
        <f t="shared" si="158"/>
        <v>-0.43790545974272987</v>
      </c>
      <c r="BL107" s="3">
        <f t="shared" si="159"/>
        <v>-0.8429652240265213</v>
      </c>
      <c r="BM107" s="3">
        <f t="shared" si="160"/>
        <v>-0.48181192106301118</v>
      </c>
      <c r="BN107" s="3">
        <f t="shared" si="72"/>
        <v>-0.8648407879321951</v>
      </c>
      <c r="BO107" s="3">
        <f t="shared" si="72"/>
        <v>-0.43790545974272987</v>
      </c>
      <c r="BP107" s="3">
        <f t="shared" si="73"/>
        <v>0.8429652240265213</v>
      </c>
      <c r="BQ107" s="3">
        <f t="shared" si="73"/>
        <v>0.48181192106301118</v>
      </c>
      <c r="BR107" s="3">
        <f t="shared" si="74"/>
        <v>0.45985869040287142</v>
      </c>
      <c r="BS107" s="3">
        <f t="shared" si="74"/>
        <v>-0.8539030059793582</v>
      </c>
      <c r="BT107" s="3">
        <f t="shared" si="161"/>
        <v>-19.796965267024746</v>
      </c>
      <c r="BU107" s="3">
        <f t="shared" si="162"/>
        <v>0.86146446620035988</v>
      </c>
      <c r="BV107" s="3">
        <f t="shared" si="163"/>
        <v>-0.15954400139254687</v>
      </c>
      <c r="BW107" s="9">
        <f t="shared" si="164"/>
        <v>19.197036762317612</v>
      </c>
      <c r="BX107" s="9">
        <f>SQRT((AU107-$CH$11)^2+(AV107-$CI$11)^2)</f>
        <v>19.205033276004286</v>
      </c>
      <c r="BY107" s="3">
        <f>AU107-BU105</f>
        <v>-16.899536487238166</v>
      </c>
      <c r="BZ107" s="3">
        <f>AV107-BV105</f>
        <v>-9.1002353205061191</v>
      </c>
      <c r="CA107" s="3">
        <f t="shared" si="166"/>
        <v>19.193973438870891</v>
      </c>
      <c r="CB107" s="3">
        <f t="shared" ref="CB107:CC109" si="172">AU107-BU107</f>
        <v>-16.902270310328614</v>
      </c>
      <c r="CC107" s="3">
        <f t="shared" si="172"/>
        <v>-9.1016195707334244</v>
      </c>
      <c r="CD107" s="3">
        <f t="shared" si="167"/>
        <v>19.197036762317612</v>
      </c>
      <c r="CE107" s="4">
        <f t="shared" si="168"/>
        <v>0.99999999999187583</v>
      </c>
      <c r="CF107" s="12">
        <f t="shared" si="169"/>
        <v>2.3095484543356236E-4</v>
      </c>
    </row>
    <row r="108" spans="1:84" x14ac:dyDescent="0.3">
      <c r="A108" s="4">
        <v>213</v>
      </c>
      <c r="B108" s="3">
        <f>CH$3*COS(A108/180*PI())</f>
        <v>-16.113763661997858</v>
      </c>
      <c r="C108" s="4">
        <f>CH$3*SIN(A108/180*PI())</f>
        <v>-10.464400477091534</v>
      </c>
      <c r="D108" s="6">
        <f>SQRT(B108^2+C108^2)+SQRT((B108-$CH$10)^2+(C108-$CI$10)^2)</f>
        <v>39.748631242954232</v>
      </c>
      <c r="E108" s="4">
        <f>D108/(2*$CH$3)</f>
        <v>1.0343954348232169</v>
      </c>
      <c r="F108" s="4">
        <f>$CH$3/E108</f>
        <v>18.574579559396135</v>
      </c>
      <c r="G108" s="4">
        <f t="shared" si="125"/>
        <v>-15.577953188426221</v>
      </c>
      <c r="H108" s="4">
        <f t="shared" si="126"/>
        <v>-10.116441087039357</v>
      </c>
      <c r="I108" s="6">
        <f>SQRT(G108^2+H108^2)+SQRT((G108-$CH$10)^2+(H108-$CI$10)^2)</f>
        <v>38.472088698803645</v>
      </c>
      <c r="J108" s="4">
        <f>I108/(2*$CH$3)</f>
        <v>1.0011754285302696</v>
      </c>
      <c r="K108" s="4">
        <f t="shared" si="127"/>
        <v>18.552772101752144</v>
      </c>
      <c r="L108" s="4">
        <f t="shared" si="128"/>
        <v>-15.559663915538488</v>
      </c>
      <c r="M108" s="4">
        <f t="shared" si="129"/>
        <v>-10.104563894352003</v>
      </c>
      <c r="N108" s="8">
        <f>SQRT(L108^2+M108^2)+SQRT((L108-$CH$10)^2+(M108-$CI$10)^2)</f>
        <v>38.428516772263379</v>
      </c>
      <c r="O108" s="3">
        <f>N108/(2*$CH$3)</f>
        <v>1.0000415378656018</v>
      </c>
      <c r="P108" s="4">
        <f t="shared" si="130"/>
        <v>18.552001491207559</v>
      </c>
      <c r="Q108" s="4">
        <f t="shared" si="131"/>
        <v>-15.559017627155397</v>
      </c>
      <c r="R108" s="4">
        <f t="shared" si="132"/>
        <v>-10.104144189768629</v>
      </c>
      <c r="S108" s="6">
        <f>SQRT(Q108^2+R108^2)+SQRT((Q108-$CH$10)^2+(R108-$CI$10)^2)</f>
        <v>38.426977071992397</v>
      </c>
      <c r="T108" s="4">
        <f>S108/(2*$CH$3)</f>
        <v>1.0000014695945321</v>
      </c>
      <c r="U108" s="3">
        <f t="shared" si="133"/>
        <v>18.551974227327676</v>
      </c>
      <c r="V108" s="3">
        <f t="shared" si="134"/>
        <v>-15.558994761741772</v>
      </c>
      <c r="W108" s="3">
        <f t="shared" si="135"/>
        <v>-10.104129340795398</v>
      </c>
      <c r="X108" s="3">
        <f>SQRT(V108^2+W108^2)+SQRT((V108-$CH$10)^2+(W108-$CI$10)^2)</f>
        <v>38.426922598040704</v>
      </c>
      <c r="Y108" s="3">
        <f>X108/(2*$CH$3)</f>
        <v>1.0000000519958578</v>
      </c>
      <c r="Z108" s="3">
        <f t="shared" si="136"/>
        <v>18.55197326270191</v>
      </c>
      <c r="AA108" s="3">
        <f t="shared" si="137"/>
        <v>-15.558993952738533</v>
      </c>
      <c r="AB108" s="3">
        <f t="shared" si="138"/>
        <v>-10.104128815422552</v>
      </c>
      <c r="AC108" s="3">
        <f>SQRT(AA108^2+AB108^2)+SQRT((AA108-$CH$10)^2+(AB108-$CI$10)^2)</f>
        <v>38.426920670692965</v>
      </c>
      <c r="AD108" s="3">
        <f>AC108/(2*$CH$3)</f>
        <v>1.0000000018396729</v>
      </c>
      <c r="AE108" s="3">
        <f t="shared" si="139"/>
        <v>18.551973228572347</v>
      </c>
      <c r="AF108" s="3">
        <f t="shared" si="140"/>
        <v>-15.558993924115073</v>
      </c>
      <c r="AG108" s="3">
        <f t="shared" si="141"/>
        <v>-10.10412879683426</v>
      </c>
      <c r="AH108" s="8">
        <f>SQRT(AF108^2+AG108^2)+SQRT((AF108-$CH$10)^2+(AG108-$CI$10)^2)</f>
        <v>38.426920602501198</v>
      </c>
      <c r="AI108" s="3">
        <f>AH108/(2*$CH$3)</f>
        <v>1.0000000000650897</v>
      </c>
      <c r="AJ108" s="3">
        <f t="shared" si="142"/>
        <v>18.551973227364805</v>
      </c>
      <c r="AK108" s="3">
        <f t="shared" si="143"/>
        <v>-15.558993923102342</v>
      </c>
      <c r="AL108" s="3">
        <f t="shared" si="144"/>
        <v>-10.104128796176585</v>
      </c>
      <c r="AM108" s="8">
        <f>SQRT(AK108^2+AL108^2)+SQRT((AK108-$CH$10)^2+(AL108-$CI$10)^2)</f>
        <v>38.426920600088494</v>
      </c>
      <c r="AN108" s="3">
        <f>AM108/(2*$CH$3)</f>
        <v>1.0000000000023028</v>
      </c>
      <c r="AO108" s="3">
        <f t="shared" si="145"/>
        <v>18.551973227322083</v>
      </c>
      <c r="AP108" s="3">
        <f t="shared" si="146"/>
        <v>-15.558993923066513</v>
      </c>
      <c r="AQ108" s="3">
        <f t="shared" si="147"/>
        <v>-10.104128796153317</v>
      </c>
      <c r="AR108" s="8">
        <f>SQRT(AP108^2+AQ108^2)+SQRT((AP108-$CH$10)^2+(AQ108-$CI$10)^2)</f>
        <v>38.426920600003136</v>
      </c>
      <c r="AS108" s="3">
        <f>AR108/(2*$CH$3)</f>
        <v>1.0000000000000815</v>
      </c>
      <c r="AT108" s="9">
        <f t="shared" si="148"/>
        <v>18.55197322732057</v>
      </c>
      <c r="AU108" s="3">
        <f t="shared" si="149"/>
        <v>-15.558993923065243</v>
      </c>
      <c r="AV108" s="3">
        <f t="shared" si="150"/>
        <v>-10.104128796152493</v>
      </c>
      <c r="AW108" s="8">
        <f>SQRT(AU108^2+AV108^2)+SQRT((AU108-$CH$10)^2+(AV108-$CI$10)^2)</f>
        <v>38.426920600000116</v>
      </c>
      <c r="AX108" s="4">
        <f>AW108/(2*$CH$3)</f>
        <v>1.0000000000000029</v>
      </c>
      <c r="AY108" s="9">
        <f t="shared" si="106"/>
        <v>18.424973227320571</v>
      </c>
      <c r="AZ108" s="9">
        <f>AY108-'Master Radiusverkleinerung'!G$5/100</f>
        <v>18.370973227320572</v>
      </c>
      <c r="BA108" s="9">
        <f t="shared" si="154"/>
        <v>0.97094443517459461</v>
      </c>
      <c r="BB108" s="3">
        <f>0.5*(AU107+AU108)</f>
        <v>-15.799899883596748</v>
      </c>
      <c r="BC108" s="3">
        <f>0.5*(AV107+AV108)</f>
        <v>-9.6826461841392319</v>
      </c>
      <c r="BD108" s="3">
        <f t="shared" si="170"/>
        <v>-15.296625456105531</v>
      </c>
      <c r="BE108" s="3">
        <f t="shared" si="170"/>
        <v>-10.51357793786438</v>
      </c>
      <c r="BF108" s="3">
        <f>AU108-AU107</f>
        <v>0.48181192106301118</v>
      </c>
      <c r="BG108" s="3">
        <f>AV108-AV107</f>
        <v>-0.8429652240265213</v>
      </c>
      <c r="BH108" s="3">
        <f t="shared" si="171"/>
        <v>0.52473693391942255</v>
      </c>
      <c r="BI108" s="3">
        <f t="shared" si="171"/>
        <v>-0.81889828342377413</v>
      </c>
      <c r="BJ108" s="3">
        <f t="shared" si="157"/>
        <v>-0.8429652240265213</v>
      </c>
      <c r="BK108" s="3">
        <f t="shared" si="158"/>
        <v>-0.48181192106301118</v>
      </c>
      <c r="BL108" s="3">
        <f t="shared" si="159"/>
        <v>-0.81889828342377413</v>
      </c>
      <c r="BM108" s="3">
        <f t="shared" si="160"/>
        <v>-0.52473693391942255</v>
      </c>
      <c r="BN108" s="3">
        <f t="shared" si="72"/>
        <v>-0.8429652240265213</v>
      </c>
      <c r="BO108" s="3">
        <f t="shared" si="72"/>
        <v>-0.48181192106301118</v>
      </c>
      <c r="BP108" s="3">
        <f t="shared" si="73"/>
        <v>0.81889828342377413</v>
      </c>
      <c r="BQ108" s="3">
        <f t="shared" si="73"/>
        <v>0.52473693391942255</v>
      </c>
      <c r="BR108" s="3">
        <f t="shared" si="74"/>
        <v>0.50327442749121687</v>
      </c>
      <c r="BS108" s="3">
        <f t="shared" si="74"/>
        <v>-0.83093175372514771</v>
      </c>
      <c r="BT108" s="3">
        <f t="shared" si="161"/>
        <v>-19.768410106258646</v>
      </c>
      <c r="BU108" s="3">
        <f t="shared" si="162"/>
        <v>0.86418237027372058</v>
      </c>
      <c r="BV108" s="3">
        <f t="shared" si="163"/>
        <v>-0.15799053448130884</v>
      </c>
      <c r="BW108" s="9">
        <f t="shared" si="164"/>
        <v>19.200166298299877</v>
      </c>
      <c r="BX108" s="9">
        <f>SQRT((AU108-$CH$11)^2+(AV108-$CI$11)^2)</f>
        <v>19.203989253297827</v>
      </c>
      <c r="BY108" s="3">
        <f>AU108-BU107</f>
        <v>-16.420458389265605</v>
      </c>
      <c r="BZ108" s="3">
        <f>AV108-BV107</f>
        <v>-9.9445847947599457</v>
      </c>
      <c r="CA108" s="3">
        <f t="shared" si="166"/>
        <v>19.197036762317612</v>
      </c>
      <c r="CB108" s="3">
        <f t="shared" si="172"/>
        <v>-16.423176293338962</v>
      </c>
      <c r="CC108" s="3">
        <f t="shared" si="172"/>
        <v>-9.9461382616711838</v>
      </c>
      <c r="CD108" s="3">
        <f t="shared" si="167"/>
        <v>19.200166298299877</v>
      </c>
      <c r="CE108" s="4">
        <f t="shared" si="168"/>
        <v>0.99999999999149924</v>
      </c>
      <c r="CF108" s="12">
        <f t="shared" si="169"/>
        <v>2.3624705138313836E-4</v>
      </c>
    </row>
    <row r="109" spans="1:84" x14ac:dyDescent="0.3">
      <c r="A109" s="4">
        <v>216</v>
      </c>
      <c r="B109" s="3">
        <f>CH$3*COS(A109/180*PI())</f>
        <v>-15.544015903448379</v>
      </c>
      <c r="C109" s="4">
        <f>CH$3*SIN(A109/180*PI())</f>
        <v>-11.293388609846915</v>
      </c>
      <c r="D109" s="6">
        <f>SQRT(B109^2+C109^2)+SQRT((B109-$CH$10)^2+(C109-$CI$10)^2)</f>
        <v>39.685774450623697</v>
      </c>
      <c r="E109" s="4">
        <f>D109/(2*$CH$3)</f>
        <v>1.0327596859432888</v>
      </c>
      <c r="F109" s="4">
        <f>$CH$3/E109</f>
        <v>18.603999131173538</v>
      </c>
      <c r="G109" s="4">
        <f t="shared" si="125"/>
        <v>-15.050951460456151</v>
      </c>
      <c r="H109" s="4">
        <f t="shared" si="126"/>
        <v>-10.935156322965787</v>
      </c>
      <c r="I109" s="6">
        <f>SQRT(G109^2+H109^2)+SQRT((G109-$CH$10)^2+(H109-$CI$10)^2)</f>
        <v>38.468146390332663</v>
      </c>
      <c r="J109" s="4">
        <f>I109/(2*$CH$3)</f>
        <v>1.0010728361702932</v>
      </c>
      <c r="K109" s="4">
        <f t="shared" si="127"/>
        <v>18.58406147782917</v>
      </c>
      <c r="L109" s="4">
        <f t="shared" si="128"/>
        <v>-15.034821560072601</v>
      </c>
      <c r="M109" s="4">
        <f t="shared" si="129"/>
        <v>-10.923437264364647</v>
      </c>
      <c r="N109" s="8">
        <f>SQRT(L109^2+M109^2)+SQRT((L109-$CH$10)^2+(M109-$CI$10)^2)</f>
        <v>38.42831476556573</v>
      </c>
      <c r="O109" s="3">
        <f>N109/(2*$CH$3)</f>
        <v>1.0000362809599093</v>
      </c>
      <c r="P109" s="4">
        <f t="shared" si="130"/>
        <v>18.583387254701204</v>
      </c>
      <c r="Q109" s="4">
        <f t="shared" si="131"/>
        <v>-15.034276102104077</v>
      </c>
      <c r="R109" s="4">
        <f t="shared" si="132"/>
        <v>-10.923040965953275</v>
      </c>
      <c r="S109" s="6">
        <f>SQRT(Q109^2+R109^2)+SQRT((Q109-$CH$10)^2+(R109-$CI$10)^2)</f>
        <v>38.426967798015411</v>
      </c>
      <c r="T109" s="4">
        <f>S109/(2*$CH$3)</f>
        <v>1.0000012282539084</v>
      </c>
      <c r="U109" s="3">
        <f t="shared" si="133"/>
        <v>18.583364429611212</v>
      </c>
      <c r="V109" s="3">
        <f t="shared" si="134"/>
        <v>-15.034257636218374</v>
      </c>
      <c r="W109" s="3">
        <f t="shared" si="135"/>
        <v>-10.923027549701995</v>
      </c>
      <c r="X109" s="3">
        <f>SQRT(V109^2+W109^2)+SQRT((V109-$CH$10)^2+(W109-$CI$10)^2)</f>
        <v>38.426922197897156</v>
      </c>
      <c r="Y109" s="3">
        <f>X109/(2*$CH$3)</f>
        <v>1.0000000415827532</v>
      </c>
      <c r="Z109" s="3">
        <f t="shared" si="136"/>
        <v>18.583363656863785</v>
      </c>
      <c r="AA109" s="3">
        <f t="shared" si="137"/>
        <v>-15.034257011052574</v>
      </c>
      <c r="AB109" s="3">
        <f t="shared" si="138"/>
        <v>-10.923027095492454</v>
      </c>
      <c r="AC109" s="3">
        <f>SQRT(AA109^2+AB109^2)+SQRT((AA109-$CH$10)^2+(AB109-$CI$10)^2)</f>
        <v>38.426920654097152</v>
      </c>
      <c r="AD109" s="3">
        <f>AC109/(2*$CH$3)</f>
        <v>1.000000001407793</v>
      </c>
      <c r="AE109" s="3">
        <f t="shared" si="139"/>
        <v>18.583363630702255</v>
      </c>
      <c r="AF109" s="3">
        <f t="shared" si="140"/>
        <v>-15.034256989887451</v>
      </c>
      <c r="AG109" s="3">
        <f t="shared" si="141"/>
        <v>-10.923027080115093</v>
      </c>
      <c r="AH109" s="8">
        <f>SQRT(AF109^2+AG109^2)+SQRT((AF109-$CH$10)^2+(AG109-$CI$10)^2)</f>
        <v>38.426920601831476</v>
      </c>
      <c r="AI109" s="3">
        <f>AH109/(2*$CH$3)</f>
        <v>1.0000000000476612</v>
      </c>
      <c r="AJ109" s="3">
        <f t="shared" si="142"/>
        <v>18.583363629816549</v>
      </c>
      <c r="AK109" s="3">
        <f t="shared" si="143"/>
        <v>-15.034256989170901</v>
      </c>
      <c r="AL109" s="3">
        <f t="shared" si="144"/>
        <v>-10.923027079594489</v>
      </c>
      <c r="AM109" s="8">
        <f>SQRT(AK109^2+AL109^2)+SQRT((AK109-$CH$10)^2+(AL109-$CI$10)^2)</f>
        <v>38.426920600062012</v>
      </c>
      <c r="AN109" s="3">
        <f>AM109/(2*$CH$3)</f>
        <v>1.0000000000016136</v>
      </c>
      <c r="AO109" s="3">
        <f t="shared" si="145"/>
        <v>18.583363629786565</v>
      </c>
      <c r="AP109" s="3">
        <f t="shared" si="146"/>
        <v>-15.034256989146643</v>
      </c>
      <c r="AQ109" s="3">
        <f t="shared" si="147"/>
        <v>-10.923027079576864</v>
      </c>
      <c r="AR109" s="8">
        <f>SQRT(AP109^2+AQ109^2)+SQRT((AP109-$CH$10)^2+(AQ109-$CI$10)^2)</f>
        <v>38.426920600002106</v>
      </c>
      <c r="AS109" s="3">
        <f>AR109/(2*$CH$3)</f>
        <v>1.0000000000000546</v>
      </c>
      <c r="AT109" s="9">
        <f t="shared" si="148"/>
        <v>18.583363629785548</v>
      </c>
      <c r="AU109" s="3">
        <f t="shared" si="149"/>
        <v>-15.03425698914582</v>
      </c>
      <c r="AV109" s="3">
        <f t="shared" si="150"/>
        <v>-10.923027079576267</v>
      </c>
      <c r="AW109" s="8">
        <f>SQRT(AU109^2+AV109^2)+SQRT((AU109-$CH$10)^2+(AV109-$CI$10)^2)</f>
        <v>38.426920600000074</v>
      </c>
      <c r="AX109" s="4">
        <f>AW109/(2*$CH$3)</f>
        <v>1.0000000000000018</v>
      </c>
      <c r="AY109" s="9">
        <f t="shared" si="106"/>
        <v>18.45636362978555</v>
      </c>
      <c r="AZ109" s="9">
        <f>AY109-'Master Radiusverkleinerung'!G$5/100</f>
        <v>18.402363629785551</v>
      </c>
      <c r="BA109" s="9">
        <f t="shared" si="154"/>
        <v>0.97259613839124426</v>
      </c>
      <c r="BB109" s="3">
        <f>0.5*(AU108+AU109)</f>
        <v>-15.296625456105531</v>
      </c>
      <c r="BC109" s="3">
        <f>0.5*(AV108+AV109)</f>
        <v>-10.51357793786438</v>
      </c>
      <c r="BD109" s="3">
        <f t="shared" si="170"/>
        <v>-14.750969841719318</v>
      </c>
      <c r="BE109" s="3">
        <f t="shared" si="170"/>
        <v>-11.319362761373153</v>
      </c>
      <c r="BF109" s="3">
        <f>AU109-AU108</f>
        <v>0.52473693391942255</v>
      </c>
      <c r="BG109" s="3">
        <f>AV109-AV108</f>
        <v>-0.81889828342377413</v>
      </c>
      <c r="BH109" s="3">
        <f t="shared" si="171"/>
        <v>0.56657429485300526</v>
      </c>
      <c r="BI109" s="3">
        <f t="shared" si="171"/>
        <v>-0.79267136359377055</v>
      </c>
      <c r="BJ109" s="3">
        <f t="shared" si="157"/>
        <v>-0.81889828342377413</v>
      </c>
      <c r="BK109" s="3">
        <f t="shared" si="158"/>
        <v>-0.52473693391942255</v>
      </c>
      <c r="BL109" s="3">
        <f t="shared" si="159"/>
        <v>-0.79267136359377055</v>
      </c>
      <c r="BM109" s="3">
        <f t="shared" si="160"/>
        <v>-0.56657429485300526</v>
      </c>
      <c r="BN109" s="3">
        <f t="shared" si="72"/>
        <v>-0.81889828342377413</v>
      </c>
      <c r="BO109" s="3">
        <f t="shared" si="72"/>
        <v>-0.52473693391942255</v>
      </c>
      <c r="BP109" s="3">
        <f t="shared" si="73"/>
        <v>0.79267136359377055</v>
      </c>
      <c r="BQ109" s="3">
        <f t="shared" si="73"/>
        <v>0.56657429485300526</v>
      </c>
      <c r="BR109" s="3">
        <f t="shared" si="74"/>
        <v>0.54565561438621302</v>
      </c>
      <c r="BS109" s="3">
        <f t="shared" si="74"/>
        <v>-0.80578482350877323</v>
      </c>
      <c r="BT109" s="3">
        <f t="shared" si="161"/>
        <v>-19.738071554347709</v>
      </c>
      <c r="BU109" s="3">
        <f t="shared" si="162"/>
        <v>0.86684745784543438</v>
      </c>
      <c r="BV109" s="3">
        <f t="shared" si="163"/>
        <v>-0.15628278895379211</v>
      </c>
      <c r="BW109" s="9">
        <f t="shared" si="164"/>
        <v>19.203330577110229</v>
      </c>
      <c r="BX109" s="9">
        <f>SQRT((AU109-$CH$11)^2+(AV109-$CI$11)^2)</f>
        <v>19.20293362763281</v>
      </c>
      <c r="BY109" s="3">
        <f>AU109-BU108</f>
        <v>-15.898439359419541</v>
      </c>
      <c r="BZ109" s="3">
        <f>AV109-BV108</f>
        <v>-10.765036545094958</v>
      </c>
      <c r="CA109" s="3">
        <f t="shared" si="166"/>
        <v>19.200166298299877</v>
      </c>
      <c r="CB109" s="3">
        <f t="shared" si="172"/>
        <v>-15.901104446991255</v>
      </c>
      <c r="CC109" s="3">
        <f t="shared" si="172"/>
        <v>-10.766744290622475</v>
      </c>
      <c r="CD109" s="3">
        <f t="shared" si="167"/>
        <v>19.203330577110229</v>
      </c>
      <c r="CE109" s="4">
        <f t="shared" si="168"/>
        <v>0.99999999999128553</v>
      </c>
      <c r="CF109" s="12">
        <f t="shared" si="169"/>
        <v>2.3919836633915794E-4</v>
      </c>
    </row>
    <row r="110" spans="1:84" x14ac:dyDescent="0.3">
      <c r="A110" s="4">
        <v>219</v>
      </c>
      <c r="B110" s="3">
        <f>CH$3*COS(A110/180*PI())</f>
        <v>-14.931663077758843</v>
      </c>
      <c r="C110" s="4">
        <f>CH$3*SIN(A110/180*PI())</f>
        <v>-12.091422349416522</v>
      </c>
      <c r="D110" s="6">
        <f>SQRT(B110^2+C110^2)+SQRT((B110-$CH$10)^2+(C110-$CI$10)^2)</f>
        <v>39.619584410558474</v>
      </c>
      <c r="E110" s="4">
        <f>D110/(2*$CH$3)</f>
        <v>1.0310371945484091</v>
      </c>
      <c r="F110" s="4">
        <f>$CH$3/E110</f>
        <v>18.635079705747604</v>
      </c>
      <c r="G110" s="4">
        <f t="shared" si="125"/>
        <v>-14.482176934750511</v>
      </c>
      <c r="H110" s="4">
        <f t="shared" si="126"/>
        <v>-11.727435647665967</v>
      </c>
      <c r="I110" s="6">
        <f>SQRT(G110^2+H110^2)+SQRT((G110-$CH$10)^2+(H110-$CI$10)^2)</f>
        <v>38.464176842035712</v>
      </c>
      <c r="J110" s="4">
        <f>I110/(2*$CH$3)</f>
        <v>1.0009695349368097</v>
      </c>
      <c r="K110" s="4">
        <f t="shared" si="127"/>
        <v>18.617029844893349</v>
      </c>
      <c r="L110" s="4">
        <f t="shared" si="128"/>
        <v>-14.468149558282766</v>
      </c>
      <c r="M110" s="4">
        <f t="shared" si="129"/>
        <v>-11.716076502174772</v>
      </c>
      <c r="N110" s="8">
        <f>SQRT(L110^2+M110^2)+SQRT((L110-$CH$10)^2+(M110-$CI$10)^2)</f>
        <v>38.428120633817315</v>
      </c>
      <c r="O110" s="3">
        <f>N110/(2*$CH$3)</f>
        <v>1.0000312289873499</v>
      </c>
      <c r="P110" s="4">
        <f t="shared" si="130"/>
        <v>18.616448472059517</v>
      </c>
      <c r="Q110" s="4">
        <f t="shared" si="131"/>
        <v>-14.467697746732853</v>
      </c>
      <c r="R110" s="4">
        <f t="shared" si="132"/>
        <v>-11.715710632395639</v>
      </c>
      <c r="S110" s="6">
        <f>SQRT(Q110^2+R110^2)+SQRT((Q110-$CH$10)^2+(R110-$CI$10)^2)</f>
        <v>38.426959291003897</v>
      </c>
      <c r="T110" s="4">
        <f>S110/(2*$CH$3)</f>
        <v>1.0000010068723513</v>
      </c>
      <c r="U110" s="3">
        <f t="shared" si="133"/>
        <v>18.616429727691145</v>
      </c>
      <c r="V110" s="3">
        <f t="shared" si="134"/>
        <v>-14.467683179622671</v>
      </c>
      <c r="W110" s="3">
        <f t="shared" si="135"/>
        <v>-11.715698836182405</v>
      </c>
      <c r="X110" s="3">
        <f>SQRT(V110^2+W110^2)+SQRT((V110-$CH$10)^2+(W110-$CI$10)^2)</f>
        <v>38.426921847498733</v>
      </c>
      <c r="Y110" s="3">
        <f>X110/(2*$CH$3)</f>
        <v>1.0000000324641869</v>
      </c>
      <c r="Z110" s="3">
        <f t="shared" si="136"/>
        <v>18.616429123323911</v>
      </c>
      <c r="AA110" s="3">
        <f t="shared" si="137"/>
        <v>-14.467682709941117</v>
      </c>
      <c r="AB110" s="3">
        <f t="shared" si="138"/>
        <v>-11.715698455841782</v>
      </c>
      <c r="AC110" s="3">
        <f>SQRT(AA110^2+AB110^2)+SQRT((AA110-$CH$10)^2+(AB110-$CI$10)^2)</f>
        <v>38.426920640222662</v>
      </c>
      <c r="AD110" s="3">
        <f>AC110/(2*$CH$3)</f>
        <v>1.0000000010467314</v>
      </c>
      <c r="AE110" s="3">
        <f t="shared" si="139"/>
        <v>18.616429103837511</v>
      </c>
      <c r="AF110" s="3">
        <f t="shared" si="140"/>
        <v>-14.46768269479734</v>
      </c>
      <c r="AG110" s="3">
        <f t="shared" si="141"/>
        <v>-11.715698443578592</v>
      </c>
      <c r="AH110" s="8">
        <f>SQRT(AF110^2+AG110^2)+SQRT((AF110-$CH$10)^2+(AG110-$CI$10)^2)</f>
        <v>38.426920601296871</v>
      </c>
      <c r="AI110" s="3">
        <f>AH110/(2*$CH$3)</f>
        <v>1.000000000033749</v>
      </c>
      <c r="AJ110" s="3">
        <f t="shared" si="142"/>
        <v>18.616429103209224</v>
      </c>
      <c r="AK110" s="3">
        <f t="shared" si="143"/>
        <v>-14.467682694309069</v>
      </c>
      <c r="AL110" s="3">
        <f t="shared" si="144"/>
        <v>-11.715698443183198</v>
      </c>
      <c r="AM110" s="8">
        <f>SQRT(AK110^2+AL110^2)+SQRT((AK110-$CH$10)^2+(AL110-$CI$10)^2)</f>
        <v>38.426920600041811</v>
      </c>
      <c r="AN110" s="3">
        <f>AM110/(2*$CH$3)</f>
        <v>1.000000000001088</v>
      </c>
      <c r="AO110" s="3">
        <f t="shared" si="145"/>
        <v>18.61642910318897</v>
      </c>
      <c r="AP110" s="3">
        <f t="shared" si="146"/>
        <v>-14.467682694293329</v>
      </c>
      <c r="AQ110" s="3">
        <f t="shared" si="147"/>
        <v>-11.715698443170453</v>
      </c>
      <c r="AR110" s="8">
        <f>SQRT(AP110^2+AQ110^2)+SQRT((AP110-$CH$10)^2+(AQ110-$CI$10)^2)</f>
        <v>38.426920600001367</v>
      </c>
      <c r="AS110" s="3">
        <f>AR110/(2*$CH$3)</f>
        <v>1.0000000000000355</v>
      </c>
      <c r="AT110" s="9">
        <f t="shared" si="148"/>
        <v>18.61642910318831</v>
      </c>
      <c r="AU110" s="3">
        <f t="shared" si="149"/>
        <v>-14.467682694292815</v>
      </c>
      <c r="AV110" s="3">
        <f t="shared" si="150"/>
        <v>-11.715698443170037</v>
      </c>
      <c r="AW110" s="8">
        <f>SQRT(AU110^2+AV110^2)+SQRT((AU110-$CH$10)^2+(AV110-$CI$10)^2)</f>
        <v>38.426920600000038</v>
      </c>
      <c r="AX110" s="4">
        <f>AW110/(2*$CH$3)</f>
        <v>1.0000000000000009</v>
      </c>
      <c r="AY110" s="9">
        <f t="shared" si="106"/>
        <v>18.489429103188311</v>
      </c>
      <c r="AZ110" s="9">
        <f>AY110-'Master Radiusverkleinerung'!G$5/100</f>
        <v>18.435429103188312</v>
      </c>
      <c r="BA110" s="9">
        <f t="shared" si="154"/>
        <v>0.97433788915847241</v>
      </c>
      <c r="BB110" s="3">
        <f t="shared" ref="BB110:BB174" si="173">0.5*(AU109+AU110)</f>
        <v>-14.750969841719318</v>
      </c>
      <c r="BC110" s="3">
        <f t="shared" ref="BC110:BC174" si="174">0.5*(AV109+AV110)</f>
        <v>-11.319362761373153</v>
      </c>
      <c r="BD110" s="3">
        <f t="shared" ref="BD110:BD174" si="175">0.5*(AU110+AU111)</f>
        <v>-14.164074032398496</v>
      </c>
      <c r="BE110" s="3">
        <f t="shared" ref="BE110:BE174" si="176">0.5*(AV110+AV111)</f>
        <v>-12.097858759311078</v>
      </c>
      <c r="BF110" s="3">
        <f t="shared" ref="BF110:BF174" si="177">AU110-AU109</f>
        <v>0.56657429485300526</v>
      </c>
      <c r="BG110" s="3">
        <f t="shared" ref="BG110:BG174" si="178">AV110-AV109</f>
        <v>-0.79267136359377055</v>
      </c>
      <c r="BH110" s="3">
        <f t="shared" ref="BH110:BH174" si="179">AU111-AU110</f>
        <v>0.60721732378863891</v>
      </c>
      <c r="BI110" s="3">
        <f t="shared" ref="BI110:BI174" si="180">AV111-AV110</f>
        <v>-0.76432063228208236</v>
      </c>
      <c r="BJ110" s="3">
        <f t="shared" ref="BJ110:BJ174" si="181">BG110</f>
        <v>-0.79267136359377055</v>
      </c>
      <c r="BK110" s="3">
        <f t="shared" ref="BK110:BK174" si="182">-BF110</f>
        <v>-0.56657429485300526</v>
      </c>
      <c r="BL110" s="3">
        <f t="shared" ref="BL110:BL174" si="183">BI110</f>
        <v>-0.76432063228208236</v>
      </c>
      <c r="BM110" s="3">
        <f t="shared" ref="BM110:BM174" si="184">-BH110</f>
        <v>-0.60721732378863891</v>
      </c>
      <c r="BN110" s="3">
        <f t="shared" ref="BN110:BN174" si="185">BJ110</f>
        <v>-0.79267136359377055</v>
      </c>
      <c r="BO110" s="3">
        <f t="shared" ref="BO110:BO174" si="186">BK110</f>
        <v>-0.56657429485300526</v>
      </c>
      <c r="BP110" s="3">
        <f t="shared" ref="BP110:BP174" si="187">-BL110</f>
        <v>0.76432063228208236</v>
      </c>
      <c r="BQ110" s="3">
        <f t="shared" ref="BQ110:BQ174" si="188">-BM110</f>
        <v>0.60721732378863891</v>
      </c>
      <c r="BR110" s="3">
        <f t="shared" ref="BR110:BR174" si="189">BD110-BB110</f>
        <v>0.58689580932082208</v>
      </c>
      <c r="BS110" s="3">
        <f t="shared" ref="BS110:BS174" si="190">BE110-BC110</f>
        <v>-0.77849599793792557</v>
      </c>
      <c r="BT110" s="3">
        <f t="shared" ref="BT110:BT174" si="191">(BR110*BQ110-BS110*BP110)/(BN110*BQ110-BO110*BP110)</f>
        <v>-19.706016005761711</v>
      </c>
      <c r="BU110" s="3">
        <f t="shared" ref="BU110:BU174" si="192">BB110+BT110*BJ110</f>
        <v>0.86942473656848485</v>
      </c>
      <c r="BV110" s="3">
        <f t="shared" ref="BV110:BV174" si="193">BC110+BT110*BK110</f>
        <v>-0.15444063854667611</v>
      </c>
      <c r="BW110" s="9">
        <f t="shared" ref="BW110:BW173" si="194">SQRT((BU110-AU110)^2+(BV110-AV110)^2)</f>
        <v>19.206497503989254</v>
      </c>
      <c r="BX110" s="9">
        <f>SQRT((AU110-$CH$11)^2+(AV110-$CI$11)^2)</f>
        <v>19.201877104684879</v>
      </c>
      <c r="BY110" s="3">
        <f t="shared" ref="BY110:BY174" si="195">AU110-BU109</f>
        <v>-15.33453015213825</v>
      </c>
      <c r="BZ110" s="3">
        <f t="shared" ref="BZ110:BZ174" si="196">AV110-BV109</f>
        <v>-11.559415654216245</v>
      </c>
      <c r="CA110" s="3">
        <f t="shared" ref="CA110:CA174" si="197">SQRT(BY110^2+BZ110^2)</f>
        <v>19.203330577110229</v>
      </c>
      <c r="CB110" s="3">
        <f t="shared" ref="CB110:CB174" si="198">AU110-BU110</f>
        <v>-15.3371074308613</v>
      </c>
      <c r="CC110" s="3">
        <f t="shared" ref="CC110:CC174" si="199">AV110-BV110</f>
        <v>-11.561257804623361</v>
      </c>
      <c r="CD110" s="3">
        <f t="shared" ref="CD110:CD174" si="200">SQRT(CB110^2+CC110^2)</f>
        <v>19.206497503989254</v>
      </c>
      <c r="CE110" s="4">
        <f t="shared" ref="CE110:CE174" si="201">(BY110*CB110+BZ110*CC110)/(CA110*CD110)</f>
        <v>0.99999999999124545</v>
      </c>
      <c r="CF110" s="12">
        <f t="shared" si="169"/>
        <v>2.3974778828060819E-4</v>
      </c>
    </row>
    <row r="111" spans="1:84" x14ac:dyDescent="0.3">
      <c r="A111" s="4">
        <v>222</v>
      </c>
      <c r="B111" s="3">
        <f>CH$3*COS(A111/180*PI())</f>
        <v>-14.278383601460344</v>
      </c>
      <c r="C111" s="4">
        <f>CH$3*SIN(A111/180*PI())</f>
        <v>-12.856314340790851</v>
      </c>
      <c r="D111" s="6">
        <f>SQRT(B111^2+C111^2)+SQRT((B111-$CH$10)^2+(C111-$CI$10)^2)</f>
        <v>39.550210913548526</v>
      </c>
      <c r="E111" s="4">
        <f>D111/(2*$CH$3)</f>
        <v>1.0292318587076301</v>
      </c>
      <c r="F111" s="4">
        <f>$CH$3/E111</f>
        <v>18.667766779125611</v>
      </c>
      <c r="G111" s="4">
        <f t="shared" ref="G111:G174" si="202">F111*COS(A111/180*PI())</f>
        <v>-13.872854285125999</v>
      </c>
      <c r="H111" s="4">
        <f t="shared" ref="H111:H174" si="203">F111*SIN(A111/180*PI())</f>
        <v>-12.49117410428207</v>
      </c>
      <c r="I111" s="6">
        <f>SQRT(G111^2+H111^2)+SQRT((G111-$CH$10)^2+(H111-$CI$10)^2)</f>
        <v>38.460218637766317</v>
      </c>
      <c r="J111" s="4">
        <f>I111/(2*$CH$3)</f>
        <v>1.0008665289137511</v>
      </c>
      <c r="K111" s="4">
        <f t="shared" ref="K111:K174" si="204">F111/J111</f>
        <v>18.651604624430689</v>
      </c>
      <c r="L111" s="4">
        <f t="shared" ref="L111:L174" si="205">K111*COS(A111/180*PI())</f>
        <v>-13.860843463495904</v>
      </c>
      <c r="M111" s="4">
        <f t="shared" ref="M111:M174" si="206">K111*SIN(A111/180*PI())</f>
        <v>-12.480359511910992</v>
      </c>
      <c r="N111" s="8">
        <f>SQRT(L111^2+M111^2)+SQRT((L111-$CH$10)^2+(M111-$CI$10)^2)</f>
        <v>38.427936810183041</v>
      </c>
      <c r="O111" s="3">
        <f>N111/(2*$CH$3)</f>
        <v>1.0000264452672025</v>
      </c>
      <c r="P111" s="4">
        <f t="shared" ref="P111:P174" si="207">K111/O111</f>
        <v>18.651111390806335</v>
      </c>
      <c r="Q111" s="4">
        <f t="shared" ref="Q111:Q174" si="208">P111*COS(A111/180*PI())</f>
        <v>-13.860476919480213</v>
      </c>
      <c r="R111" s="4">
        <f t="shared" ref="R111:R174" si="209">P111*SIN(A111/180*PI())</f>
        <v>-12.480029474196851</v>
      </c>
      <c r="S111" s="6">
        <f>SQRT(Q111^2+R111^2)+SQRT((Q111-$CH$10)^2+(R111-$CI$10)^2)</f>
        <v>38.426951640476631</v>
      </c>
      <c r="T111" s="4">
        <f>S111/(2*$CH$3)</f>
        <v>1.0000008077794458</v>
      </c>
      <c r="U111" s="3">
        <f t="shared" ref="U111:U174" si="210">P111/T111</f>
        <v>18.651096324834082</v>
      </c>
      <c r="V111" s="3">
        <f t="shared" ref="V111:V174" si="211">U111*COS(A111/180*PI())</f>
        <v>-13.860465723280893</v>
      </c>
      <c r="W111" s="3">
        <f t="shared" ref="W111:W174" si="212">U111*SIN(A111/180*PI())</f>
        <v>-12.480019393093702</v>
      </c>
      <c r="X111" s="3">
        <f>SQRT(V111^2+W111^2)+SQRT((V111-$CH$10)^2+(W111-$CI$10)^2)</f>
        <v>38.426921548166973</v>
      </c>
      <c r="Y111" s="3">
        <f>X111/(2*$CH$3)</f>
        <v>1.00000002467455</v>
      </c>
      <c r="Z111" s="3">
        <f t="shared" ref="Z111:Z174" si="213">U111/Y111</f>
        <v>18.651095864626686</v>
      </c>
      <c r="AA111" s="3">
        <f t="shared" ref="AA111:AA174" si="214">Z111*COS(A111/180*PI())</f>
        <v>-13.860465381280148</v>
      </c>
      <c r="AB111" s="3">
        <f t="shared" ref="AB111:AB174" si="215">Z111*SIN(A111/180*PI())</f>
        <v>-12.480019085154849</v>
      </c>
      <c r="AC111" s="3">
        <f>SQRT(AA111^2+AB111^2)+SQRT((AA111-$CH$10)^2+(AB111-$CI$10)^2)</f>
        <v>38.426920628962876</v>
      </c>
      <c r="AD111" s="3">
        <f>AC111/(2*$CH$3)</f>
        <v>1.0000000007537131</v>
      </c>
      <c r="AE111" s="3">
        <f t="shared" ref="AE111:AE174" si="216">Z111/AD111</f>
        <v>18.65109585056911</v>
      </c>
      <c r="AF111" s="3">
        <f t="shared" ref="AF111:AF174" si="217">AE111*COS(A111/180*PI())</f>
        <v>-13.860465370833333</v>
      </c>
      <c r="AG111" s="3">
        <f t="shared" ref="AG111:AG174" si="218">AE111*SIN(A111/180*PI())</f>
        <v>-12.480019075748494</v>
      </c>
      <c r="AH111" s="8">
        <f>SQRT(AF111^2+AG111^2)+SQRT((AF111-$CH$10)^2+(AG111-$CI$10)^2)</f>
        <v>38.426920600884706</v>
      </c>
      <c r="AI111" s="3">
        <f>AH111/(2*$CH$3)</f>
        <v>1.0000000000230229</v>
      </c>
      <c r="AJ111" s="3">
        <f t="shared" ref="AJ111:AJ174" si="219">AE111/AI111</f>
        <v>18.651095850139708</v>
      </c>
      <c r="AK111" s="3">
        <f t="shared" ref="AK111:AK174" si="220">AJ111*COS(A111/180*PI())</f>
        <v>-13.860465370514225</v>
      </c>
      <c r="AL111" s="3">
        <f t="shared" ref="AL111:AL174" si="221">AJ111*SIN(A111/180*PI())</f>
        <v>-12.480019075461167</v>
      </c>
      <c r="AM111" s="8">
        <f>SQRT(AK111^2+AL111^2)+SQRT((AK111-$CH$10)^2+(AL111-$CI$10)^2)</f>
        <v>38.426920600027032</v>
      </c>
      <c r="AN111" s="3">
        <f>AM111/(2*$CH$3)</f>
        <v>1.0000000000007034</v>
      </c>
      <c r="AO111" s="3">
        <f t="shared" ref="AO111:AO174" si="222">AJ111/AN111</f>
        <v>18.651095850126588</v>
      </c>
      <c r="AP111" s="3">
        <f t="shared" ref="AP111:AP174" si="223">AO111*COS(A111/180*PI())</f>
        <v>-13.860465370504475</v>
      </c>
      <c r="AQ111" s="3">
        <f t="shared" ref="AQ111:AQ174" si="224">AO111*SIN(A111/180*PI())</f>
        <v>-12.480019075452388</v>
      </c>
      <c r="AR111" s="8">
        <f>SQRT(AP111^2+AQ111^2)+SQRT((AP111-$CH$10)^2+(AQ111-$CI$10)^2)</f>
        <v>38.426920600000827</v>
      </c>
      <c r="AS111" s="3">
        <f>AR111/(2*$CH$3)</f>
        <v>1.0000000000000215</v>
      </c>
      <c r="AT111" s="9">
        <f t="shared" ref="AT111:AT174" si="225">AO111/AS111</f>
        <v>18.651095850126186</v>
      </c>
      <c r="AU111" s="3">
        <f t="shared" ref="AU111:AU174" si="226">AT111*COS(A111/180*PI())</f>
        <v>-13.860465370504176</v>
      </c>
      <c r="AV111" s="3">
        <f t="shared" ref="AV111:AV174" si="227">AT111*SIN(A111/180*PI())</f>
        <v>-12.48001907545212</v>
      </c>
      <c r="AW111" s="8">
        <f>SQRT(AU111^2+AV111^2)+SQRT((AU111-$CH$10)^2+(AV111-$CI$10)^2)</f>
        <v>38.426920600000017</v>
      </c>
      <c r="AX111" s="4">
        <f>AW111/(2*$CH$3)</f>
        <v>1.0000000000000004</v>
      </c>
      <c r="AY111" s="9">
        <f t="shared" si="106"/>
        <v>18.524095850126187</v>
      </c>
      <c r="AZ111" s="9">
        <f>AY111-'Master Radiusverkleinerung'!G$5/100</f>
        <v>18.470095850126189</v>
      </c>
      <c r="BA111" s="9">
        <f t="shared" ref="BA111:BA174" si="228">SQRT((AU111-AU110)^2+(AV111-AV110)^2)</f>
        <v>0.97616540977496169</v>
      </c>
      <c r="BB111" s="3">
        <f t="shared" si="173"/>
        <v>-14.164074032398496</v>
      </c>
      <c r="BC111" s="3">
        <f t="shared" si="174"/>
        <v>-12.097858759311078</v>
      </c>
      <c r="BD111" s="3">
        <f>0.5*(AU111+AU113)</f>
        <v>-13.537185854358487</v>
      </c>
      <c r="BE111" s="3">
        <f>0.5*(AV111+AV113)</f>
        <v>-12.846962706832457</v>
      </c>
      <c r="BF111" s="3">
        <f t="shared" si="177"/>
        <v>0.60721732378863891</v>
      </c>
      <c r="BG111" s="3">
        <f t="shared" si="178"/>
        <v>-0.76432063228208236</v>
      </c>
      <c r="BH111" s="3">
        <f>AU113-AU111</f>
        <v>0.64655903229137657</v>
      </c>
      <c r="BI111" s="3">
        <f>AV113-AV111</f>
        <v>-0.73388726276067651</v>
      </c>
      <c r="BJ111" s="3">
        <f t="shared" si="181"/>
        <v>-0.76432063228208236</v>
      </c>
      <c r="BK111" s="3">
        <f t="shared" si="182"/>
        <v>-0.60721732378863891</v>
      </c>
      <c r="BL111" s="3">
        <f t="shared" si="183"/>
        <v>-0.73388726276067651</v>
      </c>
      <c r="BM111" s="3">
        <f t="shared" si="184"/>
        <v>-0.64655903229137657</v>
      </c>
      <c r="BN111" s="3">
        <f t="shared" si="185"/>
        <v>-0.76432063228208236</v>
      </c>
      <c r="BO111" s="3">
        <f t="shared" si="186"/>
        <v>-0.60721732378863891</v>
      </c>
      <c r="BP111" s="3">
        <f t="shared" si="187"/>
        <v>0.73388726276067651</v>
      </c>
      <c r="BQ111" s="3">
        <f t="shared" si="188"/>
        <v>0.64655903229137657</v>
      </c>
      <c r="BR111" s="3">
        <f t="shared" si="189"/>
        <v>0.62688817804000863</v>
      </c>
      <c r="BS111" s="3">
        <f t="shared" si="190"/>
        <v>-0.74910394752137854</v>
      </c>
      <c r="BT111" s="3">
        <f t="shared" si="191"/>
        <v>-19.672314555100652</v>
      </c>
      <c r="BU111" s="3">
        <f t="shared" si="192"/>
        <v>0.87188186680804591</v>
      </c>
      <c r="BV111" s="3">
        <f t="shared" si="193"/>
        <v>-0.15248856243457176</v>
      </c>
      <c r="BW111" s="9">
        <f t="shared" si="194"/>
        <v>19.209634657382729</v>
      </c>
      <c r="BX111" s="9">
        <f>SQRT((AU111-$CH$11)^2+(AV111-$CI$11)^2)</f>
        <v>19.200830499432477</v>
      </c>
      <c r="BY111" s="3">
        <f t="shared" si="195"/>
        <v>-14.729890107072661</v>
      </c>
      <c r="BZ111" s="3">
        <f t="shared" si="196"/>
        <v>-12.325578436905444</v>
      </c>
      <c r="CA111" s="3">
        <f t="shared" si="197"/>
        <v>19.206497503989254</v>
      </c>
      <c r="CB111" s="3">
        <f t="shared" si="198"/>
        <v>-14.732347237312222</v>
      </c>
      <c r="CC111" s="3">
        <f t="shared" si="199"/>
        <v>-12.327530513017548</v>
      </c>
      <c r="CD111" s="3">
        <f t="shared" si="200"/>
        <v>19.209634657382729</v>
      </c>
      <c r="CE111" s="4">
        <f t="shared" si="201"/>
        <v>0.99999999999138278</v>
      </c>
      <c r="CF111" s="12">
        <f t="shared" si="169"/>
        <v>2.3785986687223165E-4</v>
      </c>
    </row>
    <row r="112" spans="1:84" x14ac:dyDescent="0.3">
      <c r="A112" s="4"/>
      <c r="C112" s="4"/>
      <c r="D112" s="6"/>
      <c r="E112" s="4"/>
      <c r="G112" s="4"/>
      <c r="H112" s="4"/>
      <c r="I112" s="6"/>
      <c r="J112" s="4"/>
      <c r="K112" s="4"/>
      <c r="L112" s="4"/>
      <c r="M112" s="4"/>
      <c r="N112" s="8"/>
      <c r="P112" s="4"/>
      <c r="Q112" s="4"/>
      <c r="R112" s="4"/>
      <c r="S112" s="6"/>
      <c r="T112" s="4"/>
      <c r="AH112" s="8"/>
      <c r="AM112" s="8"/>
      <c r="AR112" s="8"/>
      <c r="AT112" s="9"/>
      <c r="AW112" s="8"/>
      <c r="AX112" s="4"/>
      <c r="AY112" s="9"/>
      <c r="AZ112" s="9"/>
      <c r="BA112" s="9"/>
      <c r="BW112" s="9"/>
      <c r="BX112" s="9"/>
      <c r="CE112" s="4"/>
      <c r="CF112" s="12"/>
    </row>
    <row r="113" spans="1:84" x14ac:dyDescent="0.3">
      <c r="A113" s="4">
        <v>225</v>
      </c>
      <c r="B113" s="3">
        <f>CH$3*COS(A113/180*PI())</f>
        <v>-13.585968068188521</v>
      </c>
      <c r="C113" s="4">
        <f>CH$3*SIN(A113/180*PI())</f>
        <v>-13.585968068188517</v>
      </c>
      <c r="D113" s="6">
        <f>SQRT(B113^2+C113^2)+SQRT((B113-$CH$10)^2+(C113-$CI$10)^2)</f>
        <v>39.477812417985426</v>
      </c>
      <c r="E113" s="4">
        <f>D113/(2*$CH$3)</f>
        <v>1.027347802050665</v>
      </c>
      <c r="F113" s="4">
        <f>$CH$3/E113</f>
        <v>18.70200166063378</v>
      </c>
      <c r="G113" s="4">
        <f t="shared" si="202"/>
        <v>-13.224312195996221</v>
      </c>
      <c r="H113" s="4">
        <f t="shared" si="203"/>
        <v>-13.224312195996218</v>
      </c>
      <c r="I113" s="6">
        <f>SQRT(G113^2+H113^2)+SQRT((G113-$CH$10)^2+(H113-$CI$10)^2)</f>
        <v>38.456310988056373</v>
      </c>
      <c r="J113" s="4">
        <f>I113/(2*$CH$3)</f>
        <v>1.0007648384933652</v>
      </c>
      <c r="K113" s="4">
        <f t="shared" si="204"/>
        <v>18.687708581757661</v>
      </c>
      <c r="L113" s="4">
        <f t="shared" si="205"/>
        <v>-13.214205462998883</v>
      </c>
      <c r="M113" s="4">
        <f t="shared" si="206"/>
        <v>-13.21420546299888</v>
      </c>
      <c r="N113" s="8">
        <f>SQRT(L113^2+M113^2)+SQRT((L113-$CH$10)^2+(M113-$CI$10)^2)</f>
        <v>38.427765449572043</v>
      </c>
      <c r="O113" s="3">
        <f>N113/(2*$CH$3)</f>
        <v>1.0000219858775787</v>
      </c>
      <c r="P113" s="4">
        <f t="shared" si="207"/>
        <v>18.687297725117599</v>
      </c>
      <c r="Q113" s="4">
        <f t="shared" si="208"/>
        <v>-13.2139149434826</v>
      </c>
      <c r="R113" s="4">
        <f t="shared" si="209"/>
        <v>-13.213914943482596</v>
      </c>
      <c r="S113" s="6">
        <f>SQRT(Q113^2+R113^2)+SQRT((Q113-$CH$10)^2+(R113-$CI$10)^2)</f>
        <v>38.426944904767211</v>
      </c>
      <c r="T113" s="4">
        <f>S113/(2*$CH$3)</f>
        <v>1.000000632493232</v>
      </c>
      <c r="U113" s="3">
        <f t="shared" si="210"/>
        <v>18.687285905535738</v>
      </c>
      <c r="V113" s="3">
        <f t="shared" si="211"/>
        <v>-13.213906585776115</v>
      </c>
      <c r="W113" s="3">
        <f t="shared" si="212"/>
        <v>-13.213906585776112</v>
      </c>
      <c r="X113" s="3">
        <f>SQRT(V113^2+W113^2)+SQRT((V113-$CH$10)^2+(W113-$CI$10)^2)</f>
        <v>38.426921299219075</v>
      </c>
      <c r="Y113" s="3">
        <f>X113/(2*$CH$3)</f>
        <v>1.0000000181960735</v>
      </c>
      <c r="Z113" s="3">
        <f t="shared" si="213"/>
        <v>18.687285565500517</v>
      </c>
      <c r="AA113" s="3">
        <f t="shared" si="214"/>
        <v>-13.213906345334905</v>
      </c>
      <c r="AB113" s="3">
        <f t="shared" si="215"/>
        <v>-13.2139063453349</v>
      </c>
      <c r="AC113" s="3">
        <f>SQRT(AA113^2+AB113^2)+SQRT((AA113-$CH$10)^2+(AB113-$CI$10)^2)</f>
        <v>38.426920620115709</v>
      </c>
      <c r="AD113" s="3">
        <f>AC113/(2*$CH$3)</f>
        <v>1.0000000005234795</v>
      </c>
      <c r="AE113" s="3">
        <f t="shared" si="216"/>
        <v>18.687285555718105</v>
      </c>
      <c r="AF113" s="3">
        <f t="shared" si="217"/>
        <v>-13.213906338417695</v>
      </c>
      <c r="AG113" s="3">
        <f t="shared" si="218"/>
        <v>-13.213906338417692</v>
      </c>
      <c r="AH113" s="8">
        <f>SQRT(AF113^2+AG113^2)+SQRT((AF113-$CH$10)^2+(AG113-$CI$10)^2)</f>
        <v>38.426920600578711</v>
      </c>
      <c r="AI113" s="3">
        <f>AH113/(2*$CH$3)</f>
        <v>1.00000000001506</v>
      </c>
      <c r="AJ113" s="3">
        <f t="shared" si="219"/>
        <v>18.687285555436677</v>
      </c>
      <c r="AK113" s="3">
        <f t="shared" si="220"/>
        <v>-13.213906338218695</v>
      </c>
      <c r="AL113" s="3">
        <f t="shared" si="221"/>
        <v>-13.213906338218692</v>
      </c>
      <c r="AM113" s="8">
        <f>SQRT(AK113^2+AL113^2)+SQRT((AK113-$CH$10)^2+(AL113-$CI$10)^2)</f>
        <v>38.426920600016658</v>
      </c>
      <c r="AN113" s="3">
        <f>AM113/(2*$CH$3)</f>
        <v>1.0000000000004334</v>
      </c>
      <c r="AO113" s="3">
        <f t="shared" si="222"/>
        <v>18.687285555428577</v>
      </c>
      <c r="AP113" s="3">
        <f t="shared" si="223"/>
        <v>-13.213906338212968</v>
      </c>
      <c r="AQ113" s="3">
        <f t="shared" si="224"/>
        <v>-13.213906338212963</v>
      </c>
      <c r="AR113" s="8">
        <f>SQRT(AP113^2+AQ113^2)+SQRT((AP113-$CH$10)^2+(AQ113-$CI$10)^2)</f>
        <v>38.426920600000486</v>
      </c>
      <c r="AS113" s="3">
        <f>AR113/(2*$CH$3)</f>
        <v>1.0000000000000127</v>
      </c>
      <c r="AT113" s="9">
        <f t="shared" si="225"/>
        <v>18.687285555428339</v>
      </c>
      <c r="AU113" s="3">
        <f t="shared" si="226"/>
        <v>-13.2139063382128</v>
      </c>
      <c r="AV113" s="3">
        <f t="shared" si="227"/>
        <v>-13.213906338212796</v>
      </c>
      <c r="AW113" s="8">
        <f>SQRT(AU113^2+AV113^2)+SQRT((AU113-$CH$10)^2+(AV113-$CI$10)^2)</f>
        <v>38.426920600000003</v>
      </c>
      <c r="AX113" s="4">
        <f>AW113/(2*$CH$3)</f>
        <v>1</v>
      </c>
      <c r="AY113" s="9">
        <f t="shared" si="106"/>
        <v>18.56028555542834</v>
      </c>
      <c r="AZ113" s="9">
        <f>AY113-'Master Radiusverkleinerung'!G$5/100</f>
        <v>18.506285555428342</v>
      </c>
      <c r="BA113" s="9">
        <f>SQRT((AU113-AU111)^2+(AV113-AV111)^2)</f>
        <v>0.9780741774936702</v>
      </c>
      <c r="BB113" s="3">
        <f>0.5*(AU111+AU113)</f>
        <v>-13.537185854358487</v>
      </c>
      <c r="BC113" s="3">
        <f>0.5*(AV111+AV113)</f>
        <v>-12.846962706832457</v>
      </c>
      <c r="BD113" s="3">
        <f t="shared" si="175"/>
        <v>-12.8716601764866</v>
      </c>
      <c r="BE113" s="3">
        <f t="shared" si="176"/>
        <v>-13.564615173240984</v>
      </c>
      <c r="BF113" s="3">
        <f>AU113-AU111</f>
        <v>0.64655903229137657</v>
      </c>
      <c r="BG113" s="3">
        <f>AV113-AV111</f>
        <v>-0.73388726276067651</v>
      </c>
      <c r="BH113" s="3">
        <f t="shared" si="179"/>
        <v>0.68449232345240141</v>
      </c>
      <c r="BI113" s="3">
        <f t="shared" si="180"/>
        <v>-0.70141767005637412</v>
      </c>
      <c r="BJ113" s="3">
        <f t="shared" si="181"/>
        <v>-0.73388726276067651</v>
      </c>
      <c r="BK113" s="3">
        <f t="shared" si="182"/>
        <v>-0.64655903229137657</v>
      </c>
      <c r="BL113" s="3">
        <f t="shared" si="183"/>
        <v>-0.70141767005637412</v>
      </c>
      <c r="BM113" s="3">
        <f t="shared" si="184"/>
        <v>-0.68449232345240141</v>
      </c>
      <c r="BN113" s="3">
        <f t="shared" si="185"/>
        <v>-0.73388726276067651</v>
      </c>
      <c r="BO113" s="3">
        <f t="shared" si="186"/>
        <v>-0.64655903229137657</v>
      </c>
      <c r="BP113" s="3">
        <f t="shared" si="187"/>
        <v>0.70141767005637412</v>
      </c>
      <c r="BQ113" s="3">
        <f t="shared" si="188"/>
        <v>0.68449232345240141</v>
      </c>
      <c r="BR113" s="3">
        <f t="shared" si="189"/>
        <v>0.66552567787188721</v>
      </c>
      <c r="BS113" s="3">
        <f t="shared" si="190"/>
        <v>-0.71765246640852709</v>
      </c>
      <c r="BT113" s="3">
        <f t="shared" si="191"/>
        <v>-19.637042973880391</v>
      </c>
      <c r="BU113" s="3">
        <f t="shared" si="192"/>
        <v>0.87418986245636709</v>
      </c>
      <c r="BV113" s="3">
        <f t="shared" si="193"/>
        <v>-0.15045520457617556</v>
      </c>
      <c r="BW113" s="9">
        <f t="shared" si="194"/>
        <v>19.212709597561219</v>
      </c>
      <c r="BX113" s="9">
        <f>SQRT((AU113-$CH$11)^2+(AV113-$CI$11)^2)</f>
        <v>19.199804633258104</v>
      </c>
      <c r="BY113" s="3">
        <f>AU113-BU111</f>
        <v>-14.085788205020846</v>
      </c>
      <c r="BZ113" s="3">
        <f>AV113-BV111</f>
        <v>-13.061417775778224</v>
      </c>
      <c r="CA113" s="3">
        <f t="shared" si="197"/>
        <v>19.209634657382729</v>
      </c>
      <c r="CB113" s="3">
        <f t="shared" si="198"/>
        <v>-14.088096200669167</v>
      </c>
      <c r="CC113" s="3">
        <f t="shared" si="199"/>
        <v>-13.063451133636621</v>
      </c>
      <c r="CD113" s="3">
        <f t="shared" si="200"/>
        <v>19.212709597561219</v>
      </c>
      <c r="CE113" s="4">
        <f t="shared" si="201"/>
        <v>0.99999999999169398</v>
      </c>
      <c r="CF113" s="12">
        <f t="shared" si="169"/>
        <v>2.3352543127721538E-4</v>
      </c>
    </row>
    <row r="114" spans="1:84" x14ac:dyDescent="0.3">
      <c r="A114" s="4">
        <v>228</v>
      </c>
      <c r="B114" s="3">
        <f>CH$3*COS(A114/180*PI())</f>
        <v>-12.856314340790856</v>
      </c>
      <c r="C114" s="4">
        <f>CH$3*SIN(A114/180*PI())</f>
        <v>-14.278383601460339</v>
      </c>
      <c r="D114" s="6">
        <f>SQRT(B114^2+C114^2)+SQRT((B114-$CH$10)^2+(C114-$CI$10)^2)</f>
        <v>39.402555916192156</v>
      </c>
      <c r="E114" s="4">
        <f>D114/(2*$CH$3)</f>
        <v>1.0253893702893317</v>
      </c>
      <c r="F114" s="4">
        <f>$CH$3/E114</f>
        <v>18.737721354160893</v>
      </c>
      <c r="G114" s="4">
        <f t="shared" si="202"/>
        <v>-12.537982851493009</v>
      </c>
      <c r="H114" s="4">
        <f t="shared" si="203"/>
        <v>-13.924840665581936</v>
      </c>
      <c r="I114" s="6">
        <f>SQRT(G114^2+H114^2)+SQRT((G114-$CH$10)^2+(H114-$CI$10)^2)</f>
        <v>38.452493408521178</v>
      </c>
      <c r="J114" s="4">
        <f>I114/(2*$CH$3)</f>
        <v>1.0006654920072147</v>
      </c>
      <c r="K114" s="4">
        <f t="shared" si="204"/>
        <v>18.725259843402092</v>
      </c>
      <c r="L114" s="4">
        <f t="shared" si="205"/>
        <v>-12.529644473242826</v>
      </c>
      <c r="M114" s="4">
        <f t="shared" si="206"/>
        <v>-13.915579958343903</v>
      </c>
      <c r="N114" s="8">
        <f>SQRT(L114^2+M114^2)+SQRT((L114-$CH$10)^2+(M114-$CI$10)^2)</f>
        <v>38.427608378883519</v>
      </c>
      <c r="O114" s="3">
        <f>N114/(2*$CH$3)</f>
        <v>1.0000178983606487</v>
      </c>
      <c r="P114" s="4">
        <f t="shared" si="207"/>
        <v>18.724924697946729</v>
      </c>
      <c r="Q114" s="4">
        <f t="shared" si="208"/>
        <v>-12.529420217161059</v>
      </c>
      <c r="R114" s="4">
        <f t="shared" si="209"/>
        <v>-13.915330896732968</v>
      </c>
      <c r="S114" s="6">
        <f>SQRT(Q114^2+R114^2)+SQRT((Q114-$CH$10)^2+(R114-$CI$10)^2)</f>
        <v>38.426939110406082</v>
      </c>
      <c r="T114" s="4">
        <f>S114/(2*$CH$3)</f>
        <v>1.0000004817041228</v>
      </c>
      <c r="U114" s="3">
        <f t="shared" si="210"/>
        <v>18.724915678077647</v>
      </c>
      <c r="V114" s="3">
        <f t="shared" si="211"/>
        <v>-12.529414181690591</v>
      </c>
      <c r="W114" s="3">
        <f t="shared" si="212"/>
        <v>-13.915324193663931</v>
      </c>
      <c r="X114" s="3">
        <f>SQRT(V114^2+W114^2)+SQRT((V114-$CH$10)^2+(W114-$CI$10)^2)</f>
        <v>38.426921098185446</v>
      </c>
      <c r="Y114" s="3">
        <f>X114/(2*$CH$3)</f>
        <v>1.0000000129644904</v>
      </c>
      <c r="Z114" s="3">
        <f t="shared" si="213"/>
        <v>18.72491543531866</v>
      </c>
      <c r="AA114" s="3">
        <f t="shared" si="214"/>
        <v>-12.529414019253123</v>
      </c>
      <c r="AB114" s="3">
        <f t="shared" si="215"/>
        <v>-13.915324013258848</v>
      </c>
      <c r="AC114" s="3">
        <f>SQRT(AA114^2+AB114^2)+SQRT((AA114-$CH$10)^2+(AB114-$CI$10)^2)</f>
        <v>38.426920613408072</v>
      </c>
      <c r="AD114" s="3">
        <f>AC114/(2*$CH$3)</f>
        <v>1.0000000003489238</v>
      </c>
      <c r="AE114" s="3">
        <f t="shared" si="216"/>
        <v>18.724915428785092</v>
      </c>
      <c r="AF114" s="3">
        <f t="shared" si="217"/>
        <v>-12.529414014881313</v>
      </c>
      <c r="AG114" s="3">
        <f t="shared" si="218"/>
        <v>-13.915324008403459</v>
      </c>
      <c r="AH114" s="8">
        <f>SQRT(AF114^2+AG114^2)+SQRT((AF114-$CH$10)^2+(AG114-$CI$10)^2)</f>
        <v>38.426920600360873</v>
      </c>
      <c r="AI114" s="3">
        <f>AH114/(2*$CH$3)</f>
        <v>1.0000000000093912</v>
      </c>
      <c r="AJ114" s="3">
        <f t="shared" si="219"/>
        <v>18.724915428609243</v>
      </c>
      <c r="AK114" s="3">
        <f t="shared" si="220"/>
        <v>-12.529414014763647</v>
      </c>
      <c r="AL114" s="3">
        <f t="shared" si="221"/>
        <v>-13.915324008272778</v>
      </c>
      <c r="AM114" s="8">
        <f>SQRT(AK114^2+AL114^2)+SQRT((AK114-$CH$10)^2+(AL114-$CI$10)^2)</f>
        <v>38.426920600009709</v>
      </c>
      <c r="AN114" s="3">
        <f>AM114/(2*$CH$3)</f>
        <v>1.0000000000002527</v>
      </c>
      <c r="AO114" s="3">
        <f t="shared" si="222"/>
        <v>18.724915428604511</v>
      </c>
      <c r="AP114" s="3">
        <f t="shared" si="223"/>
        <v>-12.52941401476048</v>
      </c>
      <c r="AQ114" s="3">
        <f t="shared" si="224"/>
        <v>-13.915324008269263</v>
      </c>
      <c r="AR114" s="8">
        <f>SQRT(AP114^2+AQ114^2)+SQRT((AP114-$CH$10)^2+(AQ114-$CI$10)^2)</f>
        <v>38.426920600000258</v>
      </c>
      <c r="AS114" s="3">
        <f>AR114/(2*$CH$3)</f>
        <v>1.0000000000000067</v>
      </c>
      <c r="AT114" s="9">
        <f t="shared" si="225"/>
        <v>18.724915428604387</v>
      </c>
      <c r="AU114" s="3">
        <f t="shared" si="226"/>
        <v>-12.529414014760398</v>
      </c>
      <c r="AV114" s="3">
        <f t="shared" si="227"/>
        <v>-13.91532400826917</v>
      </c>
      <c r="AW114" s="8">
        <f>SQRT(AU114^2+AV114^2)+SQRT((AU114-$CH$10)^2+(AV114-$CI$10)^2)</f>
        <v>38.426920600000017</v>
      </c>
      <c r="AX114" s="4">
        <f>AW114/(2*$CH$3)</f>
        <v>1.0000000000000004</v>
      </c>
      <c r="AY114" s="9">
        <f t="shared" si="106"/>
        <v>18.597915428604388</v>
      </c>
      <c r="AZ114" s="9">
        <f>AY114-'Master Radiusverkleinerung'!G$5/100</f>
        <v>18.543915428604389</v>
      </c>
      <c r="BA114" s="9">
        <f t="shared" si="228"/>
        <v>0.98005943122474948</v>
      </c>
      <c r="BB114" s="3">
        <f t="shared" si="173"/>
        <v>-12.8716601764866</v>
      </c>
      <c r="BC114" s="3">
        <f t="shared" si="174"/>
        <v>-13.564615173240984</v>
      </c>
      <c r="BD114" s="3">
        <f t="shared" si="175"/>
        <v>-12.168958902383435</v>
      </c>
      <c r="BE114" s="3">
        <f t="shared" si="176"/>
        <v>-14.248805880740775</v>
      </c>
      <c r="BF114" s="3">
        <f t="shared" si="177"/>
        <v>0.68449232345240141</v>
      </c>
      <c r="BG114" s="3">
        <f t="shared" si="178"/>
        <v>-0.70141767005637412</v>
      </c>
      <c r="BH114" s="3">
        <f t="shared" si="179"/>
        <v>0.72091022475392563</v>
      </c>
      <c r="BI114" s="3">
        <f t="shared" si="180"/>
        <v>-0.66696374494321198</v>
      </c>
      <c r="BJ114" s="3">
        <f t="shared" si="181"/>
        <v>-0.70141767005637412</v>
      </c>
      <c r="BK114" s="3">
        <f t="shared" si="182"/>
        <v>-0.68449232345240141</v>
      </c>
      <c r="BL114" s="3">
        <f t="shared" si="183"/>
        <v>-0.66696374494321198</v>
      </c>
      <c r="BM114" s="3">
        <f t="shared" si="184"/>
        <v>-0.72091022475392563</v>
      </c>
      <c r="BN114" s="3">
        <f t="shared" si="185"/>
        <v>-0.70141767005637412</v>
      </c>
      <c r="BO114" s="3">
        <f t="shared" si="186"/>
        <v>-0.68449232345240141</v>
      </c>
      <c r="BP114" s="3">
        <f t="shared" si="187"/>
        <v>0.66696374494321198</v>
      </c>
      <c r="BQ114" s="3">
        <f t="shared" si="188"/>
        <v>0.72091022475392563</v>
      </c>
      <c r="BR114" s="3">
        <f t="shared" si="189"/>
        <v>0.70270127410316441</v>
      </c>
      <c r="BS114" s="3">
        <f t="shared" si="190"/>
        <v>-0.68419070749979127</v>
      </c>
      <c r="BT114" s="3">
        <f t="shared" si="191"/>
        <v>-19.600281675239017</v>
      </c>
      <c r="BU114" s="3">
        <f t="shared" si="192"/>
        <v>0.87632372860819707</v>
      </c>
      <c r="BV114" s="3">
        <f t="shared" si="193"/>
        <v>-0.14837282903510207</v>
      </c>
      <c r="BW114" s="9">
        <f t="shared" si="194"/>
        <v>19.215690183165204</v>
      </c>
      <c r="BX114" s="9">
        <f>SQRT((AU114-$CH$11)^2+(AV114-$CI$11)^2)</f>
        <v>19.198810228366273</v>
      </c>
      <c r="BY114" s="3">
        <f t="shared" si="195"/>
        <v>-13.403603877216765</v>
      </c>
      <c r="BZ114" s="3">
        <f t="shared" si="196"/>
        <v>-13.764868803692995</v>
      </c>
      <c r="CA114" s="3">
        <f t="shared" si="197"/>
        <v>19.212709597561219</v>
      </c>
      <c r="CB114" s="3">
        <f t="shared" si="198"/>
        <v>-13.405737743368595</v>
      </c>
      <c r="CC114" s="3">
        <f t="shared" si="199"/>
        <v>-13.766951179234068</v>
      </c>
      <c r="CD114" s="3">
        <f t="shared" si="200"/>
        <v>19.215690183165204</v>
      </c>
      <c r="CE114" s="4">
        <f t="shared" si="201"/>
        <v>0.99999999999216904</v>
      </c>
      <c r="CF114" s="12">
        <f t="shared" si="169"/>
        <v>2.2674884339730504E-4</v>
      </c>
    </row>
    <row r="115" spans="1:84" x14ac:dyDescent="0.3">
      <c r="A115" s="4">
        <v>231</v>
      </c>
      <c r="B115" s="3">
        <f>CH$3*COS(A115/180*PI())</f>
        <v>-12.091422349416522</v>
      </c>
      <c r="C115" s="4">
        <f>CH$3*SIN(A115/180*PI())</f>
        <v>-14.931663077758845</v>
      </c>
      <c r="D115" s="6">
        <f>SQRT(B115^2+C115^2)+SQRT((B115-$CH$10)^2+(C115-$CI$10)^2)</f>
        <v>39.324616782892299</v>
      </c>
      <c r="E115" s="4">
        <f>D115/(2*$CH$3)</f>
        <v>1.0233611272742031</v>
      </c>
      <c r="F115" s="4">
        <f>$CH$3/E115</f>
        <v>18.774858442372587</v>
      </c>
      <c r="G115" s="4">
        <f t="shared" si="202"/>
        <v>-11.815401256859253</v>
      </c>
      <c r="H115" s="4">
        <f t="shared" si="203"/>
        <v>-14.590805415416176</v>
      </c>
      <c r="I115" s="6">
        <f>SQRT(G115^2+H115^2)+SQRT((G115-$CH$10)^2+(H115-$CI$10)^2)</f>
        <v>38.448805380059937</v>
      </c>
      <c r="J115" s="4">
        <f>I115/(2*$CH$3)</f>
        <v>1.0005695168834303</v>
      </c>
      <c r="K115" s="4">
        <f t="shared" si="204"/>
        <v>18.76417192965506</v>
      </c>
      <c r="L115" s="4">
        <f t="shared" si="205"/>
        <v>-11.8086760164969</v>
      </c>
      <c r="M115" s="4">
        <f t="shared" si="206"/>
        <v>-14.582500435215691</v>
      </c>
      <c r="N115" s="8">
        <f>SQRT(L115^2+M115^2)+SQRT((L115-$CH$10)^2+(M115-$CI$10)^2)</f>
        <v>38.427467052142276</v>
      </c>
      <c r="O115" s="3">
        <f>N115/(2*$CH$3)</f>
        <v>1.0000142205551146</v>
      </c>
      <c r="P115" s="4">
        <f t="shared" si="207"/>
        <v>18.76390509650847</v>
      </c>
      <c r="Q115" s="4">
        <f t="shared" si="208"/>
        <v>-11.808508092956743</v>
      </c>
      <c r="R115" s="4">
        <f t="shared" si="209"/>
        <v>-14.582293066913435</v>
      </c>
      <c r="S115" s="6">
        <f>SQRT(Q115^2+R115^2)+SQRT((Q115-$CH$10)^2+(R115-$CI$10)^2)</f>
        <v>38.426934252698466</v>
      </c>
      <c r="T115" s="4">
        <f>S115/(2*$CH$3)</f>
        <v>1.0000003552899439</v>
      </c>
      <c r="U115" s="3">
        <f t="shared" si="210"/>
        <v>18.763898429884048</v>
      </c>
      <c r="V115" s="3">
        <f t="shared" si="211"/>
        <v>-11.808503897514054</v>
      </c>
      <c r="W115" s="3">
        <f t="shared" si="212"/>
        <v>-14.582287885973189</v>
      </c>
      <c r="X115" s="3">
        <f>SQRT(V115^2+W115^2)+SQRT((V115-$CH$10)^2+(W115-$CI$10)^2)</f>
        <v>38.426920941107497</v>
      </c>
      <c r="Y115" s="3">
        <f>X115/(2*$CH$3)</f>
        <v>1.0000000088767844</v>
      </c>
      <c r="Z115" s="3">
        <f t="shared" si="213"/>
        <v>18.763898263320968</v>
      </c>
      <c r="AA115" s="3">
        <f t="shared" si="214"/>
        <v>-11.808503792692512</v>
      </c>
      <c r="AB115" s="3">
        <f t="shared" si="215"/>
        <v>-14.582287756529364</v>
      </c>
      <c r="AC115" s="3">
        <f>SQRT(AA115^2+AB115^2)+SQRT((AA115-$CH$10)^2+(AB115-$CI$10)^2)</f>
        <v>38.426920608522451</v>
      </c>
      <c r="AD115" s="3">
        <f>AC115/(2*$CH$3)</f>
        <v>1.0000000002217833</v>
      </c>
      <c r="AE115" s="3">
        <f t="shared" si="216"/>
        <v>18.763898259159451</v>
      </c>
      <c r="AF115" s="3">
        <f t="shared" si="217"/>
        <v>-11.808503790073585</v>
      </c>
      <c r="AG115" s="3">
        <f t="shared" si="218"/>
        <v>-14.582287753295258</v>
      </c>
      <c r="AH115" s="8">
        <f>SQRT(AF115^2+AG115^2)+SQRT((AF115-$CH$10)^2+(AG115-$CI$10)^2)</f>
        <v>38.426920600212945</v>
      </c>
      <c r="AI115" s="3">
        <f>AH115/(2*$CH$3)</f>
        <v>1.0000000000055416</v>
      </c>
      <c r="AJ115" s="3">
        <f t="shared" si="219"/>
        <v>18.76389825905547</v>
      </c>
      <c r="AK115" s="3">
        <f t="shared" si="220"/>
        <v>-11.808503790008148</v>
      </c>
      <c r="AL115" s="3">
        <f t="shared" si="221"/>
        <v>-14.58228775321445</v>
      </c>
      <c r="AM115" s="8">
        <f>SQRT(AK115^2+AL115^2)+SQRT((AK115-$CH$10)^2+(AL115-$CI$10)^2)</f>
        <v>38.426920600005317</v>
      </c>
      <c r="AN115" s="3">
        <f>AM115/(2*$CH$3)</f>
        <v>1.0000000000001383</v>
      </c>
      <c r="AO115" s="3">
        <f t="shared" si="222"/>
        <v>18.763898259052873</v>
      </c>
      <c r="AP115" s="3">
        <f t="shared" si="223"/>
        <v>-11.808503790006514</v>
      </c>
      <c r="AQ115" s="3">
        <f t="shared" si="224"/>
        <v>-14.582287753212432</v>
      </c>
      <c r="AR115" s="8">
        <f>SQRT(AP115^2+AQ115^2)+SQRT((AP115-$CH$10)^2+(AQ115-$CI$10)^2)</f>
        <v>38.42692060000013</v>
      </c>
      <c r="AS115" s="3">
        <f>AR115/(2*$CH$3)</f>
        <v>1.0000000000000033</v>
      </c>
      <c r="AT115" s="9">
        <f t="shared" si="225"/>
        <v>18.763898259052809</v>
      </c>
      <c r="AU115" s="3">
        <f t="shared" si="226"/>
        <v>-11.808503790006473</v>
      </c>
      <c r="AV115" s="3">
        <f t="shared" si="227"/>
        <v>-14.582287753212382</v>
      </c>
      <c r="AW115" s="8">
        <f>SQRT(AU115^2+AV115^2)+SQRT((AU115-$CH$10)^2+(AV115-$CI$10)^2)</f>
        <v>38.426920600000003</v>
      </c>
      <c r="AX115" s="4">
        <f>AW115/(2*$CH$3)</f>
        <v>1</v>
      </c>
      <c r="AY115" s="9">
        <f t="shared" si="106"/>
        <v>18.63689825905281</v>
      </c>
      <c r="AZ115" s="9">
        <f>AY115-'Master Radiusverkleinerung'!G$5/100</f>
        <v>18.582898259052811</v>
      </c>
      <c r="BA115" s="9">
        <f t="shared" si="228"/>
        <v>0.98211617908648141</v>
      </c>
      <c r="BB115" s="3">
        <f t="shared" si="173"/>
        <v>-12.168958902383435</v>
      </c>
      <c r="BC115" s="3">
        <f t="shared" si="174"/>
        <v>-14.248805880740775</v>
      </c>
      <c r="BD115" s="3">
        <f t="shared" si="175"/>
        <v>-11.430650712505118</v>
      </c>
      <c r="BE115" s="3">
        <f t="shared" si="176"/>
        <v>-14.897579294329052</v>
      </c>
      <c r="BF115" s="3">
        <f t="shared" si="177"/>
        <v>0.72091022475392563</v>
      </c>
      <c r="BG115" s="3">
        <f t="shared" si="178"/>
        <v>-0.66696374494321198</v>
      </c>
      <c r="BH115" s="3">
        <f t="shared" si="179"/>
        <v>0.75570615500270932</v>
      </c>
      <c r="BI115" s="3">
        <f t="shared" si="180"/>
        <v>-0.63058308223333803</v>
      </c>
      <c r="BJ115" s="3">
        <f t="shared" si="181"/>
        <v>-0.66696374494321198</v>
      </c>
      <c r="BK115" s="3">
        <f t="shared" si="182"/>
        <v>-0.72091022475392563</v>
      </c>
      <c r="BL115" s="3">
        <f t="shared" si="183"/>
        <v>-0.63058308223333803</v>
      </c>
      <c r="BM115" s="3">
        <f t="shared" si="184"/>
        <v>-0.75570615500270932</v>
      </c>
      <c r="BN115" s="3">
        <f t="shared" si="185"/>
        <v>-0.66696374494321198</v>
      </c>
      <c r="BO115" s="3">
        <f t="shared" si="186"/>
        <v>-0.72091022475392563</v>
      </c>
      <c r="BP115" s="3">
        <f t="shared" si="187"/>
        <v>0.63058308223333803</v>
      </c>
      <c r="BQ115" s="3">
        <f t="shared" si="188"/>
        <v>0.75570615500270932</v>
      </c>
      <c r="BR115" s="3">
        <f t="shared" si="189"/>
        <v>0.73830818987831748</v>
      </c>
      <c r="BS115" s="3">
        <f t="shared" si="190"/>
        <v>-0.64877341358827678</v>
      </c>
      <c r="BT115" s="3">
        <f t="shared" si="191"/>
        <v>-19.562115665262954</v>
      </c>
      <c r="BU115" s="3">
        <f t="shared" si="192"/>
        <v>0.87826302073261786</v>
      </c>
      <c r="BV115" s="3">
        <f t="shared" si="193"/>
        <v>-0.14627667983377002</v>
      </c>
      <c r="BW115" s="9">
        <f t="shared" si="194"/>
        <v>19.218544893429907</v>
      </c>
      <c r="BX115" s="9">
        <f>SQRT((AU115-$CH$11)^2+(AV115-$CI$11)^2)</f>
        <v>19.197857800341026</v>
      </c>
      <c r="BY115" s="3">
        <f t="shared" si="195"/>
        <v>-12.68482751861467</v>
      </c>
      <c r="BZ115" s="3">
        <f t="shared" si="196"/>
        <v>-14.43391492417728</v>
      </c>
      <c r="CA115" s="3">
        <f t="shared" si="197"/>
        <v>19.215690183165204</v>
      </c>
      <c r="CB115" s="3">
        <f t="shared" si="198"/>
        <v>-12.686766810739091</v>
      </c>
      <c r="CC115" s="3">
        <f t="shared" si="199"/>
        <v>-14.436011073378612</v>
      </c>
      <c r="CD115" s="3">
        <f t="shared" si="200"/>
        <v>19.218544893429907</v>
      </c>
      <c r="CE115" s="4">
        <f t="shared" si="201"/>
        <v>0.99999999999279088</v>
      </c>
      <c r="CF115" s="12">
        <f t="shared" si="169"/>
        <v>2.1755988645542665E-4</v>
      </c>
    </row>
    <row r="116" spans="1:84" x14ac:dyDescent="0.3">
      <c r="A116" s="4">
        <v>234</v>
      </c>
      <c r="B116" s="3">
        <f>CH$3*COS(A116/180*PI())</f>
        <v>-11.29338860984692</v>
      </c>
      <c r="C116" s="4">
        <f>CH$3*SIN(A116/180*PI())</f>
        <v>-15.544015903448376</v>
      </c>
      <c r="D116" s="6">
        <f>SQRT(B116^2+C116^2)+SQRT((B116-$CH$10)^2+(C116-$CI$10)^2)</f>
        <v>39.244178603946324</v>
      </c>
      <c r="E116" s="4">
        <f>D116/(2*$CH$3)</f>
        <v>1.0212678505377379</v>
      </c>
      <c r="F116" s="4">
        <f>$CH$3/E116</f>
        <v>18.813340976006788</v>
      </c>
      <c r="G116" s="4">
        <f t="shared" si="202"/>
        <v>-11.058204372046475</v>
      </c>
      <c r="H116" s="4">
        <f t="shared" si="203"/>
        <v>-15.220312570560051</v>
      </c>
      <c r="I116" s="6">
        <f>SQRT(G116^2+H116^2)+SQRT((G116-$CH$10)^2+(H116-$CI$10)^2)</f>
        <v>38.445285992028985</v>
      </c>
      <c r="J116" s="4">
        <f>I116/(2*$CH$3)</f>
        <v>1.0004779303608571</v>
      </c>
      <c r="K116" s="4">
        <f t="shared" si="204"/>
        <v>18.804353804407363</v>
      </c>
      <c r="L116" s="4">
        <f t="shared" si="205"/>
        <v>-11.05292184512051</v>
      </c>
      <c r="M116" s="4">
        <f t="shared" si="206"/>
        <v>-15.213041796004751</v>
      </c>
      <c r="N116" s="8">
        <f>SQRT(L116^2+M116^2)+SQRT((L116-$CH$10)^2+(M116-$CI$10)^2)</f>
        <v>38.427342511714244</v>
      </c>
      <c r="O116" s="3">
        <f>N116/(2*$CH$3)</f>
        <v>1.0000109795869057</v>
      </c>
      <c r="P116" s="4">
        <f t="shared" si="207"/>
        <v>18.804147342637428</v>
      </c>
      <c r="Q116" s="4">
        <f t="shared" si="208"/>
        <v>-11.052800489936981</v>
      </c>
      <c r="R116" s="4">
        <f t="shared" si="209"/>
        <v>-15.212874764924186</v>
      </c>
      <c r="S116" s="6">
        <f>SQRT(Q116^2+R116^2)+SQRT((Q116-$CH$10)^2+(R116-$CI$10)^2)</f>
        <v>38.426930297517231</v>
      </c>
      <c r="T116" s="4">
        <f>S116/(2*$CH$3)</f>
        <v>1.0000002523625906</v>
      </c>
      <c r="U116" s="3">
        <f t="shared" si="210"/>
        <v>18.804142597175289</v>
      </c>
      <c r="V116" s="3">
        <f t="shared" si="211"/>
        <v>-11.052797700624321</v>
      </c>
      <c r="W116" s="3">
        <f t="shared" si="212"/>
        <v>-15.212870925764669</v>
      </c>
      <c r="X116" s="3">
        <f>SQRT(V116^2+W116^2)+SQRT((V116-$CH$10)^2+(W116-$CI$10)^2)</f>
        <v>38.426920822897159</v>
      </c>
      <c r="Y116" s="3">
        <f>X116/(2*$CH$3)</f>
        <v>1.0000000058005469</v>
      </c>
      <c r="Z116" s="3">
        <f t="shared" si="213"/>
        <v>18.804142488100979</v>
      </c>
      <c r="AA116" s="3">
        <f t="shared" si="214"/>
        <v>-11.05279763651205</v>
      </c>
      <c r="AB116" s="3">
        <f t="shared" si="215"/>
        <v>-15.212870837521699</v>
      </c>
      <c r="AC116" s="3">
        <f>SQRT(AA116^2+AB116^2)+SQRT((AA116-$CH$10)^2+(AB116-$CI$10)^2)</f>
        <v>38.4269206051233</v>
      </c>
      <c r="AD116" s="3">
        <f>AC116/(2*$CH$3)</f>
        <v>1.0000000001333258</v>
      </c>
      <c r="AE116" s="3">
        <f t="shared" si="216"/>
        <v>18.8041424855939</v>
      </c>
      <c r="AF116" s="3">
        <f t="shared" si="217"/>
        <v>-11.052797635038425</v>
      </c>
      <c r="AG116" s="3">
        <f t="shared" si="218"/>
        <v>-15.212870835493428</v>
      </c>
      <c r="AH116" s="8">
        <f>SQRT(AF116^2+AG116^2)+SQRT((AF116-$CH$10)^2+(AG116-$CI$10)^2)</f>
        <v>38.426920600117754</v>
      </c>
      <c r="AI116" s="3">
        <f>AH116/(2*$CH$3)</f>
        <v>1.0000000000030642</v>
      </c>
      <c r="AJ116" s="3">
        <f t="shared" si="219"/>
        <v>18.804142485536278</v>
      </c>
      <c r="AK116" s="3">
        <f t="shared" si="220"/>
        <v>-11.052797635004556</v>
      </c>
      <c r="AL116" s="3">
        <f t="shared" si="221"/>
        <v>-15.212870835446811</v>
      </c>
      <c r="AM116" s="8">
        <f>SQRT(AK116^2+AL116^2)+SQRT((AK116-$CH$10)^2+(AL116-$CI$10)^2)</f>
        <v>38.426920600002703</v>
      </c>
      <c r="AN116" s="3">
        <f>AM116/(2*$CH$3)</f>
        <v>1.0000000000000702</v>
      </c>
      <c r="AO116" s="3">
        <f t="shared" si="222"/>
        <v>18.80414248553496</v>
      </c>
      <c r="AP116" s="3">
        <f t="shared" si="223"/>
        <v>-11.052797635003781</v>
      </c>
      <c r="AQ116" s="3">
        <f t="shared" si="224"/>
        <v>-15.212870835445745</v>
      </c>
      <c r="AR116" s="8">
        <f>SQRT(AP116^2+AQ116^2)+SQRT((AP116-$CH$10)^2+(AQ116-$CI$10)^2)</f>
        <v>38.426920600000074</v>
      </c>
      <c r="AS116" s="3">
        <f>AR116/(2*$CH$3)</f>
        <v>1.0000000000000018</v>
      </c>
      <c r="AT116" s="9">
        <f t="shared" si="225"/>
        <v>18.804142485534928</v>
      </c>
      <c r="AU116" s="3">
        <f t="shared" si="226"/>
        <v>-11.052797635003763</v>
      </c>
      <c r="AV116" s="3">
        <f t="shared" si="227"/>
        <v>-15.21287083544572</v>
      </c>
      <c r="AW116" s="8">
        <f>SQRT(AU116^2+AV116^2)+SQRT((AU116-$CH$10)^2+(AV116-$CI$10)^2)</f>
        <v>38.42692060000001</v>
      </c>
      <c r="AX116" s="4">
        <f>AW116/(2*$CH$3)</f>
        <v>1.0000000000000002</v>
      </c>
      <c r="AY116" s="9">
        <f t="shared" si="106"/>
        <v>18.67714248553493</v>
      </c>
      <c r="AZ116" s="9">
        <f>AY116-'Master Radiusverkleinerung'!G$5/100</f>
        <v>18.623142485534931</v>
      </c>
      <c r="BA116" s="9">
        <f t="shared" si="228"/>
        <v>0.98423920685363664</v>
      </c>
      <c r="BB116" s="3">
        <f t="shared" si="173"/>
        <v>-11.430650712505118</v>
      </c>
      <c r="BC116" s="3">
        <f t="shared" si="174"/>
        <v>-14.897579294329052</v>
      </c>
      <c r="BD116" s="3">
        <f t="shared" si="175"/>
        <v>-10.65841052194148</v>
      </c>
      <c r="BE116" s="3">
        <f t="shared" si="176"/>
        <v>-15.509040435275761</v>
      </c>
      <c r="BF116" s="3">
        <f t="shared" si="177"/>
        <v>0.75570615500270932</v>
      </c>
      <c r="BG116" s="3">
        <f t="shared" si="178"/>
        <v>-0.63058308223333803</v>
      </c>
      <c r="BH116" s="3">
        <f t="shared" si="179"/>
        <v>0.78877422612456627</v>
      </c>
      <c r="BI116" s="3">
        <f t="shared" si="180"/>
        <v>-0.59233919966008131</v>
      </c>
      <c r="BJ116" s="3">
        <f t="shared" si="181"/>
        <v>-0.63058308223333803</v>
      </c>
      <c r="BK116" s="3">
        <f t="shared" si="182"/>
        <v>-0.75570615500270932</v>
      </c>
      <c r="BL116" s="3">
        <f t="shared" si="183"/>
        <v>-0.59233919966008131</v>
      </c>
      <c r="BM116" s="3">
        <f t="shared" si="184"/>
        <v>-0.78877422612456627</v>
      </c>
      <c r="BN116" s="3">
        <f t="shared" si="185"/>
        <v>-0.63058308223333803</v>
      </c>
      <c r="BO116" s="3">
        <f t="shared" si="186"/>
        <v>-0.75570615500270932</v>
      </c>
      <c r="BP116" s="3">
        <f t="shared" si="187"/>
        <v>0.59233919966008131</v>
      </c>
      <c r="BQ116" s="3">
        <f t="shared" si="188"/>
        <v>0.78877422612456627</v>
      </c>
      <c r="BR116" s="3">
        <f t="shared" si="189"/>
        <v>0.7722401905636378</v>
      </c>
      <c r="BS116" s="3">
        <f t="shared" si="190"/>
        <v>-0.61146114094670878</v>
      </c>
      <c r="BT116" s="3">
        <f t="shared" si="191"/>
        <v>-19.522634479072412</v>
      </c>
      <c r="BU116" s="3">
        <f t="shared" si="192"/>
        <v>0.87999231062320149</v>
      </c>
      <c r="BV116" s="3">
        <f t="shared" si="193"/>
        <v>-0.14420425662591896</v>
      </c>
      <c r="BW116" s="9">
        <f t="shared" si="194"/>
        <v>19.221243153087077</v>
      </c>
      <c r="BX116" s="9">
        <f>SQRT((AU116-$CH$11)^2+(AV116-$CI$11)^2)</f>
        <v>19.196957549744514</v>
      </c>
      <c r="BY116" s="3">
        <f t="shared" si="195"/>
        <v>-11.931060655736381</v>
      </c>
      <c r="BZ116" s="3">
        <f t="shared" si="196"/>
        <v>-15.06659415561195</v>
      </c>
      <c r="CA116" s="3">
        <f t="shared" si="197"/>
        <v>19.218544893429907</v>
      </c>
      <c r="CB116" s="3">
        <f t="shared" si="198"/>
        <v>-11.932789945626965</v>
      </c>
      <c r="CC116" s="3">
        <f t="shared" si="199"/>
        <v>-15.068666578819801</v>
      </c>
      <c r="CD116" s="3">
        <f t="shared" si="200"/>
        <v>19.221243153087077</v>
      </c>
      <c r="CE116" s="4">
        <f t="shared" si="201"/>
        <v>0.99999999999353539</v>
      </c>
      <c r="CF116" s="12">
        <f t="shared" si="169"/>
        <v>2.0601966744361984E-4</v>
      </c>
    </row>
    <row r="117" spans="1:84" x14ac:dyDescent="0.3">
      <c r="A117" s="4">
        <v>237</v>
      </c>
      <c r="B117" s="3">
        <f>CH$3*COS(A117/180*PI())</f>
        <v>-10.464400477091532</v>
      </c>
      <c r="C117" s="4">
        <f>CH$3*SIN(A117/180*PI())</f>
        <v>-16.113763661997858</v>
      </c>
      <c r="D117" s="6">
        <f>SQRT(B117^2+C117^2)+SQRT((B117-$CH$10)^2+(C117-$CI$10)^2)</f>
        <v>39.161432983357003</v>
      </c>
      <c r="E117" s="4">
        <f>D117/(2*$CH$3)</f>
        <v>1.0191145262719021</v>
      </c>
      <c r="F117" s="4">
        <f>$CH$3/E117</f>
        <v>18.853092370576029</v>
      </c>
      <c r="G117" s="4">
        <f t="shared" si="202"/>
        <v>-10.268130035759695</v>
      </c>
      <c r="H117" s="4">
        <f t="shared" si="203"/>
        <v>-15.811533685958539</v>
      </c>
      <c r="I117" s="6">
        <f>SQRT(G117^2+H117^2)+SQRT((G117-$CH$10)^2+(H117-$CI$10)^2)</f>
        <v>38.441973569937119</v>
      </c>
      <c r="J117" s="4">
        <f>I117/(2*$CH$3)</f>
        <v>1.0003917298004128</v>
      </c>
      <c r="K117" s="4">
        <f t="shared" si="204"/>
        <v>18.845709944380879</v>
      </c>
      <c r="L117" s="4">
        <f t="shared" si="205"/>
        <v>-10.264109278280699</v>
      </c>
      <c r="M117" s="4">
        <f t="shared" si="206"/>
        <v>-15.805342262388637</v>
      </c>
      <c r="N117" s="8">
        <f>SQRT(L117^2+M117^2)+SQRT((L117-$CH$10)^2+(M117-$CI$10)^2)</f>
        <v>38.42723535677672</v>
      </c>
      <c r="O117" s="3">
        <f>N117/(2*$CH$3)</f>
        <v>1.000008191048666</v>
      </c>
      <c r="P117" s="4">
        <f t="shared" si="207"/>
        <v>18.845555579517988</v>
      </c>
      <c r="Q117" s="4">
        <f t="shared" si="208"/>
        <v>-10.264025205150734</v>
      </c>
      <c r="R117" s="4">
        <f t="shared" si="209"/>
        <v>-15.805212801121407</v>
      </c>
      <c r="S117" s="6">
        <f>SQRT(Q117^2+R117^2)+SQRT((Q117-$CH$10)^2+(R117-$CI$10)^2)</f>
        <v>38.426927184285219</v>
      </c>
      <c r="T117" s="4">
        <f>S117/(2*$CH$3)</f>
        <v>1.0000001713456377</v>
      </c>
      <c r="U117" s="3">
        <f t="shared" si="210"/>
        <v>18.845552350414803</v>
      </c>
      <c r="V117" s="3">
        <f t="shared" si="211"/>
        <v>-10.264023446455091</v>
      </c>
      <c r="W117" s="3">
        <f t="shared" si="212"/>
        <v>-15.805210092967604</v>
      </c>
      <c r="X117" s="3">
        <f>SQRT(V117^2+W117^2)+SQRT((V117-$CH$10)^2+(W117-$CI$10)^2)</f>
        <v>38.426920737735529</v>
      </c>
      <c r="Y117" s="3">
        <f>X117/(2*$CH$3)</f>
        <v>1.0000000035843499</v>
      </c>
      <c r="Z117" s="3">
        <f t="shared" si="213"/>
        <v>18.84555228286575</v>
      </c>
      <c r="AA117" s="3">
        <f t="shared" si="214"/>
        <v>-10.26402340966524</v>
      </c>
      <c r="AB117" s="3">
        <f t="shared" si="215"/>
        <v>-15.8052100363162</v>
      </c>
      <c r="AC117" s="3">
        <f>SQRT(AA117^2+AB117^2)+SQRT((AA117-$CH$10)^2+(AB117-$CI$10)^2)</f>
        <v>38.426920602881268</v>
      </c>
      <c r="AD117" s="3">
        <f>AC117/(2*$CH$3)</f>
        <v>1.0000000000749805</v>
      </c>
      <c r="AE117" s="3">
        <f t="shared" si="216"/>
        <v>18.845552281452701</v>
      </c>
      <c r="AF117" s="3">
        <f t="shared" si="217"/>
        <v>-10.264023408895639</v>
      </c>
      <c r="AG117" s="3">
        <f t="shared" si="218"/>
        <v>-15.805210035131118</v>
      </c>
      <c r="AH117" s="8">
        <f>SQRT(AF117^2+AG117^2)+SQRT((AF117-$CH$10)^2+(AG117-$CI$10)^2)</f>
        <v>38.426920600060271</v>
      </c>
      <c r="AI117" s="3">
        <f>AH117/(2*$CH$3)</f>
        <v>1.0000000000015683</v>
      </c>
      <c r="AJ117" s="3">
        <f t="shared" si="219"/>
        <v>18.845552281423146</v>
      </c>
      <c r="AK117" s="3">
        <f t="shared" si="220"/>
        <v>-10.264023408879542</v>
      </c>
      <c r="AL117" s="3">
        <f t="shared" si="221"/>
        <v>-15.805210035106331</v>
      </c>
      <c r="AM117" s="8">
        <f>SQRT(AK117^2+AL117^2)+SQRT((AK117-$CH$10)^2+(AL117-$CI$10)^2)</f>
        <v>38.426920600001267</v>
      </c>
      <c r="AN117" s="3">
        <f>AM117/(2*$CH$3)</f>
        <v>1.0000000000000329</v>
      </c>
      <c r="AO117" s="3">
        <f t="shared" si="222"/>
        <v>18.845552281422528</v>
      </c>
      <c r="AP117" s="3">
        <f t="shared" si="223"/>
        <v>-10.264023408879206</v>
      </c>
      <c r="AQ117" s="3">
        <f t="shared" si="224"/>
        <v>-15.805210035105814</v>
      </c>
      <c r="AR117" s="8">
        <f>SQRT(AP117^2+AQ117^2)+SQRT((AP117-$CH$10)^2+(AQ117-$CI$10)^2)</f>
        <v>38.426920600000031</v>
      </c>
      <c r="AS117" s="3">
        <f>AR117/(2*$CH$3)</f>
        <v>1.0000000000000007</v>
      </c>
      <c r="AT117" s="9">
        <f t="shared" si="225"/>
        <v>18.845552281422513</v>
      </c>
      <c r="AU117" s="3">
        <f t="shared" si="226"/>
        <v>-10.264023408879197</v>
      </c>
      <c r="AV117" s="3">
        <f t="shared" si="227"/>
        <v>-15.805210035105802</v>
      </c>
      <c r="AW117" s="8">
        <f>SQRT(AU117^2+AV117^2)+SQRT((AU117-$CH$10)^2+(AV117-$CI$10)^2)</f>
        <v>38.426920600000003</v>
      </c>
      <c r="AX117" s="4">
        <f>AW117/(2*$CH$3)</f>
        <v>1</v>
      </c>
      <c r="AY117" s="9">
        <f t="shared" si="106"/>
        <v>18.718552281422514</v>
      </c>
      <c r="AZ117" s="9">
        <f>AY117-'Master Radiusverkleinerung'!G$5/100</f>
        <v>18.664552281422516</v>
      </c>
      <c r="BA117" s="9">
        <f t="shared" si="228"/>
        <v>0.98642308734759154</v>
      </c>
      <c r="BB117" s="3">
        <f t="shared" si="173"/>
        <v>-10.65841052194148</v>
      </c>
      <c r="BC117" s="3">
        <f t="shared" si="174"/>
        <v>-15.509040435275761</v>
      </c>
      <c r="BD117" s="3">
        <f>0.5*(AU117+AU119)</f>
        <v>-9.8540186187427903</v>
      </c>
      <c r="BE117" s="3">
        <f>0.5*(AV117+AV119)</f>
        <v>-16.081360906817558</v>
      </c>
      <c r="BF117" s="3">
        <f t="shared" si="177"/>
        <v>0.78877422612456627</v>
      </c>
      <c r="BG117" s="3">
        <f t="shared" si="178"/>
        <v>-0.59233919966008131</v>
      </c>
      <c r="BH117" s="3">
        <f>AU119-AU117</f>
        <v>0.82000958027281357</v>
      </c>
      <c r="BI117" s="3">
        <f>AV119-AV117</f>
        <v>-0.55230174342350935</v>
      </c>
      <c r="BJ117" s="3">
        <f t="shared" si="181"/>
        <v>-0.59233919966008131</v>
      </c>
      <c r="BK117" s="3">
        <f t="shared" si="182"/>
        <v>-0.78877422612456627</v>
      </c>
      <c r="BL117" s="3">
        <f t="shared" si="183"/>
        <v>-0.55230174342350935</v>
      </c>
      <c r="BM117" s="3">
        <f t="shared" si="184"/>
        <v>-0.82000958027281357</v>
      </c>
      <c r="BN117" s="3">
        <f t="shared" si="185"/>
        <v>-0.59233919966008131</v>
      </c>
      <c r="BO117" s="3">
        <f t="shared" si="186"/>
        <v>-0.78877422612456627</v>
      </c>
      <c r="BP117" s="3">
        <f t="shared" si="187"/>
        <v>0.55230174342350935</v>
      </c>
      <c r="BQ117" s="3">
        <f t="shared" si="188"/>
        <v>0.82000958027281357</v>
      </c>
      <c r="BR117" s="3">
        <f t="shared" si="189"/>
        <v>0.80439190319868992</v>
      </c>
      <c r="BS117" s="3">
        <f t="shared" si="190"/>
        <v>-0.5723204715417971</v>
      </c>
      <c r="BT117" s="3">
        <f t="shared" si="191"/>
        <v>-19.48193210049611</v>
      </c>
      <c r="BU117" s="3">
        <f t="shared" si="192"/>
        <v>0.88150154629843236</v>
      </c>
      <c r="BV117" s="3">
        <f t="shared" si="193"/>
        <v>-0.14219451929559668</v>
      </c>
      <c r="BW117" s="9">
        <f t="shared" si="194"/>
        <v>19.223755657389077</v>
      </c>
      <c r="BX117" s="9">
        <f>SQRT((AU117-$CH$11)^2+(AV117-$CI$11)^2)</f>
        <v>19.196119253734278</v>
      </c>
      <c r="BY117" s="3">
        <f t="shared" si="195"/>
        <v>-11.144015719502399</v>
      </c>
      <c r="BZ117" s="3">
        <f t="shared" si="196"/>
        <v>-15.661005778479883</v>
      </c>
      <c r="CA117" s="3">
        <f t="shared" si="197"/>
        <v>19.221243153087077</v>
      </c>
      <c r="CB117" s="3">
        <f t="shared" si="198"/>
        <v>-11.145524955177629</v>
      </c>
      <c r="CC117" s="3">
        <f t="shared" si="199"/>
        <v>-15.663015515810205</v>
      </c>
      <c r="CD117" s="3">
        <f t="shared" si="200"/>
        <v>19.223755657389077</v>
      </c>
      <c r="CE117" s="4">
        <f t="shared" si="201"/>
        <v>0.99999999999437283</v>
      </c>
      <c r="CF117" s="12">
        <f t="shared" si="169"/>
        <v>1.9221287318483291E-4</v>
      </c>
    </row>
    <row r="118" spans="1:84" x14ac:dyDescent="0.3">
      <c r="A118" s="4"/>
      <c r="C118" s="4"/>
      <c r="D118" s="6"/>
      <c r="E118" s="4"/>
      <c r="G118" s="4"/>
      <c r="H118" s="4"/>
      <c r="I118" s="6"/>
      <c r="J118" s="4"/>
      <c r="K118" s="4"/>
      <c r="L118" s="4"/>
      <c r="M118" s="4"/>
      <c r="N118" s="8"/>
      <c r="P118" s="4"/>
      <c r="Q118" s="4"/>
      <c r="R118" s="4"/>
      <c r="S118" s="6"/>
      <c r="T118" s="4"/>
      <c r="AH118" s="8"/>
      <c r="AM118" s="8"/>
      <c r="AR118" s="8"/>
      <c r="AT118" s="9"/>
      <c r="AW118" s="8"/>
      <c r="AX118" s="4"/>
      <c r="AY118" s="9"/>
      <c r="AZ118" s="9"/>
      <c r="BA118" s="9"/>
      <c r="BW118" s="9"/>
      <c r="BX118" s="9"/>
      <c r="CE118" s="4"/>
      <c r="CF118" s="12"/>
    </row>
    <row r="119" spans="1:84" x14ac:dyDescent="0.3">
      <c r="A119" s="4">
        <v>240</v>
      </c>
      <c r="B119" s="3">
        <f>CH$3*COS(A119/180*PI())</f>
        <v>-9.6067301500000095</v>
      </c>
      <c r="C119" s="4">
        <f>CH$3*SIN(A119/180*PI())</f>
        <v>-16.639344714403776</v>
      </c>
      <c r="D119" s="6">
        <f>SQRT(B119^2+C119^2)+SQRT((B119-$CH$10)^2+(C119-$CI$10)^2)</f>
        <v>39.076579326426753</v>
      </c>
      <c r="E119" s="4">
        <f>D119/(2*$CH$3)</f>
        <v>1.0169063436851806</v>
      </c>
      <c r="F119" s="4">
        <f>$CH$3/E119</f>
        <v>18.894031313023461</v>
      </c>
      <c r="G119" s="4">
        <f t="shared" si="202"/>
        <v>-9.4470156565117396</v>
      </c>
      <c r="H119" s="4">
        <f t="shared" si="203"/>
        <v>-16.362711096976966</v>
      </c>
      <c r="I119" s="6">
        <f>SQRT(G119^2+H119^2)+SQRT((G119-$CH$10)^2+(H119-$CI$10)^2)</f>
        <v>38.438905289631791</v>
      </c>
      <c r="J119" s="4">
        <f>I119/(2*$CH$3)</f>
        <v>1.0003118826448922</v>
      </c>
      <c r="K119" s="4">
        <f t="shared" si="204"/>
        <v>18.888140429829111</v>
      </c>
      <c r="L119" s="4">
        <f t="shared" si="205"/>
        <v>-9.4440702149145643</v>
      </c>
      <c r="M119" s="4">
        <f t="shared" si="206"/>
        <v>-16.35760944247993</v>
      </c>
      <c r="N119" s="8">
        <f>SQRT(L119^2+M119^2)+SQRT((L119-$CH$10)^2+(M119-$CI$10)^2)</f>
        <v>38.427145720173598</v>
      </c>
      <c r="O119" s="3">
        <f>N119/(2*$CH$3)</f>
        <v>1.0000058583974485</v>
      </c>
      <c r="P119" s="4">
        <f t="shared" si="207"/>
        <v>18.888029776243663</v>
      </c>
      <c r="Q119" s="4">
        <f t="shared" si="208"/>
        <v>-9.4440148881218402</v>
      </c>
      <c r="R119" s="4">
        <f t="shared" si="209"/>
        <v>-16.357513613663912</v>
      </c>
      <c r="S119" s="6">
        <f>SQRT(Q119^2+R119^2)+SQRT((Q119-$CH$10)^2+(R119-$CI$10)^2)</f>
        <v>38.426924830074796</v>
      </c>
      <c r="T119" s="4">
        <f>S119/(2*$CH$3)</f>
        <v>1.0000001100810247</v>
      </c>
      <c r="U119" s="3">
        <f t="shared" si="210"/>
        <v>18.888027697030218</v>
      </c>
      <c r="V119" s="3">
        <f t="shared" si="211"/>
        <v>-9.4440138485151177</v>
      </c>
      <c r="W119" s="3">
        <f t="shared" si="212"/>
        <v>-16.357511813012248</v>
      </c>
      <c r="X119" s="3">
        <f>SQRT(V119^2+W119^2)+SQRT((V119-$CH$10)^2+(W119-$CI$10)^2)</f>
        <v>38.426920679484859</v>
      </c>
      <c r="Y119" s="3">
        <f>X119/(2*$CH$3)</f>
        <v>1.0000000020684681</v>
      </c>
      <c r="Z119" s="3">
        <f t="shared" si="213"/>
        <v>18.888027657960937</v>
      </c>
      <c r="AA119" s="3">
        <f t="shared" si="214"/>
        <v>-9.4440138289804771</v>
      </c>
      <c r="AB119" s="3">
        <f t="shared" si="215"/>
        <v>-16.357511779177258</v>
      </c>
      <c r="AC119" s="3">
        <f>SQRT(AA119^2+AB119^2)+SQRT((AA119-$CH$10)^2+(AB119-$CI$10)^2)</f>
        <v>38.426920601493556</v>
      </c>
      <c r="AD119" s="3">
        <f>AC119/(2*$CH$3)</f>
        <v>1.0000000000388674</v>
      </c>
      <c r="AE119" s="3">
        <f t="shared" si="216"/>
        <v>18.888027657226807</v>
      </c>
      <c r="AF119" s="3">
        <f t="shared" si="217"/>
        <v>-9.4440138286134125</v>
      </c>
      <c r="AG119" s="3">
        <f t="shared" si="218"/>
        <v>-16.357511778541486</v>
      </c>
      <c r="AH119" s="8">
        <f>SQRT(AF119^2+AG119^2)+SQRT((AF119-$CH$10)^2+(AG119-$CI$10)^2)</f>
        <v>38.426920600028069</v>
      </c>
      <c r="AI119" s="3">
        <f>AH119/(2*$CH$3)</f>
        <v>1.0000000000007303</v>
      </c>
      <c r="AJ119" s="3">
        <f t="shared" si="219"/>
        <v>18.888027657213012</v>
      </c>
      <c r="AK119" s="3">
        <f t="shared" si="220"/>
        <v>-9.4440138286065149</v>
      </c>
      <c r="AL119" s="3">
        <f t="shared" si="221"/>
        <v>-16.357511778529538</v>
      </c>
      <c r="AM119" s="8">
        <f>SQRT(AK119^2+AL119^2)+SQRT((AK119-$CH$10)^2+(AL119-$CI$10)^2)</f>
        <v>38.426920600000528</v>
      </c>
      <c r="AN119" s="3">
        <f>AM119/(2*$CH$3)</f>
        <v>1.0000000000000138</v>
      </c>
      <c r="AO119" s="3">
        <f t="shared" si="222"/>
        <v>18.888027657212753</v>
      </c>
      <c r="AP119" s="3">
        <f t="shared" si="223"/>
        <v>-9.4440138286063853</v>
      </c>
      <c r="AQ119" s="3">
        <f t="shared" si="224"/>
        <v>-16.357511778529314</v>
      </c>
      <c r="AR119" s="8">
        <f>SQRT(AP119^2+AQ119^2)+SQRT((AP119-$CH$10)^2+(AQ119-$CI$10)^2)</f>
        <v>38.42692060000001</v>
      </c>
      <c r="AS119" s="3">
        <f>AR119/(2*$CH$3)</f>
        <v>1.0000000000000002</v>
      </c>
      <c r="AT119" s="9">
        <f t="shared" si="225"/>
        <v>18.888027657212749</v>
      </c>
      <c r="AU119" s="3">
        <f t="shared" si="226"/>
        <v>-9.4440138286063835</v>
      </c>
      <c r="AV119" s="3">
        <f t="shared" si="227"/>
        <v>-16.357511778529311</v>
      </c>
      <c r="AW119" s="8">
        <f>SQRT(AU119^2+AV119^2)+SQRT((AU119-$CH$10)^2+(AV119-$CI$10)^2)</f>
        <v>38.426920600000003</v>
      </c>
      <c r="AX119" s="4">
        <f>AW119/(2*$CH$3)</f>
        <v>1</v>
      </c>
      <c r="AY119" s="9">
        <f t="shared" si="106"/>
        <v>18.76102765721275</v>
      </c>
      <c r="AZ119" s="9">
        <f>AY119-'Master Radiusverkleinerung'!G$5/100</f>
        <v>18.707027657212752</v>
      </c>
      <c r="BA119" s="9">
        <f>SQRT((AU119-AU117)^2+(AV119-AV117)^2)</f>
        <v>0.98866219080525364</v>
      </c>
      <c r="BB119" s="3">
        <f>0.5*(AU117+AU119)</f>
        <v>-9.8540186187427903</v>
      </c>
      <c r="BC119" s="3">
        <f>0.5*(AV117+AV119)</f>
        <v>-16.081360906817558</v>
      </c>
      <c r="BD119" s="3">
        <f t="shared" si="175"/>
        <v>-9.0193594474428362</v>
      </c>
      <c r="BE119" s="3">
        <f t="shared" si="176"/>
        <v>-16.612785116663687</v>
      </c>
      <c r="BF119" s="3">
        <f>AU119-AU117</f>
        <v>0.82000958027281357</v>
      </c>
      <c r="BG119" s="3">
        <f>AV119-AV117</f>
        <v>-0.55230174342350935</v>
      </c>
      <c r="BH119" s="3">
        <f t="shared" si="179"/>
        <v>0.84930876232709451</v>
      </c>
      <c r="BI119" s="3">
        <f t="shared" si="180"/>
        <v>-0.51054667626875627</v>
      </c>
      <c r="BJ119" s="3">
        <f t="shared" si="181"/>
        <v>-0.55230174342350935</v>
      </c>
      <c r="BK119" s="3">
        <f t="shared" si="182"/>
        <v>-0.82000958027281357</v>
      </c>
      <c r="BL119" s="3">
        <f t="shared" si="183"/>
        <v>-0.51054667626875627</v>
      </c>
      <c r="BM119" s="3">
        <f t="shared" si="184"/>
        <v>-0.84930876232709451</v>
      </c>
      <c r="BN119" s="3">
        <f t="shared" si="185"/>
        <v>-0.55230174342350935</v>
      </c>
      <c r="BO119" s="3">
        <f t="shared" si="186"/>
        <v>-0.82000958027281357</v>
      </c>
      <c r="BP119" s="3">
        <f t="shared" si="187"/>
        <v>0.51054667626875627</v>
      </c>
      <c r="BQ119" s="3">
        <f t="shared" si="188"/>
        <v>0.84930876232709451</v>
      </c>
      <c r="BR119" s="3">
        <f t="shared" si="189"/>
        <v>0.83465917129995404</v>
      </c>
      <c r="BS119" s="3">
        <f t="shared" si="190"/>
        <v>-0.53142420984612926</v>
      </c>
      <c r="BT119" s="3">
        <f t="shared" si="191"/>
        <v>-19.440106863395656</v>
      </c>
      <c r="BU119" s="3">
        <f t="shared" si="192"/>
        <v>0.88278629424996069</v>
      </c>
      <c r="BV119" s="3">
        <f t="shared" si="193"/>
        <v>-0.14028703730584446</v>
      </c>
      <c r="BW119" s="9">
        <f t="shared" si="194"/>
        <v>19.226054693690447</v>
      </c>
      <c r="BX119" s="9">
        <f>SQRT((AU119-$CH$11)^2+(AV119-$CI$11)^2)</f>
        <v>19.195352158750456</v>
      </c>
      <c r="BY119" s="3">
        <f>AU119-BU117</f>
        <v>-10.325515374904816</v>
      </c>
      <c r="BZ119" s="3">
        <f>AV119-BV117</f>
        <v>-16.215317259233714</v>
      </c>
      <c r="CA119" s="3">
        <f t="shared" si="197"/>
        <v>19.223755657389077</v>
      </c>
      <c r="CB119" s="3">
        <f t="shared" si="198"/>
        <v>-10.326800122856344</v>
      </c>
      <c r="CC119" s="3">
        <f t="shared" si="199"/>
        <v>-16.217224741223468</v>
      </c>
      <c r="CD119" s="3">
        <f t="shared" si="200"/>
        <v>19.226054693690447</v>
      </c>
      <c r="CE119" s="4">
        <f t="shared" si="201"/>
        <v>0.99999999999526912</v>
      </c>
      <c r="CF119" s="12">
        <f t="shared" si="169"/>
        <v>1.7624171258486532E-4</v>
      </c>
    </row>
    <row r="120" spans="1:84" x14ac:dyDescent="0.3">
      <c r="A120" s="4">
        <v>243</v>
      </c>
      <c r="B120" s="3">
        <f>CH$3*COS(A120/180*PI())</f>
        <v>-8.7227284433229464</v>
      </c>
      <c r="C120" s="4">
        <f>CH$3*SIN(A120/180*PI())</f>
        <v>-17.119318479534197</v>
      </c>
      <c r="D120" s="6">
        <f>SQRT(B120^2+C120^2)+SQRT((B120-$CH$10)^2+(C120-$CI$10)^2)</f>
        <v>38.989824596838851</v>
      </c>
      <c r="E120" s="4">
        <f>D120/(2*$CH$3)</f>
        <v>1.0146486886809984</v>
      </c>
      <c r="F120" s="4">
        <f>$CH$3/E120</f>
        <v>18.936071681102462</v>
      </c>
      <c r="G120" s="4">
        <f t="shared" si="202"/>
        <v>-8.5967966456075882</v>
      </c>
      <c r="H120" s="4">
        <f t="shared" si="203"/>
        <v>-16.872163410360887</v>
      </c>
      <c r="I120" s="6">
        <f>SQRT(G120^2+H120^2)+SQRT((G120-$CH$10)^2+(H120-$CI$10)^2)</f>
        <v>38.436116780407346</v>
      </c>
      <c r="J120" s="4">
        <f>I120/(2*$CH$3)</f>
        <v>1.0002393160904843</v>
      </c>
      <c r="K120" s="4">
        <f t="shared" si="204"/>
        <v>18.931541058709449</v>
      </c>
      <c r="L120" s="4">
        <f t="shared" si="205"/>
        <v>-8.5947397860832542</v>
      </c>
      <c r="M120" s="4">
        <f t="shared" si="206"/>
        <v>-16.868126596250079</v>
      </c>
      <c r="N120" s="8">
        <f>SQRT(L120^2+M120^2)+SQRT((L120-$CH$10)^2+(M120-$CI$10)^2)</f>
        <v>38.427073254710038</v>
      </c>
      <c r="O120" s="3">
        <f>N120/(2*$CH$3)</f>
        <v>1.000003972598055</v>
      </c>
      <c r="P120" s="4">
        <f t="shared" si="207"/>
        <v>18.931465851605029</v>
      </c>
      <c r="Q120" s="4">
        <f t="shared" si="208"/>
        <v>-8.5947056427723343</v>
      </c>
      <c r="R120" s="4">
        <f t="shared" si="209"/>
        <v>-16.868059586229375</v>
      </c>
      <c r="S120" s="6">
        <f>SQRT(Q120^2+R120^2)+SQRT((Q120-$CH$10)^2+(R120-$CI$10)^2)</f>
        <v>38.426923134702619</v>
      </c>
      <c r="T120" s="4">
        <f>S120/(2*$CH$3)</f>
        <v>1.0000000659616377</v>
      </c>
      <c r="U120" s="3">
        <f t="shared" si="210"/>
        <v>18.931464602854621</v>
      </c>
      <c r="V120" s="3">
        <f t="shared" si="211"/>
        <v>-8.5947050758515129</v>
      </c>
      <c r="W120" s="3">
        <f t="shared" si="212"/>
        <v>-16.868058473584615</v>
      </c>
      <c r="X120" s="3">
        <f>SQRT(V120^2+W120^2)+SQRT((V120-$CH$10)^2+(W120-$CI$10)^2)</f>
        <v>38.426920642086792</v>
      </c>
      <c r="Y120" s="3">
        <f>X120/(2*$CH$3)</f>
        <v>1.0000000010952423</v>
      </c>
      <c r="Z120" s="3">
        <f t="shared" si="213"/>
        <v>18.931464582120078</v>
      </c>
      <c r="AA120" s="3">
        <f t="shared" si="214"/>
        <v>-8.5947050664382267</v>
      </c>
      <c r="AB120" s="3">
        <f t="shared" si="215"/>
        <v>-16.868058455110003</v>
      </c>
      <c r="AC120" s="3">
        <f>SQRT(AA120^2+AB120^2)+SQRT((AA120-$CH$10)^2+(AB120-$CI$10)^2)</f>
        <v>38.426920600698821</v>
      </c>
      <c r="AD120" s="3">
        <f>AC120/(2*$CH$3)</f>
        <v>1.0000000000181857</v>
      </c>
      <c r="AE120" s="3">
        <f t="shared" si="216"/>
        <v>18.931464581775796</v>
      </c>
      <c r="AF120" s="3">
        <f t="shared" si="217"/>
        <v>-8.5947050662819269</v>
      </c>
      <c r="AG120" s="3">
        <f t="shared" si="218"/>
        <v>-16.868058454803244</v>
      </c>
      <c r="AH120" s="8">
        <f>SQRT(AF120^2+AG120^2)+SQRT((AF120-$CH$10)^2+(AG120-$CI$10)^2)</f>
        <v>38.426920600011599</v>
      </c>
      <c r="AI120" s="3">
        <f>AH120/(2*$CH$3)</f>
        <v>1.0000000000003018</v>
      </c>
      <c r="AJ120" s="3">
        <f t="shared" si="219"/>
        <v>18.931464581770083</v>
      </c>
      <c r="AK120" s="3">
        <f t="shared" si="220"/>
        <v>-8.5947050662793316</v>
      </c>
      <c r="AL120" s="3">
        <f t="shared" si="221"/>
        <v>-16.868058454798152</v>
      </c>
      <c r="AM120" s="8">
        <f>SQRT(AK120^2+AL120^2)+SQRT((AK120-$CH$10)^2+(AL120-$CI$10)^2)</f>
        <v>38.426920600000194</v>
      </c>
      <c r="AN120" s="3">
        <f>AM120/(2*$CH$3)</f>
        <v>1.0000000000000049</v>
      </c>
      <c r="AO120" s="3">
        <f t="shared" si="222"/>
        <v>18.93146458176999</v>
      </c>
      <c r="AP120" s="3">
        <f t="shared" si="223"/>
        <v>-8.5947050662792908</v>
      </c>
      <c r="AQ120" s="3">
        <f t="shared" si="224"/>
        <v>-16.868058454798071</v>
      </c>
      <c r="AR120" s="8">
        <f>SQRT(AP120^2+AQ120^2)+SQRT((AP120-$CH$10)^2+(AQ120-$CI$10)^2)</f>
        <v>38.42692060000001</v>
      </c>
      <c r="AS120" s="3">
        <f>AR120/(2*$CH$3)</f>
        <v>1.0000000000000002</v>
      </c>
      <c r="AT120" s="9">
        <f t="shared" si="225"/>
        <v>18.931464581769987</v>
      </c>
      <c r="AU120" s="3">
        <f t="shared" si="226"/>
        <v>-8.594705066279289</v>
      </c>
      <c r="AV120" s="3">
        <f t="shared" si="227"/>
        <v>-16.868058454798067</v>
      </c>
      <c r="AW120" s="8">
        <f>SQRT(AU120^2+AV120^2)+SQRT((AU120-$CH$10)^2+(AV120-$CI$10)^2)</f>
        <v>38.426920600000003</v>
      </c>
      <c r="AX120" s="4">
        <f>AW120/(2*$CH$3)</f>
        <v>1</v>
      </c>
      <c r="AY120" s="9">
        <f t="shared" si="106"/>
        <v>18.804464581769988</v>
      </c>
      <c r="AZ120" s="9">
        <f>AY120-'Master Radiusverkleinerung'!G$5/100</f>
        <v>18.75046458176999</v>
      </c>
      <c r="BA120" s="9">
        <f t="shared" si="228"/>
        <v>0.99095069625822219</v>
      </c>
      <c r="BB120" s="3">
        <f t="shared" si="173"/>
        <v>-9.0193594474428362</v>
      </c>
      <c r="BC120" s="3">
        <f t="shared" si="174"/>
        <v>-16.612785116663687</v>
      </c>
      <c r="BD120" s="3">
        <f t="shared" si="175"/>
        <v>-8.1564200025605871</v>
      </c>
      <c r="BE120" s="3">
        <f t="shared" si="176"/>
        <v>-17.101636676695954</v>
      </c>
      <c r="BF120" s="3">
        <f t="shared" si="177"/>
        <v>0.84930876232709451</v>
      </c>
      <c r="BG120" s="3">
        <f t="shared" si="178"/>
        <v>-0.51054667626875627</v>
      </c>
      <c r="BH120" s="3">
        <f t="shared" si="179"/>
        <v>0.87657012743740559</v>
      </c>
      <c r="BI120" s="3">
        <f t="shared" si="180"/>
        <v>-0.46715644379577626</v>
      </c>
      <c r="BJ120" s="3">
        <f t="shared" si="181"/>
        <v>-0.51054667626875627</v>
      </c>
      <c r="BK120" s="3">
        <f t="shared" si="182"/>
        <v>-0.84930876232709451</v>
      </c>
      <c r="BL120" s="3">
        <f t="shared" si="183"/>
        <v>-0.46715644379577626</v>
      </c>
      <c r="BM120" s="3">
        <f t="shared" si="184"/>
        <v>-0.87657012743740559</v>
      </c>
      <c r="BN120" s="3">
        <f t="shared" si="185"/>
        <v>-0.51054667626875627</v>
      </c>
      <c r="BO120" s="3">
        <f t="shared" si="186"/>
        <v>-0.84930876232709451</v>
      </c>
      <c r="BP120" s="3">
        <f t="shared" si="187"/>
        <v>0.46715644379577626</v>
      </c>
      <c r="BQ120" s="3">
        <f t="shared" si="188"/>
        <v>0.87657012743740559</v>
      </c>
      <c r="BR120" s="3">
        <f t="shared" si="189"/>
        <v>0.86293944488224916</v>
      </c>
      <c r="BS120" s="3">
        <f t="shared" si="190"/>
        <v>-0.48885156003226626</v>
      </c>
      <c r="BT120" s="3">
        <f t="shared" si="191"/>
        <v>-19.397261333506766</v>
      </c>
      <c r="BU120" s="3">
        <f t="shared" si="192"/>
        <v>0.88384785509550667</v>
      </c>
      <c r="BV120" s="3">
        <f t="shared" si="193"/>
        <v>-0.13852110096784997</v>
      </c>
      <c r="BW120" s="9">
        <f t="shared" si="194"/>
        <v>19.228114456610228</v>
      </c>
      <c r="BX120" s="9">
        <f>SQRT((AU120-$CH$11)^2+(AV120-$CI$11)^2)</f>
        <v>19.194664875390618</v>
      </c>
      <c r="BY120" s="3">
        <f t="shared" si="195"/>
        <v>-9.4774913605292497</v>
      </c>
      <c r="BZ120" s="3">
        <f t="shared" si="196"/>
        <v>-16.727771417492221</v>
      </c>
      <c r="CA120" s="3">
        <f t="shared" si="197"/>
        <v>19.226054693690443</v>
      </c>
      <c r="CB120" s="3">
        <f t="shared" si="198"/>
        <v>-9.4785529213747957</v>
      </c>
      <c r="CC120" s="3">
        <f t="shared" si="199"/>
        <v>-16.729537353830217</v>
      </c>
      <c r="CD120" s="3">
        <f t="shared" si="200"/>
        <v>19.228114456610228</v>
      </c>
      <c r="CE120" s="4">
        <f t="shared" si="201"/>
        <v>0.99999999999618683</v>
      </c>
      <c r="CF120" s="12">
        <f t="shared" si="169"/>
        <v>1.5822708526993539E-4</v>
      </c>
    </row>
    <row r="121" spans="1:84" x14ac:dyDescent="0.3">
      <c r="A121" s="4">
        <v>246</v>
      </c>
      <c r="B121" s="3">
        <f>CH$3*COS(A121/180*PI())</f>
        <v>-7.8148183442921555</v>
      </c>
      <c r="C121" s="4">
        <f>CH$3*SIN(A121/180*PI())</f>
        <v>-17.552369382661446</v>
      </c>
      <c r="D121" s="6">
        <f>SQRT(B121^2+C121^2)+SQRT((B121-$CH$10)^2+(C121-$CI$10)^2)</f>
        <v>38.901383045337312</v>
      </c>
      <c r="E121" s="4">
        <f>D121/(2*$CH$3)</f>
        <v>1.0123471367970429</v>
      </c>
      <c r="F121" s="4">
        <f>$CH$3/E121</f>
        <v>18.979122478470494</v>
      </c>
      <c r="G121" s="4">
        <f t="shared" si="202"/>
        <v>-7.719504565417548</v>
      </c>
      <c r="H121" s="4">
        <f t="shared" si="203"/>
        <v>-17.338291130249303</v>
      </c>
      <c r="I121" s="6">
        <f>SQRT(G121^2+H121^2)+SQRT((G121-$CH$10)^2+(H121-$CI$10)^2)</f>
        <v>38.433641719970183</v>
      </c>
      <c r="J121" s="4">
        <f>I121/(2*$CH$3)</f>
        <v>1.0001749065463803</v>
      </c>
      <c r="K121" s="4">
        <f t="shared" si="204"/>
        <v>18.975803486217927</v>
      </c>
      <c r="L121" s="4">
        <f t="shared" si="205"/>
        <v>-7.7181546096503446</v>
      </c>
      <c r="M121" s="4">
        <f t="shared" si="206"/>
        <v>-17.335259079953019</v>
      </c>
      <c r="N121" s="8">
        <f>SQRT(L121^2+M121^2)+SQRT((L121-$CH$10)^2+(M121-$CI$10)^2)</f>
        <v>38.427017129828215</v>
      </c>
      <c r="O121" s="3">
        <f>N121/(2*$CH$3)</f>
        <v>1.0000025120365281</v>
      </c>
      <c r="P121" s="4">
        <f t="shared" si="207"/>
        <v>18.975755818426162</v>
      </c>
      <c r="Q121" s="4">
        <f t="shared" si="208"/>
        <v>-7.718135221412739</v>
      </c>
      <c r="R121" s="4">
        <f t="shared" si="209"/>
        <v>-17.335215533258378</v>
      </c>
      <c r="S121" s="6">
        <f>SQRT(Q121^2+R121^2)+SQRT((Q121-$CH$10)^2+(R121-$CI$10)^2)</f>
        <v>38.426921986649475</v>
      </c>
      <c r="T121" s="4">
        <f>S121/(2*$CH$3)</f>
        <v>1.0000000360853654</v>
      </c>
      <c r="U121" s="3">
        <f t="shared" si="210"/>
        <v>18.975755133679105</v>
      </c>
      <c r="V121" s="3">
        <f t="shared" si="211"/>
        <v>-7.7181349429010195</v>
      </c>
      <c r="W121" s="3">
        <f t="shared" si="212"/>
        <v>-17.335214907710814</v>
      </c>
      <c r="X121" s="3">
        <f>SQRT(V121^2+W121^2)+SQRT((V121-$CH$10)^2+(W121-$CI$10)^2)</f>
        <v>38.426920619919258</v>
      </c>
      <c r="Y121" s="3">
        <f>X121/(2*$CH$3)</f>
        <v>1.0000000005183671</v>
      </c>
      <c r="Z121" s="3">
        <f t="shared" si="213"/>
        <v>18.975755123842696</v>
      </c>
      <c r="AA121" s="3">
        <f t="shared" si="214"/>
        <v>-7.7181349389001914</v>
      </c>
      <c r="AB121" s="3">
        <f t="shared" si="215"/>
        <v>-17.335214898724807</v>
      </c>
      <c r="AC121" s="3">
        <f>SQRT(AA121^2+AB121^2)+SQRT((AA121-$CH$10)^2+(AB121-$CI$10)^2)</f>
        <v>38.426920600286138</v>
      </c>
      <c r="AD121" s="3">
        <f>AC121/(2*$CH$3)</f>
        <v>1.0000000000074463</v>
      </c>
      <c r="AE121" s="3">
        <f t="shared" si="216"/>
        <v>18.975755123701397</v>
      </c>
      <c r="AF121" s="3">
        <f t="shared" si="217"/>
        <v>-7.7181349388427201</v>
      </c>
      <c r="AG121" s="3">
        <f t="shared" si="218"/>
        <v>-17.335214898595723</v>
      </c>
      <c r="AH121" s="8">
        <f>SQRT(AF121^2+AG121^2)+SQRT((AF121-$CH$10)^2+(AG121-$CI$10)^2)</f>
        <v>38.426920600004109</v>
      </c>
      <c r="AI121" s="3">
        <f>AH121/(2*$CH$3)</f>
        <v>1.0000000000001068</v>
      </c>
      <c r="AJ121" s="3">
        <f t="shared" si="219"/>
        <v>18.975755123699372</v>
      </c>
      <c r="AK121" s="3">
        <f t="shared" si="220"/>
        <v>-7.7181349388418967</v>
      </c>
      <c r="AL121" s="3">
        <f t="shared" si="221"/>
        <v>-17.335214898593872</v>
      </c>
      <c r="AM121" s="8">
        <f>SQRT(AK121^2+AL121^2)+SQRT((AK121-$CH$10)^2+(AL121-$CI$10)^2)</f>
        <v>38.426920600000066</v>
      </c>
      <c r="AN121" s="3">
        <f>AM121/(2*$CH$3)</f>
        <v>1.0000000000000016</v>
      </c>
      <c r="AO121" s="3">
        <f t="shared" si="222"/>
        <v>18.975755123699344</v>
      </c>
      <c r="AP121" s="3">
        <f t="shared" si="223"/>
        <v>-7.7181349388418852</v>
      </c>
      <c r="AQ121" s="3">
        <f t="shared" si="224"/>
        <v>-17.335214898593847</v>
      </c>
      <c r="AR121" s="8">
        <f>SQRT(AP121^2+AQ121^2)+SQRT((AP121-$CH$10)^2+(AQ121-$CI$10)^2)</f>
        <v>38.42692060000001</v>
      </c>
      <c r="AS121" s="3">
        <f>AR121/(2*$CH$3)</f>
        <v>1.0000000000000002</v>
      </c>
      <c r="AT121" s="9">
        <f t="shared" si="225"/>
        <v>18.97575512369934</v>
      </c>
      <c r="AU121" s="3">
        <f t="shared" si="226"/>
        <v>-7.7181349388418834</v>
      </c>
      <c r="AV121" s="3">
        <f t="shared" si="227"/>
        <v>-17.335214898593843</v>
      </c>
      <c r="AW121" s="8">
        <f>SQRT(AU121^2+AV121^2)+SQRT((AU121-$CH$10)^2+(AV121-$CI$10)^2)</f>
        <v>38.426920600000003</v>
      </c>
      <c r="AX121" s="4">
        <f>AW121/(2*$CH$3)</f>
        <v>1</v>
      </c>
      <c r="AY121" s="9">
        <f t="shared" si="106"/>
        <v>18.848755123699341</v>
      </c>
      <c r="AZ121" s="9">
        <f>AY121-'Master Radiusverkleinerung'!G$5/100</f>
        <v>18.794755123699343</v>
      </c>
      <c r="BA121" s="9">
        <f t="shared" si="228"/>
        <v>0.99328260394287871</v>
      </c>
      <c r="BB121" s="3">
        <f t="shared" si="173"/>
        <v>-8.1564200025605871</v>
      </c>
      <c r="BC121" s="3">
        <f t="shared" si="174"/>
        <v>-17.101636676695954</v>
      </c>
      <c r="BD121" s="3">
        <f t="shared" si="175"/>
        <v>-7.2672877974361567</v>
      </c>
      <c r="BE121" s="3">
        <f t="shared" si="176"/>
        <v>-17.546324955876468</v>
      </c>
      <c r="BF121" s="3">
        <f t="shared" si="177"/>
        <v>0.87657012743740559</v>
      </c>
      <c r="BG121" s="3">
        <f t="shared" si="178"/>
        <v>-0.46715644379577626</v>
      </c>
      <c r="BH121" s="3">
        <f t="shared" si="179"/>
        <v>0.90169428281145336</v>
      </c>
      <c r="BI121" s="3">
        <f t="shared" si="180"/>
        <v>-0.4222201145652491</v>
      </c>
      <c r="BJ121" s="3">
        <f t="shared" si="181"/>
        <v>-0.46715644379577626</v>
      </c>
      <c r="BK121" s="3">
        <f t="shared" si="182"/>
        <v>-0.87657012743740559</v>
      </c>
      <c r="BL121" s="3">
        <f t="shared" si="183"/>
        <v>-0.4222201145652491</v>
      </c>
      <c r="BM121" s="3">
        <f t="shared" si="184"/>
        <v>-0.90169428281145336</v>
      </c>
      <c r="BN121" s="3">
        <f t="shared" si="185"/>
        <v>-0.46715644379577626</v>
      </c>
      <c r="BO121" s="3">
        <f t="shared" si="186"/>
        <v>-0.87657012743740559</v>
      </c>
      <c r="BP121" s="3">
        <f t="shared" si="187"/>
        <v>0.4222201145652491</v>
      </c>
      <c r="BQ121" s="3">
        <f t="shared" si="188"/>
        <v>0.90169428281145336</v>
      </c>
      <c r="BR121" s="3">
        <f t="shared" si="189"/>
        <v>0.88913220512443036</v>
      </c>
      <c r="BS121" s="3">
        <f t="shared" si="190"/>
        <v>-0.44468827918051446</v>
      </c>
      <c r="BT121" s="3">
        <f t="shared" si="191"/>
        <v>-19.353502169089346</v>
      </c>
      <c r="BU121" s="3">
        <f t="shared" si="192"/>
        <v>0.88469324574503361</v>
      </c>
      <c r="BV121" s="3">
        <f t="shared" si="193"/>
        <v>-0.13693481397719864</v>
      </c>
      <c r="BW121" s="9">
        <f t="shared" si="194"/>
        <v>19.229911352953359</v>
      </c>
      <c r="BX121" s="9">
        <f>SQRT((AU121-$CH$11)^2+(AV121-$CI$11)^2)</f>
        <v>19.194065276649823</v>
      </c>
      <c r="BY121" s="3">
        <f t="shared" si="195"/>
        <v>-8.6019827939373901</v>
      </c>
      <c r="BZ121" s="3">
        <f t="shared" si="196"/>
        <v>-17.196693797625993</v>
      </c>
      <c r="CA121" s="3">
        <f t="shared" si="197"/>
        <v>19.228114456610228</v>
      </c>
      <c r="CB121" s="3">
        <f t="shared" si="198"/>
        <v>-8.602828184586917</v>
      </c>
      <c r="CC121" s="3">
        <f t="shared" si="199"/>
        <v>-17.198280084616645</v>
      </c>
      <c r="CD121" s="3">
        <f t="shared" si="200"/>
        <v>19.229911352953359</v>
      </c>
      <c r="CE121" s="4">
        <f t="shared" si="201"/>
        <v>0.99999999999708555</v>
      </c>
      <c r="CF121" s="12">
        <f t="shared" si="169"/>
        <v>1.383297751873559E-4</v>
      </c>
    </row>
    <row r="122" spans="1:84" x14ac:dyDescent="0.3">
      <c r="A122" s="4">
        <v>249</v>
      </c>
      <c r="B122" s="3">
        <f>CH$3*COS(A122/180*PI())</f>
        <v>-6.8854883713810384</v>
      </c>
      <c r="C122" s="4">
        <f>CH$3*SIN(A122/180*PI())</f>
        <v>-17.937310461361054</v>
      </c>
      <c r="D122" s="6">
        <f>SQRT(B122^2+C122^2)+SQRT((B122-$CH$10)^2+(C122-$CI$10)^2)</f>
        <v>38.811475907600183</v>
      </c>
      <c r="E122" s="4">
        <f>D122/(2*$CH$3)</f>
        <v>1.0100074453428929</v>
      </c>
      <c r="F122" s="4">
        <f>$CH$3/E122</f>
        <v>19.023087788701517</v>
      </c>
      <c r="G122" s="4">
        <f t="shared" si="202"/>
        <v>-6.8172649648572117</v>
      </c>
      <c r="H122" s="4">
        <f t="shared" si="203"/>
        <v>-17.759582411069669</v>
      </c>
      <c r="I122" s="6">
        <f>SQRT(G122^2+H122^2)+SQRT((G122-$CH$10)^2+(H122-$CI$10)^2)</f>
        <v>38.431511424734879</v>
      </c>
      <c r="J122" s="4">
        <f>I122/(2*$CH$3)</f>
        <v>1.0001194689728761</v>
      </c>
      <c r="K122" s="4">
        <f t="shared" si="204"/>
        <v>19.020815391423437</v>
      </c>
      <c r="L122" s="4">
        <f t="shared" si="205"/>
        <v>-6.8164506105041136</v>
      </c>
      <c r="M122" s="4">
        <f t="shared" si="206"/>
        <v>-17.75746094544963</v>
      </c>
      <c r="N122" s="8">
        <f>SQRT(L122^2+M122^2)+SQRT((L122-$CH$10)^2+(M122-$CI$10)^2)</f>
        <v>38.426976039455994</v>
      </c>
      <c r="O122" s="3">
        <f>N122/(2*$CH$3)</f>
        <v>1.0000014427244006</v>
      </c>
      <c r="P122" s="4">
        <f t="shared" si="207"/>
        <v>19.020787949668541</v>
      </c>
      <c r="Q122" s="4">
        <f t="shared" si="208"/>
        <v>-6.8164407762586796</v>
      </c>
      <c r="R122" s="4">
        <f t="shared" si="209"/>
        <v>-17.757435326364391</v>
      </c>
      <c r="S122" s="6">
        <f>SQRT(Q122^2+R122^2)+SQRT((Q122-$CH$10)^2+(R122-$CI$10)^2)</f>
        <v>38.426921269587261</v>
      </c>
      <c r="T122" s="4">
        <f>S122/(2*$CH$3)</f>
        <v>1.0000000174249524</v>
      </c>
      <c r="U122" s="3">
        <f t="shared" si="210"/>
        <v>19.020787618232223</v>
      </c>
      <c r="V122" s="3">
        <f t="shared" si="211"/>
        <v>-6.8164406574825263</v>
      </c>
      <c r="W122" s="3">
        <f t="shared" si="212"/>
        <v>-17.75743501694193</v>
      </c>
      <c r="X122" s="3">
        <f>SQRT(V122^2+W122^2)+SQRT((V122-$CH$10)^2+(W122-$CI$10)^2)</f>
        <v>38.426920608087158</v>
      </c>
      <c r="Y122" s="3">
        <f>X122/(2*$CH$3)</f>
        <v>1.0000000002104554</v>
      </c>
      <c r="Z122" s="3">
        <f t="shared" si="213"/>
        <v>19.020787614229196</v>
      </c>
      <c r="AA122" s="3">
        <f t="shared" si="214"/>
        <v>-6.8164406560479689</v>
      </c>
      <c r="AB122" s="3">
        <f t="shared" si="215"/>
        <v>-17.757435013204784</v>
      </c>
      <c r="AC122" s="3">
        <f>SQRT(AA122^2+AB122^2)+SQRT((AA122-$CH$10)^2+(AB122-$CI$10)^2)</f>
        <v>38.426920600097688</v>
      </c>
      <c r="AD122" s="3">
        <f>AC122/(2*$CH$3)</f>
        <v>1.0000000000025422</v>
      </c>
      <c r="AE122" s="3">
        <f t="shared" si="216"/>
        <v>19.02078761418084</v>
      </c>
      <c r="AF122" s="3">
        <f t="shared" si="217"/>
        <v>-6.8164406560306396</v>
      </c>
      <c r="AG122" s="3">
        <f t="shared" si="218"/>
        <v>-17.75743501315964</v>
      </c>
      <c r="AH122" s="8">
        <f>SQRT(AF122^2+AG122^2)+SQRT((AF122-$CH$10)^2+(AG122-$CI$10)^2)</f>
        <v>38.426920600001168</v>
      </c>
      <c r="AI122" s="3">
        <f>AH122/(2*$CH$3)</f>
        <v>1.0000000000000304</v>
      </c>
      <c r="AJ122" s="3">
        <f t="shared" si="219"/>
        <v>19.020787614180261</v>
      </c>
      <c r="AK122" s="3">
        <f t="shared" si="220"/>
        <v>-6.8164406560304327</v>
      </c>
      <c r="AL122" s="3">
        <f t="shared" si="221"/>
        <v>-17.7574350131591</v>
      </c>
      <c r="AM122" s="8">
        <f>SQRT(AK122^2+AL122^2)+SQRT((AK122-$CH$10)^2+(AL122-$CI$10)^2)</f>
        <v>38.426920600000024</v>
      </c>
      <c r="AN122" s="3">
        <f>AM122/(2*$CH$3)</f>
        <v>1.0000000000000004</v>
      </c>
      <c r="AO122" s="3">
        <f t="shared" si="222"/>
        <v>19.020787614180254</v>
      </c>
      <c r="AP122" s="3">
        <f t="shared" si="223"/>
        <v>-6.81644065603043</v>
      </c>
      <c r="AQ122" s="3">
        <f t="shared" si="224"/>
        <v>-17.757435013159093</v>
      </c>
      <c r="AR122" s="8">
        <f>SQRT(AP122^2+AQ122^2)+SQRT((AP122-$CH$10)^2+(AQ122-$CI$10)^2)</f>
        <v>38.426920600000003</v>
      </c>
      <c r="AS122" s="3">
        <f>AR122/(2*$CH$3)</f>
        <v>1</v>
      </c>
      <c r="AT122" s="9">
        <f t="shared" si="225"/>
        <v>19.020787614180254</v>
      </c>
      <c r="AU122" s="3">
        <f t="shared" si="226"/>
        <v>-6.81644065603043</v>
      </c>
      <c r="AV122" s="3">
        <f t="shared" si="227"/>
        <v>-17.757435013159093</v>
      </c>
      <c r="AW122" s="8">
        <f>SQRT(AU122^2+AV122^2)+SQRT((AU122-$CH$10)^2+(AV122-$CI$10)^2)</f>
        <v>38.426920600000003</v>
      </c>
      <c r="AX122" s="4">
        <f>AW122/(2*$CH$3)</f>
        <v>1</v>
      </c>
      <c r="AY122" s="9">
        <f t="shared" si="106"/>
        <v>18.893787614180255</v>
      </c>
      <c r="AZ122" s="9">
        <f>AY122-'Master Radiusverkleinerung'!G$5/100</f>
        <v>18.839787614180256</v>
      </c>
      <c r="BA122" s="9">
        <f t="shared" si="228"/>
        <v>0.99565174875473061</v>
      </c>
      <c r="BB122" s="3">
        <f t="shared" si="173"/>
        <v>-7.2672877974361567</v>
      </c>
      <c r="BC122" s="3">
        <f t="shared" si="174"/>
        <v>-17.546324955876468</v>
      </c>
      <c r="BD122" s="3">
        <f t="shared" si="175"/>
        <v>-6.3541483748077869</v>
      </c>
      <c r="BE122" s="3">
        <f t="shared" si="176"/>
        <v>-17.945351757895889</v>
      </c>
      <c r="BF122" s="3">
        <f t="shared" si="177"/>
        <v>0.90169428281145336</v>
      </c>
      <c r="BG122" s="3">
        <f t="shared" si="178"/>
        <v>-0.4222201145652491</v>
      </c>
      <c r="BH122" s="3">
        <f t="shared" si="179"/>
        <v>0.92458456244528708</v>
      </c>
      <c r="BI122" s="3">
        <f t="shared" si="180"/>
        <v>-0.37583348947359241</v>
      </c>
      <c r="BJ122" s="3">
        <f t="shared" si="181"/>
        <v>-0.4222201145652491</v>
      </c>
      <c r="BK122" s="3">
        <f t="shared" si="182"/>
        <v>-0.90169428281145336</v>
      </c>
      <c r="BL122" s="3">
        <f t="shared" si="183"/>
        <v>-0.37583348947359241</v>
      </c>
      <c r="BM122" s="3">
        <f t="shared" si="184"/>
        <v>-0.92458456244528708</v>
      </c>
      <c r="BN122" s="3">
        <f t="shared" si="185"/>
        <v>-0.4222201145652491</v>
      </c>
      <c r="BO122" s="3">
        <f t="shared" si="186"/>
        <v>-0.90169428281145336</v>
      </c>
      <c r="BP122" s="3">
        <f t="shared" si="187"/>
        <v>0.37583348947359241</v>
      </c>
      <c r="BQ122" s="3">
        <f t="shared" si="188"/>
        <v>0.92458456244528708</v>
      </c>
      <c r="BR122" s="3">
        <f t="shared" si="189"/>
        <v>0.91313942262836978</v>
      </c>
      <c r="BS122" s="3">
        <f t="shared" si="190"/>
        <v>-0.39902680201942076</v>
      </c>
      <c r="BT122" s="3">
        <f t="shared" si="191"/>
        <v>-19.308939959210431</v>
      </c>
      <c r="BU122" s="3">
        <f t="shared" si="192"/>
        <v>0.88533504427518839</v>
      </c>
      <c r="BV122" s="3">
        <f t="shared" si="193"/>
        <v>-0.13556418750680521</v>
      </c>
      <c r="BW122" s="9">
        <f t="shared" si="194"/>
        <v>19.231424292906475</v>
      </c>
      <c r="BX122" s="9">
        <f>SQRT((AU122-$CH$11)^2+(AV122-$CI$11)^2)</f>
        <v>19.193560400751998</v>
      </c>
      <c r="BY122" s="3">
        <f t="shared" si="195"/>
        <v>-7.7011339017754636</v>
      </c>
      <c r="BZ122" s="3">
        <f t="shared" si="196"/>
        <v>-17.620500199181894</v>
      </c>
      <c r="CA122" s="3">
        <f t="shared" si="197"/>
        <v>19.229911352953362</v>
      </c>
      <c r="CB122" s="3">
        <f t="shared" si="198"/>
        <v>-7.7017757003056184</v>
      </c>
      <c r="CC122" s="3">
        <f t="shared" si="199"/>
        <v>-17.621870825652287</v>
      </c>
      <c r="CD122" s="3">
        <f t="shared" si="200"/>
        <v>19.231424292906475</v>
      </c>
      <c r="CE122" s="4">
        <f t="shared" si="201"/>
        <v>0.99999999999792466</v>
      </c>
      <c r="CF122" s="12">
        <f t="shared" si="169"/>
        <v>1.1672993619322737E-4</v>
      </c>
    </row>
    <row r="123" spans="1:84" x14ac:dyDescent="0.3">
      <c r="A123" s="4">
        <v>252</v>
      </c>
      <c r="B123" s="3">
        <f>CH$3*COS(A123/180*PI())</f>
        <v>-5.9372857534483785</v>
      </c>
      <c r="C123" s="4">
        <f>CH$3*SIN(A123/180*PI())</f>
        <v>-18.273086618893238</v>
      </c>
      <c r="D123" s="6">
        <f>SQRT(B123^2+C123^2)+SQRT((B123-$CH$10)^2+(C123-$CI$10)^2)</f>
        <v>38.720331068843151</v>
      </c>
      <c r="E123" s="4">
        <f>D123/(2*$CH$3)</f>
        <v>1.0076355446718557</v>
      </c>
      <c r="F123" s="4">
        <f>$CH$3/E123</f>
        <v>19.067866751621008</v>
      </c>
      <c r="G123" s="4">
        <f t="shared" si="202"/>
        <v>-5.892294872727919</v>
      </c>
      <c r="H123" s="4">
        <f t="shared" si="203"/>
        <v>-18.134618925976859</v>
      </c>
      <c r="I123" s="6">
        <f>SQRT(G123^2+H123^2)+SQRT((G123-$CH$10)^2+(H123-$CI$10)^2)</f>
        <v>38.429754439492932</v>
      </c>
      <c r="J123" s="4">
        <f>I123/(2*$CH$3)</f>
        <v>1.0000737462031482</v>
      </c>
      <c r="K123" s="4">
        <f t="shared" si="204"/>
        <v>19.066460672538934</v>
      </c>
      <c r="L123" s="4">
        <f t="shared" si="205"/>
        <v>-5.891860370396123</v>
      </c>
      <c r="M123" s="4">
        <f t="shared" si="206"/>
        <v>-18.133281665303429</v>
      </c>
      <c r="N123" s="8">
        <f>SQRT(L123^2+M123^2)+SQRT((L123-$CH$10)^2+(M123-$CI$10)^2)</f>
        <v>38.426948221627413</v>
      </c>
      <c r="O123" s="3">
        <f>N123/(2*$CH$3)</f>
        <v>1.0000007188092874</v>
      </c>
      <c r="P123" s="4">
        <f t="shared" si="207"/>
        <v>19.066446967399777</v>
      </c>
      <c r="Q123" s="4">
        <f t="shared" si="208"/>
        <v>-5.891856135275213</v>
      </c>
      <c r="R123" s="4">
        <f t="shared" si="209"/>
        <v>-18.133268630941526</v>
      </c>
      <c r="S123" s="6">
        <f>SQRT(Q123^2+R123^2)+SQRT((Q123-$CH$10)^2+(R123-$CI$10)^2)</f>
        <v>38.426920869253792</v>
      </c>
      <c r="T123" s="4">
        <f>S123/(2*$CH$3)</f>
        <v>1.0000000070069053</v>
      </c>
      <c r="U123" s="3">
        <f t="shared" si="210"/>
        <v>19.066446833802992</v>
      </c>
      <c r="V123" s="3">
        <f t="shared" si="211"/>
        <v>-5.8918560939915361</v>
      </c>
      <c r="W123" s="3">
        <f t="shared" si="212"/>
        <v>-18.133268503883432</v>
      </c>
      <c r="X123" s="3">
        <f>SQRT(V123^2+W123^2)+SQRT((V123-$CH$10)^2+(W123-$CI$10)^2)</f>
        <v>38.426920602624676</v>
      </c>
      <c r="Y123" s="3">
        <f>X123/(2*$CH$3)</f>
        <v>1.0000000000683029</v>
      </c>
      <c r="Z123" s="3">
        <f t="shared" si="213"/>
        <v>19.066446832500699</v>
      </c>
      <c r="AA123" s="3">
        <f t="shared" si="214"/>
        <v>-5.8918560935891051</v>
      </c>
      <c r="AB123" s="3">
        <f t="shared" si="215"/>
        <v>-18.133268502644878</v>
      </c>
      <c r="AC123" s="3">
        <f>SQRT(AA123^2+AB123^2)+SQRT((AA123-$CH$10)^2+(AB123-$CI$10)^2)</f>
        <v>38.426920600025589</v>
      </c>
      <c r="AD123" s="3">
        <f>AC123/(2*$CH$3)</f>
        <v>1.0000000000006659</v>
      </c>
      <c r="AE123" s="3">
        <f t="shared" si="216"/>
        <v>19.066446832488001</v>
      </c>
      <c r="AF123" s="3">
        <f t="shared" si="217"/>
        <v>-5.8918560935851811</v>
      </c>
      <c r="AG123" s="3">
        <f t="shared" si="218"/>
        <v>-18.133268502632802</v>
      </c>
      <c r="AH123" s="8">
        <f>SQRT(AF123^2+AG123^2)+SQRT((AF123-$CH$10)^2+(AG123-$CI$10)^2)</f>
        <v>38.426920600000244</v>
      </c>
      <c r="AI123" s="3">
        <f>AH123/(2*$CH$3)</f>
        <v>1.0000000000000062</v>
      </c>
      <c r="AJ123" s="3">
        <f t="shared" si="219"/>
        <v>19.066446832487884</v>
      </c>
      <c r="AK123" s="3">
        <f t="shared" si="220"/>
        <v>-5.8918560935851456</v>
      </c>
      <c r="AL123" s="3">
        <f t="shared" si="221"/>
        <v>-18.133268502632692</v>
      </c>
      <c r="AM123" s="8">
        <f>SQRT(AK123^2+AL123^2)+SQRT((AK123-$CH$10)^2+(AL123-$CI$10)^2)</f>
        <v>38.426920600000017</v>
      </c>
      <c r="AN123" s="3">
        <f>AM123/(2*$CH$3)</f>
        <v>1.0000000000000004</v>
      </c>
      <c r="AO123" s="3">
        <f t="shared" si="222"/>
        <v>19.066446832487877</v>
      </c>
      <c r="AP123" s="3">
        <f t="shared" si="223"/>
        <v>-5.891856093585143</v>
      </c>
      <c r="AQ123" s="3">
        <f t="shared" si="224"/>
        <v>-18.133268502632685</v>
      </c>
      <c r="AR123" s="8">
        <f>SQRT(AP123^2+AQ123^2)+SQRT((AP123-$CH$10)^2+(AQ123-$CI$10)^2)</f>
        <v>38.426920600000003</v>
      </c>
      <c r="AS123" s="3">
        <f>AR123/(2*$CH$3)</f>
        <v>1</v>
      </c>
      <c r="AT123" s="9">
        <f t="shared" si="225"/>
        <v>19.066446832487877</v>
      </c>
      <c r="AU123" s="3">
        <f t="shared" si="226"/>
        <v>-5.891856093585143</v>
      </c>
      <c r="AV123" s="3">
        <f t="shared" si="227"/>
        <v>-18.133268502632685</v>
      </c>
      <c r="AW123" s="8">
        <f>SQRT(AU123^2+AV123^2)+SQRT((AU123-$CH$10)^2+(AV123-$CI$10)^2)</f>
        <v>38.426920600000003</v>
      </c>
      <c r="AX123" s="4">
        <f>AW123/(2*$CH$3)</f>
        <v>1</v>
      </c>
      <c r="AY123" s="9">
        <f t="shared" si="106"/>
        <v>18.939446832487878</v>
      </c>
      <c r="AZ123" s="9">
        <f>AY123-'Master Radiusverkleinerung'!G$5/100</f>
        <v>18.885446832487879</v>
      </c>
      <c r="BA123" s="9">
        <f t="shared" si="228"/>
        <v>0.99805181474813209</v>
      </c>
      <c r="BB123" s="3">
        <f t="shared" si="173"/>
        <v>-6.3541483748077869</v>
      </c>
      <c r="BC123" s="3">
        <f t="shared" si="174"/>
        <v>-17.945351757895889</v>
      </c>
      <c r="BD123" s="3">
        <f>0.5*(AU123+AU125)</f>
        <v>-5.4192823271016319</v>
      </c>
      <c r="BE123" s="3">
        <f>0.5*(AV123+AV125)</f>
        <v>-18.297318090547716</v>
      </c>
      <c r="BF123" s="3">
        <f t="shared" si="177"/>
        <v>0.92458456244528708</v>
      </c>
      <c r="BG123" s="3">
        <f t="shared" si="178"/>
        <v>-0.37583348947359241</v>
      </c>
      <c r="BH123" s="3">
        <f>AU125-AU123</f>
        <v>0.94514753296702292</v>
      </c>
      <c r="BI123" s="3">
        <f>AV125-AV123</f>
        <v>-0.32809917583006154</v>
      </c>
      <c r="BJ123" s="3">
        <f t="shared" si="181"/>
        <v>-0.37583348947359241</v>
      </c>
      <c r="BK123" s="3">
        <f t="shared" si="182"/>
        <v>-0.92458456244528708</v>
      </c>
      <c r="BL123" s="3">
        <f t="shared" si="183"/>
        <v>-0.32809917583006154</v>
      </c>
      <c r="BM123" s="3">
        <f t="shared" si="184"/>
        <v>-0.94514753296702292</v>
      </c>
      <c r="BN123" s="3">
        <f t="shared" si="185"/>
        <v>-0.37583348947359241</v>
      </c>
      <c r="BO123" s="3">
        <f t="shared" si="186"/>
        <v>-0.92458456244528708</v>
      </c>
      <c r="BP123" s="3">
        <f t="shared" si="187"/>
        <v>0.32809917583006154</v>
      </c>
      <c r="BQ123" s="3">
        <f t="shared" si="188"/>
        <v>0.94514753296702292</v>
      </c>
      <c r="BR123" s="3">
        <f t="shared" si="189"/>
        <v>0.934866047706155</v>
      </c>
      <c r="BS123" s="3">
        <f t="shared" si="190"/>
        <v>-0.35196633265182697</v>
      </c>
      <c r="BT123" s="3">
        <f t="shared" si="191"/>
        <v>-19.263689038326355</v>
      </c>
      <c r="BU123" s="3">
        <f t="shared" si="192"/>
        <v>0.88579109660059885</v>
      </c>
      <c r="BV123" s="3">
        <f t="shared" si="193"/>
        <v>-0.13444225731284121</v>
      </c>
      <c r="BW123" s="9">
        <f t="shared" si="194"/>
        <v>19.232634963619706</v>
      </c>
      <c r="BX123" s="9">
        <f>SQRT((AU123-$CH$11)^2+(AV123-$CI$11)^2)</f>
        <v>19.193156359835246</v>
      </c>
      <c r="BY123" s="3">
        <f t="shared" si="195"/>
        <v>-6.7771911378603313</v>
      </c>
      <c r="BZ123" s="3">
        <f t="shared" si="196"/>
        <v>-17.99770431512588</v>
      </c>
      <c r="CA123" s="3">
        <f t="shared" si="197"/>
        <v>19.231424292906475</v>
      </c>
      <c r="CB123" s="3">
        <f t="shared" si="198"/>
        <v>-6.7776471901857418</v>
      </c>
      <c r="CC123" s="3">
        <f t="shared" si="199"/>
        <v>-17.998826245319844</v>
      </c>
      <c r="CD123" s="3">
        <f t="shared" si="200"/>
        <v>19.232634963619706</v>
      </c>
      <c r="CE123" s="4">
        <f t="shared" si="201"/>
        <v>0.99999999999866507</v>
      </c>
      <c r="CF123" s="12">
        <f t="shared" si="169"/>
        <v>9.3619696512192864E-5</v>
      </c>
    </row>
    <row r="124" spans="1:84" x14ac:dyDescent="0.3">
      <c r="A124" s="4"/>
      <c r="C124" s="4"/>
      <c r="D124" s="6"/>
      <c r="E124" s="4"/>
      <c r="G124" s="4"/>
      <c r="H124" s="4"/>
      <c r="I124" s="6"/>
      <c r="J124" s="4"/>
      <c r="K124" s="4"/>
      <c r="L124" s="4"/>
      <c r="M124" s="4"/>
      <c r="N124" s="8"/>
      <c r="P124" s="4"/>
      <c r="Q124" s="4"/>
      <c r="R124" s="4"/>
      <c r="S124" s="6"/>
      <c r="T124" s="4"/>
      <c r="AH124" s="8"/>
      <c r="AM124" s="8"/>
      <c r="AR124" s="8"/>
      <c r="AT124" s="9"/>
      <c r="AW124" s="8"/>
      <c r="AX124" s="4"/>
      <c r="AY124" s="9"/>
      <c r="AZ124" s="9"/>
      <c r="BA124" s="9"/>
      <c r="BW124" s="9"/>
      <c r="BX124" s="9"/>
      <c r="CE124" s="4"/>
      <c r="CF124" s="12"/>
    </row>
    <row r="125" spans="1:84" x14ac:dyDescent="0.3">
      <c r="A125" s="4">
        <v>255</v>
      </c>
      <c r="B125" s="3">
        <f>CH$3*COS(A125/180*PI())</f>
        <v>-4.9728094479611897</v>
      </c>
      <c r="C125" s="4">
        <f>CH$3*SIN(A125/180*PI())</f>
        <v>-18.558777516149711</v>
      </c>
      <c r="D125" s="6">
        <f>SQRT(B125^2+C125^2)+SQRT((B125-$CH$10)^2+(C125-$CI$10)^2)</f>
        <v>38.628182692661674</v>
      </c>
      <c r="E125" s="4">
        <f>D125/(2*$CH$3)</f>
        <v>1.0052375285221702</v>
      </c>
      <c r="F125" s="4">
        <f>$CH$3/E125</f>
        <v>19.113353565546131</v>
      </c>
      <c r="G125" s="4">
        <f t="shared" si="202"/>
        <v>-4.9468999185415079</v>
      </c>
      <c r="H125" s="4">
        <f t="shared" si="203"/>
        <v>-18.462081835955257</v>
      </c>
      <c r="I125" s="6">
        <f>SQRT(G125^2+H125^2)+SQRT((G125-$CH$10)^2+(H125-$CI$10)^2)</f>
        <v>38.428396131079516</v>
      </c>
      <c r="J125" s="4">
        <f>I125/(2*$CH$3)</f>
        <v>1.0000383983690724</v>
      </c>
      <c r="K125" s="4">
        <f t="shared" si="204"/>
        <v>19.112619672122019</v>
      </c>
      <c r="L125" s="4">
        <f t="shared" si="205"/>
        <v>-4.9467099729462722</v>
      </c>
      <c r="M125" s="4">
        <f t="shared" si="206"/>
        <v>-18.461372949343161</v>
      </c>
      <c r="N125" s="8">
        <f>SQRT(L125^2+M125^2)+SQRT((L125-$CH$10)^2+(M125-$CI$10)^2)</f>
        <v>38.426931490241046</v>
      </c>
      <c r="O125" s="3">
        <f>N125/(2*$CH$3)</f>
        <v>1.0000002834013466</v>
      </c>
      <c r="P125" s="4">
        <f t="shared" si="207"/>
        <v>19.112614255581402</v>
      </c>
      <c r="Q125" s="4">
        <f t="shared" si="208"/>
        <v>-4.9467085710424019</v>
      </c>
      <c r="R125" s="4">
        <f t="shared" si="209"/>
        <v>-18.461367717366691</v>
      </c>
      <c r="S125" s="6">
        <f>SQRT(Q125^2+R125^2)+SQRT((Q125-$CH$10)^2+(R125-$CI$10)^2)</f>
        <v>38.42692068038</v>
      </c>
      <c r="T125" s="4">
        <f>S125/(2*$CH$3)</f>
        <v>1.0000000020917628</v>
      </c>
      <c r="U125" s="3">
        <f t="shared" si="210"/>
        <v>19.112614215602349</v>
      </c>
      <c r="V125" s="3">
        <f t="shared" si="211"/>
        <v>-4.9467085606950612</v>
      </c>
      <c r="W125" s="3">
        <f t="shared" si="212"/>
        <v>-18.461367678749891</v>
      </c>
      <c r="X125" s="3">
        <f>SQRT(V125^2+W125^2)+SQRT((V125-$CH$10)^2+(W125-$CI$10)^2)</f>
        <v>38.426920600593277</v>
      </c>
      <c r="Y125" s="3">
        <f>X125/(2*$CH$3)</f>
        <v>1.000000000015439</v>
      </c>
      <c r="Z125" s="3">
        <f t="shared" si="213"/>
        <v>19.112614215307271</v>
      </c>
      <c r="AA125" s="3">
        <f t="shared" si="214"/>
        <v>-4.9467085606186894</v>
      </c>
      <c r="AB125" s="3">
        <f t="shared" si="215"/>
        <v>-18.461367678464867</v>
      </c>
      <c r="AC125" s="3">
        <f>SQRT(AA125^2+AB125^2)+SQRT((AA125-$CH$10)^2+(AB125-$CI$10)^2)</f>
        <v>38.426920600004394</v>
      </c>
      <c r="AD125" s="3">
        <f>AC125/(2*$CH$3)</f>
        <v>1.0000000000001144</v>
      </c>
      <c r="AE125" s="3">
        <f t="shared" si="216"/>
        <v>19.112614215305086</v>
      </c>
      <c r="AF125" s="3">
        <f t="shared" si="217"/>
        <v>-4.9467085606181245</v>
      </c>
      <c r="AG125" s="3">
        <f t="shared" si="218"/>
        <v>-18.461367678462757</v>
      </c>
      <c r="AH125" s="8">
        <f>SQRT(AF125^2+AG125^2)+SQRT((AF125-$CH$10)^2+(AG125-$CI$10)^2)</f>
        <v>38.426920600000031</v>
      </c>
      <c r="AI125" s="3">
        <f>AH125/(2*$CH$3)</f>
        <v>1.0000000000000007</v>
      </c>
      <c r="AJ125" s="3">
        <f t="shared" si="219"/>
        <v>19.112614215305072</v>
      </c>
      <c r="AK125" s="3">
        <f t="shared" si="220"/>
        <v>-4.94670856061812</v>
      </c>
      <c r="AL125" s="3">
        <f t="shared" si="221"/>
        <v>-18.461367678462747</v>
      </c>
      <c r="AM125" s="8">
        <f>SQRT(AK125^2+AL125^2)+SQRT((AK125-$CH$10)^2+(AL125-$CI$10)^2)</f>
        <v>38.426920600000003</v>
      </c>
      <c r="AN125" s="3">
        <f>AM125/(2*$CH$3)</f>
        <v>1</v>
      </c>
      <c r="AO125" s="3">
        <f t="shared" si="222"/>
        <v>19.112614215305072</v>
      </c>
      <c r="AP125" s="3">
        <f t="shared" si="223"/>
        <v>-4.94670856061812</v>
      </c>
      <c r="AQ125" s="3">
        <f t="shared" si="224"/>
        <v>-18.461367678462747</v>
      </c>
      <c r="AR125" s="8">
        <f>SQRT(AP125^2+AQ125^2)+SQRT((AP125-$CH$10)^2+(AQ125-$CI$10)^2)</f>
        <v>38.426920600000003</v>
      </c>
      <c r="AS125" s="3">
        <f>AR125/(2*$CH$3)</f>
        <v>1</v>
      </c>
      <c r="AT125" s="9">
        <f t="shared" si="225"/>
        <v>19.112614215305072</v>
      </c>
      <c r="AU125" s="3">
        <f t="shared" si="226"/>
        <v>-4.94670856061812</v>
      </c>
      <c r="AV125" s="3">
        <f t="shared" si="227"/>
        <v>-18.461367678462747</v>
      </c>
      <c r="AW125" s="8">
        <f>SQRT(AU125^2+AV125^2)+SQRT((AU125-$CH$10)^2+(AV125-$CI$10)^2)</f>
        <v>38.426920600000003</v>
      </c>
      <c r="AX125" s="4">
        <f>AW125/(2*$CH$3)</f>
        <v>1</v>
      </c>
      <c r="AY125" s="9">
        <f t="shared" si="106"/>
        <v>18.985614215305073</v>
      </c>
      <c r="AZ125" s="9">
        <f>AY125-'Master Radiusverkleinerung'!G$5/100</f>
        <v>18.931614215305075</v>
      </c>
      <c r="BA125" s="9">
        <f>SQRT((AU125-AU123)^2+(AV125-AV123)^2)</f>
        <v>1.0004763506720262</v>
      </c>
      <c r="BB125" s="3">
        <f>0.5*(AU123+AU125)</f>
        <v>-5.4192823271016319</v>
      </c>
      <c r="BC125" s="3">
        <f>0.5*(AV123+AV125)</f>
        <v>-18.297318090547716</v>
      </c>
      <c r="BD125" s="3">
        <f t="shared" si="175"/>
        <v>-4.4650617965166735</v>
      </c>
      <c r="BE125" s="3">
        <f t="shared" si="176"/>
        <v>-18.600930989256241</v>
      </c>
      <c r="BF125" s="3">
        <f>AU125-AU123</f>
        <v>0.94514753296702292</v>
      </c>
      <c r="BG125" s="3">
        <f>AV125-AV123</f>
        <v>-0.32809917583006154</v>
      </c>
      <c r="BH125" s="3">
        <f t="shared" si="179"/>
        <v>0.96329352820289227</v>
      </c>
      <c r="BI125" s="3">
        <f t="shared" si="180"/>
        <v>-0.27912662158698609</v>
      </c>
      <c r="BJ125" s="3">
        <f t="shared" si="181"/>
        <v>-0.32809917583006154</v>
      </c>
      <c r="BK125" s="3">
        <f t="shared" si="182"/>
        <v>-0.94514753296702292</v>
      </c>
      <c r="BL125" s="3">
        <f t="shared" si="183"/>
        <v>-0.27912662158698609</v>
      </c>
      <c r="BM125" s="3">
        <f t="shared" si="184"/>
        <v>-0.96329352820289227</v>
      </c>
      <c r="BN125" s="3">
        <f t="shared" si="185"/>
        <v>-0.32809917583006154</v>
      </c>
      <c r="BO125" s="3">
        <f t="shared" si="186"/>
        <v>-0.94514753296702292</v>
      </c>
      <c r="BP125" s="3">
        <f t="shared" si="187"/>
        <v>0.27912662158698609</v>
      </c>
      <c r="BQ125" s="3">
        <f t="shared" si="188"/>
        <v>0.96329352820289227</v>
      </c>
      <c r="BR125" s="3">
        <f t="shared" si="189"/>
        <v>0.95422053058495848</v>
      </c>
      <c r="BS125" s="3">
        <f t="shared" si="190"/>
        <v>-0.30361289870852559</v>
      </c>
      <c r="BT125" s="3">
        <f t="shared" si="191"/>
        <v>-19.217867276091567</v>
      </c>
      <c r="BU125" s="3">
        <f t="shared" si="192"/>
        <v>0.88608408739552136</v>
      </c>
      <c r="BV125" s="3">
        <f t="shared" si="193"/>
        <v>-0.133598245662089</v>
      </c>
      <c r="BW125" s="9">
        <f t="shared" si="194"/>
        <v>19.23352808136417</v>
      </c>
      <c r="BX125" s="9">
        <f>SQRT((AU125-$CH$11)^2+(AV125-$CI$11)^2)</f>
        <v>19.192858255774532</v>
      </c>
      <c r="BY125" s="3">
        <f>AU125-BU123</f>
        <v>-5.8324996572187189</v>
      </c>
      <c r="BZ125" s="3">
        <f>AV125-BV123</f>
        <v>-18.326925421149905</v>
      </c>
      <c r="CA125" s="3">
        <f t="shared" si="197"/>
        <v>19.232634963619706</v>
      </c>
      <c r="CB125" s="3">
        <f t="shared" si="198"/>
        <v>-5.8327926480136414</v>
      </c>
      <c r="CC125" s="3">
        <f t="shared" si="199"/>
        <v>-18.327769432800658</v>
      </c>
      <c r="CD125" s="3">
        <f t="shared" si="200"/>
        <v>19.23352808136417</v>
      </c>
      <c r="CE125" s="4">
        <f t="shared" si="201"/>
        <v>0.99999999999927003</v>
      </c>
      <c r="CF125" s="12">
        <f t="shared" si="169"/>
        <v>6.9229408936612611E-5</v>
      </c>
    </row>
    <row r="126" spans="1:84" x14ac:dyDescent="0.3">
      <c r="A126" s="4">
        <v>258</v>
      </c>
      <c r="B126" s="3">
        <f>CH$3*COS(A126/180*PI())</f>
        <v>-3.9947030174329026</v>
      </c>
      <c r="C126" s="4">
        <f>CH$3*SIN(A126/180*PI())</f>
        <v>-18.793600094239224</v>
      </c>
      <c r="D126" s="6">
        <f>SQRT(B126^2+C126^2)+SQRT((B126-$CH$10)^2+(C126-$CI$10)^2)</f>
        <v>38.535270811624535</v>
      </c>
      <c r="E126" s="4">
        <f>D126/(2*$CH$3)</f>
        <v>1.0028196433628493</v>
      </c>
      <c r="F126" s="4">
        <f>$CH$3/E126</f>
        <v>19.159437519163166</v>
      </c>
      <c r="G126" s="4">
        <f t="shared" si="202"/>
        <v>-3.9834710497264387</v>
      </c>
      <c r="H126" s="4">
        <f t="shared" si="203"/>
        <v>-18.740757840778706</v>
      </c>
      <c r="I126" s="6">
        <f>SQRT(G126^2+H126^2)+SQRT((G126-$CH$10)^2+(H126-$CI$10)^2)</f>
        <v>38.42745829125402</v>
      </c>
      <c r="J126" s="4">
        <f>I126/(2*$CH$3)</f>
        <v>1.0000139925668157</v>
      </c>
      <c r="K126" s="4">
        <f t="shared" si="204"/>
        <v>19.159169433204738</v>
      </c>
      <c r="L126" s="4">
        <f t="shared" si="205"/>
        <v>-3.9834153115215374</v>
      </c>
      <c r="M126" s="4">
        <f t="shared" si="206"/>
        <v>-18.740495613141679</v>
      </c>
      <c r="N126" s="8">
        <f>SQRT(L126^2+M126^2)+SQRT((L126-$CH$10)^2+(M126-$CI$10)^2)</f>
        <v>38.426923279047145</v>
      </c>
      <c r="O126" s="3">
        <f>N126/(2*$CH$3)</f>
        <v>1.0000000697179763</v>
      </c>
      <c r="P126" s="4">
        <f t="shared" si="207"/>
        <v>19.15916809746631</v>
      </c>
      <c r="Q126" s="4">
        <f t="shared" si="208"/>
        <v>-3.9834150338059024</v>
      </c>
      <c r="R126" s="4">
        <f t="shared" si="209"/>
        <v>-18.740494306592343</v>
      </c>
      <c r="S126" s="6">
        <f>SQRT(Q126^2+R126^2)+SQRT((Q126-$CH$10)^2+(R126-$CI$10)^2)</f>
        <v>38.426920613348621</v>
      </c>
      <c r="T126" s="4">
        <f>S126/(2*$CH$3)</f>
        <v>1.0000000003473768</v>
      </c>
      <c r="U126" s="3">
        <f t="shared" si="210"/>
        <v>19.159168090810859</v>
      </c>
      <c r="V126" s="3">
        <f t="shared" si="211"/>
        <v>-3.9834150324221564</v>
      </c>
      <c r="W126" s="3">
        <f t="shared" si="212"/>
        <v>-18.740494300082329</v>
      </c>
      <c r="X126" s="3">
        <f>SQRT(V126^2+W126^2)+SQRT((V126-$CH$10)^2+(W126-$CI$10)^2)</f>
        <v>38.426920600066509</v>
      </c>
      <c r="Y126" s="3">
        <f>X126/(2*$CH$3)</f>
        <v>1.0000000000017308</v>
      </c>
      <c r="Z126" s="3">
        <f t="shared" si="213"/>
        <v>19.159168090777698</v>
      </c>
      <c r="AA126" s="3">
        <f t="shared" si="214"/>
        <v>-3.9834150324152615</v>
      </c>
      <c r="AB126" s="3">
        <f t="shared" si="215"/>
        <v>-18.740494300049892</v>
      </c>
      <c r="AC126" s="3">
        <f>SQRT(AA126^2+AB126^2)+SQRT((AA126-$CH$10)^2+(AB126-$CI$10)^2)</f>
        <v>38.426920600000329</v>
      </c>
      <c r="AD126" s="3">
        <f>AC126/(2*$CH$3)</f>
        <v>1.0000000000000084</v>
      </c>
      <c r="AE126" s="3">
        <f t="shared" si="216"/>
        <v>19.159168090777534</v>
      </c>
      <c r="AF126" s="3">
        <f t="shared" si="217"/>
        <v>-3.9834150324152278</v>
      </c>
      <c r="AG126" s="3">
        <f t="shared" si="218"/>
        <v>-18.740494300049733</v>
      </c>
      <c r="AH126" s="8">
        <f>SQRT(AF126^2+AG126^2)+SQRT((AF126-$CH$10)^2+(AG126-$CI$10)^2)</f>
        <v>38.426920600000003</v>
      </c>
      <c r="AI126" s="3">
        <f>AH126/(2*$CH$3)</f>
        <v>1</v>
      </c>
      <c r="AJ126" s="3">
        <f t="shared" si="219"/>
        <v>19.159168090777534</v>
      </c>
      <c r="AK126" s="3">
        <f t="shared" si="220"/>
        <v>-3.9834150324152278</v>
      </c>
      <c r="AL126" s="3">
        <f t="shared" si="221"/>
        <v>-18.740494300049733</v>
      </c>
      <c r="AM126" s="8">
        <f>SQRT(AK126^2+AL126^2)+SQRT((AK126-$CH$10)^2+(AL126-$CI$10)^2)</f>
        <v>38.426920600000003</v>
      </c>
      <c r="AN126" s="3">
        <f>AM126/(2*$CH$3)</f>
        <v>1</v>
      </c>
      <c r="AO126" s="3">
        <f t="shared" si="222"/>
        <v>19.159168090777534</v>
      </c>
      <c r="AP126" s="3">
        <f t="shared" si="223"/>
        <v>-3.9834150324152278</v>
      </c>
      <c r="AQ126" s="3">
        <f t="shared" si="224"/>
        <v>-18.740494300049733</v>
      </c>
      <c r="AR126" s="8">
        <f>SQRT(AP126^2+AQ126^2)+SQRT((AP126-$CH$10)^2+(AQ126-$CI$10)^2)</f>
        <v>38.426920600000003</v>
      </c>
      <c r="AS126" s="3">
        <f>AR126/(2*$CH$3)</f>
        <v>1</v>
      </c>
      <c r="AT126" s="9">
        <f t="shared" si="225"/>
        <v>19.159168090777534</v>
      </c>
      <c r="AU126" s="3">
        <f t="shared" si="226"/>
        <v>-3.9834150324152278</v>
      </c>
      <c r="AV126" s="3">
        <f t="shared" si="227"/>
        <v>-18.740494300049733</v>
      </c>
      <c r="AW126" s="8">
        <f>SQRT(AU126^2+AV126^2)+SQRT((AU126-$CH$10)^2+(AV126-$CI$10)^2)</f>
        <v>38.426920600000003</v>
      </c>
      <c r="AX126" s="4">
        <f>AW126/(2*$CH$3)</f>
        <v>1</v>
      </c>
      <c r="AY126" s="9">
        <f t="shared" si="106"/>
        <v>19.032168090777535</v>
      </c>
      <c r="AZ126" s="9">
        <f>AY126-'Master Radiusverkleinerung'!G$5/100</f>
        <v>18.978168090777537</v>
      </c>
      <c r="BA126" s="9">
        <f t="shared" si="228"/>
        <v>1.0029187865206939</v>
      </c>
      <c r="BB126" s="3">
        <f t="shared" si="173"/>
        <v>-4.4650617965166735</v>
      </c>
      <c r="BC126" s="3">
        <f t="shared" si="174"/>
        <v>-18.600930989256241</v>
      </c>
      <c r="BD126" s="3">
        <f t="shared" si="175"/>
        <v>-3.4939464276706467</v>
      </c>
      <c r="BE126" s="3">
        <f t="shared" si="176"/>
        <v>-18.85501035267837</v>
      </c>
      <c r="BF126" s="3">
        <f t="shared" si="177"/>
        <v>0.96329352820289227</v>
      </c>
      <c r="BG126" s="3">
        <f t="shared" si="178"/>
        <v>-0.27912662158698609</v>
      </c>
      <c r="BH126" s="3">
        <f t="shared" si="179"/>
        <v>0.97893720948916174</v>
      </c>
      <c r="BI126" s="3">
        <f t="shared" si="180"/>
        <v>-0.22903210525727147</v>
      </c>
      <c r="BJ126" s="3">
        <f t="shared" si="181"/>
        <v>-0.27912662158698609</v>
      </c>
      <c r="BK126" s="3">
        <f t="shared" si="182"/>
        <v>-0.96329352820289227</v>
      </c>
      <c r="BL126" s="3">
        <f t="shared" si="183"/>
        <v>-0.22903210525727147</v>
      </c>
      <c r="BM126" s="3">
        <f t="shared" si="184"/>
        <v>-0.97893720948916174</v>
      </c>
      <c r="BN126" s="3">
        <f t="shared" si="185"/>
        <v>-0.27912662158698609</v>
      </c>
      <c r="BO126" s="3">
        <f t="shared" si="186"/>
        <v>-0.96329352820289227</v>
      </c>
      <c r="BP126" s="3">
        <f t="shared" si="187"/>
        <v>0.22903210525727147</v>
      </c>
      <c r="BQ126" s="3">
        <f t="shared" si="188"/>
        <v>0.97893720948916174</v>
      </c>
      <c r="BR126" s="3">
        <f t="shared" si="189"/>
        <v>0.97111536884602678</v>
      </c>
      <c r="BS126" s="3">
        <f t="shared" si="190"/>
        <v>-0.25407936342212878</v>
      </c>
      <c r="BT126" s="3">
        <f t="shared" si="191"/>
        <v>-19.171595841463859</v>
      </c>
      <c r="BU126" s="3">
        <f t="shared" si="192"/>
        <v>0.88624098114224559</v>
      </c>
      <c r="BV126" s="3">
        <f t="shared" si="193"/>
        <v>-0.13305678985262404</v>
      </c>
      <c r="BW126" s="9">
        <f t="shared" si="194"/>
        <v>19.234091618432796</v>
      </c>
      <c r="BX126" s="9">
        <f>SQRT((AU126-$CH$11)^2+(AV126-$CI$11)^2)</f>
        <v>19.192670104428842</v>
      </c>
      <c r="BY126" s="3">
        <f t="shared" si="195"/>
        <v>-4.8694991198107491</v>
      </c>
      <c r="BZ126" s="3">
        <f t="shared" si="196"/>
        <v>-18.606896054387644</v>
      </c>
      <c r="CA126" s="3">
        <f t="shared" si="197"/>
        <v>19.23352808136417</v>
      </c>
      <c r="CB126" s="3">
        <f t="shared" si="198"/>
        <v>-4.8696560135574734</v>
      </c>
      <c r="CC126" s="3">
        <f t="shared" si="199"/>
        <v>-18.607437510197109</v>
      </c>
      <c r="CD126" s="3">
        <f t="shared" si="200"/>
        <v>19.234091618432796</v>
      </c>
      <c r="CE126" s="4">
        <f t="shared" si="201"/>
        <v>0.99999999999970801</v>
      </c>
      <c r="CF126" s="12">
        <f t="shared" si="169"/>
        <v>4.3784522657750046E-5</v>
      </c>
    </row>
    <row r="127" spans="1:84" x14ac:dyDescent="0.3">
      <c r="A127" s="4">
        <v>261</v>
      </c>
      <c r="B127" s="3">
        <f>CH$3*COS(A127/180*PI())</f>
        <v>-3.0056473836022173</v>
      </c>
      <c r="C127" s="4">
        <f>CH$3*SIN(A127/180*PI())</f>
        <v>-18.976910720797559</v>
      </c>
      <c r="D127" s="6">
        <f>SQRT(B127^2+C127^2)+SQRT((B127-$CH$10)^2+(C127-$CI$10)^2)</f>
        <v>38.441840877178464</v>
      </c>
      <c r="E127" s="4">
        <f>D127/(2*$CH$3)</f>
        <v>1.0003882766806576</v>
      </c>
      <c r="F127" s="4">
        <f>$CH$3/E127</f>
        <v>19.206003056884377</v>
      </c>
      <c r="G127" s="4">
        <f t="shared" si="202"/>
        <v>-3.0044808137647494</v>
      </c>
      <c r="H127" s="4">
        <f t="shared" si="203"/>
        <v>-18.969545288719271</v>
      </c>
      <c r="I127" s="6">
        <f>SQRT(G127^2+H127^2)+SQRT((G127-$CH$10)^2+(H127-$CI$10)^2)</f>
        <v>38.426958754587012</v>
      </c>
      <c r="J127" s="4">
        <f>I127/(2*$CH$3)</f>
        <v>1.0000009929129479</v>
      </c>
      <c r="K127" s="4">
        <f t="shared" si="204"/>
        <v>19.2059839870142</v>
      </c>
      <c r="L127" s="4">
        <f t="shared" si="205"/>
        <v>-3.0044778305798099</v>
      </c>
      <c r="M127" s="4">
        <f t="shared" si="206"/>
        <v>-18.969526453630841</v>
      </c>
      <c r="N127" s="8">
        <f>SQRT(L127^2+M127^2)+SQRT((L127-$CH$10)^2+(M127-$CI$10)^2)</f>
        <v>38.426920697639986</v>
      </c>
      <c r="O127" s="3">
        <f>N127/(2*$CH$3)</f>
        <v>1.0000000025409266</v>
      </c>
      <c r="P127" s="4">
        <f t="shared" si="207"/>
        <v>19.205983938213205</v>
      </c>
      <c r="Q127" s="4">
        <f t="shared" si="208"/>
        <v>-3.0044778229456526</v>
      </c>
      <c r="R127" s="4">
        <f t="shared" si="209"/>
        <v>-18.969526405430667</v>
      </c>
      <c r="S127" s="6">
        <f>SQRT(Q127^2+R127^2)+SQRT((Q127-$CH$10)^2+(R127-$CI$10)^2)</f>
        <v>38.426920600249872</v>
      </c>
      <c r="T127" s="4">
        <f>S127/(2*$CH$3)</f>
        <v>1.0000000000065024</v>
      </c>
      <c r="U127" s="3">
        <f t="shared" si="210"/>
        <v>19.20598393808832</v>
      </c>
      <c r="V127" s="3">
        <f t="shared" si="211"/>
        <v>-3.0044778229261162</v>
      </c>
      <c r="W127" s="3">
        <f t="shared" si="212"/>
        <v>-18.96952640530732</v>
      </c>
      <c r="X127" s="3">
        <f>SQRT(V127^2+W127^2)+SQRT((V127-$CH$10)^2+(W127-$CI$10)^2)</f>
        <v>38.426920600000642</v>
      </c>
      <c r="Y127" s="3">
        <f>X127/(2*$CH$3)</f>
        <v>1.0000000000000167</v>
      </c>
      <c r="Z127" s="3">
        <f t="shared" si="213"/>
        <v>19.205983938088</v>
      </c>
      <c r="AA127" s="3">
        <f t="shared" si="214"/>
        <v>-3.004477822926066</v>
      </c>
      <c r="AB127" s="3">
        <f t="shared" si="215"/>
        <v>-18.969526405307004</v>
      </c>
      <c r="AC127" s="3">
        <f>SQRT(AA127^2+AB127^2)+SQRT((AA127-$CH$10)^2+(AB127-$CI$10)^2)</f>
        <v>38.426920600000003</v>
      </c>
      <c r="AD127" s="3">
        <f>AC127/(2*$CH$3)</f>
        <v>1</v>
      </c>
      <c r="AE127" s="3">
        <f t="shared" si="216"/>
        <v>19.205983938088</v>
      </c>
      <c r="AF127" s="3">
        <f t="shared" si="217"/>
        <v>-3.004477822926066</v>
      </c>
      <c r="AG127" s="3">
        <f t="shared" si="218"/>
        <v>-18.969526405307004</v>
      </c>
      <c r="AH127" s="8">
        <f>SQRT(AF127^2+AG127^2)+SQRT((AF127-$CH$10)^2+(AG127-$CI$10)^2)</f>
        <v>38.426920600000003</v>
      </c>
      <c r="AI127" s="3">
        <f>AH127/(2*$CH$3)</f>
        <v>1</v>
      </c>
      <c r="AJ127" s="3">
        <f t="shared" si="219"/>
        <v>19.205983938088</v>
      </c>
      <c r="AK127" s="3">
        <f t="shared" si="220"/>
        <v>-3.004477822926066</v>
      </c>
      <c r="AL127" s="3">
        <f t="shared" si="221"/>
        <v>-18.969526405307004</v>
      </c>
      <c r="AM127" s="8">
        <f>SQRT(AK127^2+AL127^2)+SQRT((AK127-$CH$10)^2+(AL127-$CI$10)^2)</f>
        <v>38.426920600000003</v>
      </c>
      <c r="AN127" s="3">
        <f>AM127/(2*$CH$3)</f>
        <v>1</v>
      </c>
      <c r="AO127" s="3">
        <f t="shared" si="222"/>
        <v>19.205983938088</v>
      </c>
      <c r="AP127" s="3">
        <f t="shared" si="223"/>
        <v>-3.004477822926066</v>
      </c>
      <c r="AQ127" s="3">
        <f t="shared" si="224"/>
        <v>-18.969526405307004</v>
      </c>
      <c r="AR127" s="8">
        <f>SQRT(AP127^2+AQ127^2)+SQRT((AP127-$CH$10)^2+(AQ127-$CI$10)^2)</f>
        <v>38.426920600000003</v>
      </c>
      <c r="AS127" s="3">
        <f>AR127/(2*$CH$3)</f>
        <v>1</v>
      </c>
      <c r="AT127" s="9">
        <f t="shared" si="225"/>
        <v>19.205983938088</v>
      </c>
      <c r="AU127" s="3">
        <f t="shared" si="226"/>
        <v>-3.004477822926066</v>
      </c>
      <c r="AV127" s="3">
        <f t="shared" si="227"/>
        <v>-18.969526405307004</v>
      </c>
      <c r="AW127" s="8">
        <f>SQRT(AU127^2+AV127^2)+SQRT((AU127-$CH$10)^2+(AV127-$CI$10)^2)</f>
        <v>38.426920600000003</v>
      </c>
      <c r="AX127" s="4">
        <f>AW127/(2*$CH$3)</f>
        <v>1</v>
      </c>
      <c r="AY127" s="9">
        <f t="shared" si="106"/>
        <v>19.078983938088001</v>
      </c>
      <c r="AZ127" s="9">
        <f>AY127-'Master Radiusverkleinerung'!G$5/100</f>
        <v>19.024983938088003</v>
      </c>
      <c r="BA127" s="9">
        <f t="shared" si="228"/>
        <v>1.005372451065278</v>
      </c>
      <c r="BB127" s="3">
        <f t="shared" si="173"/>
        <v>-3.4939464276706467</v>
      </c>
      <c r="BC127" s="3">
        <f t="shared" si="174"/>
        <v>-18.85501035267837</v>
      </c>
      <c r="BD127" s="3">
        <f t="shared" si="175"/>
        <v>-2.5084787488500773</v>
      </c>
      <c r="BE127" s="3">
        <f t="shared" si="176"/>
        <v>-19.058495743911436</v>
      </c>
      <c r="BF127" s="3">
        <f t="shared" si="177"/>
        <v>0.97893720948916174</v>
      </c>
      <c r="BG127" s="3">
        <f t="shared" si="178"/>
        <v>-0.22903210525727147</v>
      </c>
      <c r="BH127" s="3">
        <f t="shared" si="179"/>
        <v>0.99199814815197795</v>
      </c>
      <c r="BI127" s="3">
        <f t="shared" si="180"/>
        <v>-0.17793867720886425</v>
      </c>
      <c r="BJ127" s="3">
        <f t="shared" si="181"/>
        <v>-0.22903210525727147</v>
      </c>
      <c r="BK127" s="3">
        <f t="shared" si="182"/>
        <v>-0.97893720948916174</v>
      </c>
      <c r="BL127" s="3">
        <f t="shared" si="183"/>
        <v>-0.17793867720886425</v>
      </c>
      <c r="BM127" s="3">
        <f t="shared" si="184"/>
        <v>-0.99199814815197795</v>
      </c>
      <c r="BN127" s="3">
        <f t="shared" si="185"/>
        <v>-0.22903210525727147</v>
      </c>
      <c r="BO127" s="3">
        <f t="shared" si="186"/>
        <v>-0.97893720948916174</v>
      </c>
      <c r="BP127" s="3">
        <f t="shared" si="187"/>
        <v>0.17793867720886425</v>
      </c>
      <c r="BQ127" s="3">
        <f t="shared" si="188"/>
        <v>0.99199814815197795</v>
      </c>
      <c r="BR127" s="3">
        <f t="shared" si="189"/>
        <v>0.9854676788205694</v>
      </c>
      <c r="BS127" s="3">
        <f t="shared" si="190"/>
        <v>-0.20348539123306608</v>
      </c>
      <c r="BT127" s="3">
        <f t="shared" si="191"/>
        <v>-19.124998940296717</v>
      </c>
      <c r="BU127" s="3">
        <f t="shared" si="192"/>
        <v>0.8862923426685958</v>
      </c>
      <c r="BV127" s="3">
        <f t="shared" si="193"/>
        <v>-0.1328372585811266</v>
      </c>
      <c r="BW127" s="9">
        <f t="shared" si="194"/>
        <v>19.234317000919528</v>
      </c>
      <c r="BX127" s="9">
        <f>SQRT((AU127-$CH$11)^2+(AV127-$CI$11)^2)</f>
        <v>19.192594769583444</v>
      </c>
      <c r="BY127" s="3">
        <f t="shared" si="195"/>
        <v>-3.8907188040683116</v>
      </c>
      <c r="BZ127" s="3">
        <f t="shared" si="196"/>
        <v>-18.83646961545438</v>
      </c>
      <c r="CA127" s="3">
        <f t="shared" si="197"/>
        <v>19.234091618432796</v>
      </c>
      <c r="CB127" s="3">
        <f t="shared" si="198"/>
        <v>-3.8907701655946618</v>
      </c>
      <c r="CC127" s="3">
        <f t="shared" si="199"/>
        <v>-18.836689146725877</v>
      </c>
      <c r="CD127" s="3">
        <f t="shared" si="200"/>
        <v>19.234317000919528</v>
      </c>
      <c r="CE127" s="4">
        <f t="shared" si="201"/>
        <v>0.99999999999995315</v>
      </c>
      <c r="CF127" s="12">
        <f t="shared" si="169"/>
        <v>1.7538763448319737E-5</v>
      </c>
    </row>
    <row r="128" spans="1:84" x14ac:dyDescent="0.3">
      <c r="A128" s="4">
        <v>264</v>
      </c>
      <c r="B128" s="3">
        <f>CH$3*COS(A128/180*PI())</f>
        <v>-2.008353479213083</v>
      </c>
      <c r="C128" s="4">
        <f>CH$3*SIN(A128/180*PI())</f>
        <v>-19.108206954139074</v>
      </c>
      <c r="D128" s="6">
        <f>SQRT(B128^2+C128^2)+SQRT((B128-$CH$10)^2+(C128-$CI$10)^2)</f>
        <v>38.348143266518662</v>
      </c>
      <c r="E128" s="4">
        <f>D128/(2*$CH$3)</f>
        <v>0.99794994414719407</v>
      </c>
      <c r="F128" s="4">
        <f>$CH$3/E128</f>
        <v>19.252929881587413</v>
      </c>
      <c r="G128" s="4">
        <f t="shared" si="202"/>
        <v>-2.0124791739222325</v>
      </c>
      <c r="H128" s="4">
        <f t="shared" si="203"/>
        <v>-19.147460317228781</v>
      </c>
      <c r="I128" s="6">
        <f>SQRT(G128^2+H128^2)+SQRT((G128-$CH$10)^2+(H128-$CI$10)^2)</f>
        <v>38.42691103769269</v>
      </c>
      <c r="J128" s="4">
        <f>I128/(2*$CH$3)</f>
        <v>0.99999975115603423</v>
      </c>
      <c r="K128" s="4">
        <f t="shared" si="204"/>
        <v>19.252934672564031</v>
      </c>
      <c r="L128" s="4">
        <f t="shared" si="205"/>
        <v>-2.0124796747156557</v>
      </c>
      <c r="M128" s="4">
        <f t="shared" si="206"/>
        <v>-19.147465081959925</v>
      </c>
      <c r="N128" s="8">
        <f>SQRT(L128^2+M128^2)+SQRT((L128-$CH$10)^2+(M128-$CI$10)^2)</f>
        <v>38.426920598884408</v>
      </c>
      <c r="O128" s="3">
        <f>N128/(2*$CH$3)</f>
        <v>0.99999999997096845</v>
      </c>
      <c r="P128" s="4">
        <f t="shared" si="207"/>
        <v>19.252934673122972</v>
      </c>
      <c r="Q128" s="4">
        <f t="shared" si="208"/>
        <v>-2.012479674774081</v>
      </c>
      <c r="R128" s="4">
        <f t="shared" si="209"/>
        <v>-19.147465082515804</v>
      </c>
      <c r="S128" s="6">
        <f>SQRT(Q128^2+R128^2)+SQRT((Q128-$CH$10)^2+(R128-$CI$10)^2)</f>
        <v>38.426920599999875</v>
      </c>
      <c r="T128" s="4">
        <f>S128/(2*$CH$3)</f>
        <v>0.99999999999999667</v>
      </c>
      <c r="U128" s="3">
        <f t="shared" si="210"/>
        <v>19.252934673123036</v>
      </c>
      <c r="V128" s="3">
        <f t="shared" si="211"/>
        <v>-2.0124796747740881</v>
      </c>
      <c r="W128" s="3">
        <f t="shared" si="212"/>
        <v>-19.147465082515868</v>
      </c>
      <c r="X128" s="3">
        <f>SQRT(V128^2+W128^2)+SQRT((V128-$CH$10)^2+(W128-$CI$10)^2)</f>
        <v>38.426920600000003</v>
      </c>
      <c r="Y128" s="3">
        <f>X128/(2*$CH$3)</f>
        <v>1</v>
      </c>
      <c r="Z128" s="3">
        <f t="shared" si="213"/>
        <v>19.252934673123036</v>
      </c>
      <c r="AA128" s="3">
        <f t="shared" si="214"/>
        <v>-2.0124796747740881</v>
      </c>
      <c r="AB128" s="3">
        <f t="shared" si="215"/>
        <v>-19.147465082515868</v>
      </c>
      <c r="AC128" s="3">
        <f>SQRT(AA128^2+AB128^2)+SQRT((AA128-$CH$10)^2+(AB128-$CI$10)^2)</f>
        <v>38.426920600000003</v>
      </c>
      <c r="AD128" s="3">
        <f>AC128/(2*$CH$3)</f>
        <v>1</v>
      </c>
      <c r="AE128" s="3">
        <f t="shared" si="216"/>
        <v>19.252934673123036</v>
      </c>
      <c r="AF128" s="3">
        <f t="shared" si="217"/>
        <v>-2.0124796747740881</v>
      </c>
      <c r="AG128" s="3">
        <f t="shared" si="218"/>
        <v>-19.147465082515868</v>
      </c>
      <c r="AH128" s="8">
        <f>SQRT(AF128^2+AG128^2)+SQRT((AF128-$CH$10)^2+(AG128-$CI$10)^2)</f>
        <v>38.426920600000003</v>
      </c>
      <c r="AI128" s="3">
        <f>AH128/(2*$CH$3)</f>
        <v>1</v>
      </c>
      <c r="AJ128" s="3">
        <f t="shared" si="219"/>
        <v>19.252934673123036</v>
      </c>
      <c r="AK128" s="3">
        <f t="shared" si="220"/>
        <v>-2.0124796747740881</v>
      </c>
      <c r="AL128" s="3">
        <f t="shared" si="221"/>
        <v>-19.147465082515868</v>
      </c>
      <c r="AM128" s="8">
        <f>SQRT(AK128^2+AL128^2)+SQRT((AK128-$CH$10)^2+(AL128-$CI$10)^2)</f>
        <v>38.426920600000003</v>
      </c>
      <c r="AN128" s="3">
        <f>AM128/(2*$CH$3)</f>
        <v>1</v>
      </c>
      <c r="AO128" s="3">
        <f t="shared" si="222"/>
        <v>19.252934673123036</v>
      </c>
      <c r="AP128" s="3">
        <f t="shared" si="223"/>
        <v>-2.0124796747740881</v>
      </c>
      <c r="AQ128" s="3">
        <f t="shared" si="224"/>
        <v>-19.147465082515868</v>
      </c>
      <c r="AR128" s="8">
        <f>SQRT(AP128^2+AQ128^2)+SQRT((AP128-$CH$10)^2+(AQ128-$CI$10)^2)</f>
        <v>38.426920600000003</v>
      </c>
      <c r="AS128" s="3">
        <f>AR128/(2*$CH$3)</f>
        <v>1</v>
      </c>
      <c r="AT128" s="9">
        <f t="shared" si="225"/>
        <v>19.252934673123036</v>
      </c>
      <c r="AU128" s="3">
        <f t="shared" si="226"/>
        <v>-2.0124796747740881</v>
      </c>
      <c r="AV128" s="3">
        <f t="shared" si="227"/>
        <v>-19.147465082515868</v>
      </c>
      <c r="AW128" s="8">
        <f>SQRT(AU128^2+AV128^2)+SQRT((AU128-$CH$10)^2+(AV128-$CI$10)^2)</f>
        <v>38.426920600000003</v>
      </c>
      <c r="AX128" s="4">
        <f>AW128/(2*$CH$3)</f>
        <v>1</v>
      </c>
      <c r="AY128" s="9">
        <f t="shared" si="106"/>
        <v>19.125934673123037</v>
      </c>
      <c r="AZ128" s="9">
        <f>AY128-'Master Radiusverkleinerung'!G$5/100</f>
        <v>19.071934673123039</v>
      </c>
      <c r="BA128" s="9">
        <f t="shared" si="228"/>
        <v>1.007830590319521</v>
      </c>
      <c r="BB128" s="3">
        <f t="shared" si="173"/>
        <v>-2.5084787488500773</v>
      </c>
      <c r="BC128" s="3">
        <f t="shared" si="174"/>
        <v>-19.058495743911436</v>
      </c>
      <c r="BD128" s="3">
        <f t="shared" si="175"/>
        <v>-1.5112789617902296</v>
      </c>
      <c r="BE128" s="3">
        <f t="shared" si="176"/>
        <v>-19.210453106645769</v>
      </c>
      <c r="BF128" s="3">
        <f t="shared" si="177"/>
        <v>0.99199814815197795</v>
      </c>
      <c r="BG128" s="3">
        <f t="shared" si="178"/>
        <v>-0.17793867720886425</v>
      </c>
      <c r="BH128" s="3">
        <f t="shared" si="179"/>
        <v>1.0024014259677168</v>
      </c>
      <c r="BI128" s="3">
        <f t="shared" si="180"/>
        <v>-0.12597604825980113</v>
      </c>
      <c r="BJ128" s="3">
        <f t="shared" si="181"/>
        <v>-0.17793867720886425</v>
      </c>
      <c r="BK128" s="3">
        <f t="shared" si="182"/>
        <v>-0.99199814815197795</v>
      </c>
      <c r="BL128" s="3">
        <f t="shared" si="183"/>
        <v>-0.12597604825980113</v>
      </c>
      <c r="BM128" s="3">
        <f t="shared" si="184"/>
        <v>-1.0024014259677168</v>
      </c>
      <c r="BN128" s="3">
        <f t="shared" si="185"/>
        <v>-0.17793867720886425</v>
      </c>
      <c r="BO128" s="3">
        <f t="shared" si="186"/>
        <v>-0.99199814815197795</v>
      </c>
      <c r="BP128" s="3">
        <f t="shared" si="187"/>
        <v>0.12597604825980113</v>
      </c>
      <c r="BQ128" s="3">
        <f t="shared" si="188"/>
        <v>1.0024014259677168</v>
      </c>
      <c r="BR128" s="3">
        <f t="shared" si="189"/>
        <v>0.99719978705984769</v>
      </c>
      <c r="BS128" s="3">
        <f t="shared" si="190"/>
        <v>-0.15195736273433269</v>
      </c>
      <c r="BT128" s="3">
        <f t="shared" si="191"/>
        <v>-19.07820352593448</v>
      </c>
      <c r="BU128" s="3">
        <f t="shared" si="192"/>
        <v>0.88627155007619418</v>
      </c>
      <c r="BV128" s="3">
        <f t="shared" si="193"/>
        <v>-0.13295317611789415</v>
      </c>
      <c r="BW128" s="9">
        <f t="shared" si="194"/>
        <v>19.234199273744704</v>
      </c>
      <c r="BX128" s="9">
        <f>SQRT((AU128-$CH$11)^2+(AV128-$CI$11)^2)</f>
        <v>19.192633907819626</v>
      </c>
      <c r="BY128" s="3">
        <f t="shared" si="195"/>
        <v>-2.8987720174426839</v>
      </c>
      <c r="BZ128" s="3">
        <f t="shared" si="196"/>
        <v>-19.014627823934742</v>
      </c>
      <c r="CA128" s="3">
        <f t="shared" si="197"/>
        <v>19.234317000919528</v>
      </c>
      <c r="CB128" s="3">
        <f t="shared" si="198"/>
        <v>-2.8987512248502822</v>
      </c>
      <c r="CC128" s="3">
        <f t="shared" si="199"/>
        <v>-19.014511906397974</v>
      </c>
      <c r="CD128" s="3">
        <f t="shared" si="200"/>
        <v>19.234199273744704</v>
      </c>
      <c r="CE128" s="4">
        <f t="shared" si="201"/>
        <v>0.99999999999998723</v>
      </c>
      <c r="CF128" s="12">
        <f t="shared" si="169"/>
        <v>9.1557023470731121E-6</v>
      </c>
    </row>
    <row r="129" spans="1:84" x14ac:dyDescent="0.3">
      <c r="A129" s="4">
        <v>267</v>
      </c>
      <c r="B129" s="3">
        <f>CH$3*COS(A129/180*PI())</f>
        <v>-1.0055548175363307</v>
      </c>
      <c r="C129" s="4">
        <f>CH$3*SIN(A129/180*PI())</f>
        <v>-19.187128920414477</v>
      </c>
      <c r="D129" s="6">
        <f>SQRT(B129^2+C129^2)+SQRT((B129-$CH$10)^2+(C129-$CI$10)^2)</f>
        <v>38.254432744230584</v>
      </c>
      <c r="E129" s="4">
        <f>D129/(2*$CH$3)</f>
        <v>0.99551127560896935</v>
      </c>
      <c r="F129" s="4">
        <f>$CH$3/E129</f>
        <v>19.300093098641035</v>
      </c>
      <c r="G129" s="4">
        <f t="shared" si="202"/>
        <v>-1.0100888278952116</v>
      </c>
      <c r="H129" s="4">
        <f t="shared" si="203"/>
        <v>-19.273642991815862</v>
      </c>
      <c r="I129" s="6">
        <f>SQRT(G129^2+H129^2)+SQRT((G129-$CH$10)^2+(H129-$CI$10)^2)</f>
        <v>38.427324006639196</v>
      </c>
      <c r="J129" s="4">
        <f>I129/(2*$CH$3)</f>
        <v>1.0000104980215145</v>
      </c>
      <c r="K129" s="4">
        <f t="shared" si="204"/>
        <v>19.299890487975464</v>
      </c>
      <c r="L129" s="4">
        <f t="shared" si="205"/>
        <v>-1.0100782240722839</v>
      </c>
      <c r="M129" s="4">
        <f t="shared" si="206"/>
        <v>-19.273440658821166</v>
      </c>
      <c r="N129" s="8">
        <f>SQRT(L129^2+M129^2)+SQRT((L129-$CH$10)^2+(M129-$CI$10)^2)</f>
        <v>38.426919656828524</v>
      </c>
      <c r="O129" s="3">
        <f>N129/(2*$CH$3)</f>
        <v>0.99999997545544983</v>
      </c>
      <c r="P129" s="4">
        <f t="shared" si="207"/>
        <v>19.299890961682607</v>
      </c>
      <c r="Q129" s="4">
        <f t="shared" si="208"/>
        <v>-1.0100782488642002</v>
      </c>
      <c r="R129" s="4">
        <f t="shared" si="209"/>
        <v>-19.273441131879107</v>
      </c>
      <c r="S129" s="6">
        <f>SQRT(Q129^2+R129^2)+SQRT((Q129-$CH$10)^2+(R129-$CI$10)^2)</f>
        <v>38.426920602205151</v>
      </c>
      <c r="T129" s="4">
        <f>S129/(2*$CH$3)</f>
        <v>1.0000000000573854</v>
      </c>
      <c r="U129" s="3">
        <f t="shared" si="210"/>
        <v>19.299890960575073</v>
      </c>
      <c r="V129" s="3">
        <f t="shared" si="211"/>
        <v>-1.0100782488062363</v>
      </c>
      <c r="W129" s="3">
        <f t="shared" si="212"/>
        <v>-19.273441130773094</v>
      </c>
      <c r="X129" s="3">
        <f>SQRT(V129^2+W129^2)+SQRT((V129-$CH$10)^2+(W129-$CI$10)^2)</f>
        <v>38.426920599994858</v>
      </c>
      <c r="Y129" s="3">
        <f>X129/(2*$CH$3)</f>
        <v>0.99999999999986611</v>
      </c>
      <c r="Z129" s="3">
        <f t="shared" si="213"/>
        <v>19.299890960577656</v>
      </c>
      <c r="AA129" s="3">
        <f t="shared" si="214"/>
        <v>-1.0100782488063715</v>
      </c>
      <c r="AB129" s="3">
        <f t="shared" si="215"/>
        <v>-19.273441130775673</v>
      </c>
      <c r="AC129" s="3">
        <f>SQRT(AA129^2+AB129^2)+SQRT((AA129-$CH$10)^2+(AB129-$CI$10)^2)</f>
        <v>38.42692060000001</v>
      </c>
      <c r="AD129" s="3">
        <f>AC129/(2*$CH$3)</f>
        <v>1.0000000000000002</v>
      </c>
      <c r="AE129" s="3">
        <f t="shared" si="216"/>
        <v>19.299890960577653</v>
      </c>
      <c r="AF129" s="3">
        <f t="shared" si="217"/>
        <v>-1.0100782488063713</v>
      </c>
      <c r="AG129" s="3">
        <f t="shared" si="218"/>
        <v>-19.273441130775669</v>
      </c>
      <c r="AH129" s="8">
        <f>SQRT(AF129^2+AG129^2)+SQRT((AF129-$CH$10)^2+(AG129-$CI$10)^2)</f>
        <v>38.426920600000003</v>
      </c>
      <c r="AI129" s="3">
        <f>AH129/(2*$CH$3)</f>
        <v>1</v>
      </c>
      <c r="AJ129" s="3">
        <f t="shared" si="219"/>
        <v>19.299890960577653</v>
      </c>
      <c r="AK129" s="3">
        <f t="shared" si="220"/>
        <v>-1.0100782488063713</v>
      </c>
      <c r="AL129" s="3">
        <f t="shared" si="221"/>
        <v>-19.273441130775669</v>
      </c>
      <c r="AM129" s="8">
        <f>SQRT(AK129^2+AL129^2)+SQRT((AK129-$CH$10)^2+(AL129-$CI$10)^2)</f>
        <v>38.426920600000003</v>
      </c>
      <c r="AN129" s="3">
        <f>AM129/(2*$CH$3)</f>
        <v>1</v>
      </c>
      <c r="AO129" s="3">
        <f t="shared" si="222"/>
        <v>19.299890960577653</v>
      </c>
      <c r="AP129" s="3">
        <f t="shared" si="223"/>
        <v>-1.0100782488063713</v>
      </c>
      <c r="AQ129" s="3">
        <f t="shared" si="224"/>
        <v>-19.273441130775669</v>
      </c>
      <c r="AR129" s="8">
        <f>SQRT(AP129^2+AQ129^2)+SQRT((AP129-$CH$10)^2+(AQ129-$CI$10)^2)</f>
        <v>38.426920600000003</v>
      </c>
      <c r="AS129" s="3">
        <f>AR129/(2*$CH$3)</f>
        <v>1</v>
      </c>
      <c r="AT129" s="9">
        <f t="shared" si="225"/>
        <v>19.299890960577653</v>
      </c>
      <c r="AU129" s="3">
        <f t="shared" si="226"/>
        <v>-1.0100782488063713</v>
      </c>
      <c r="AV129" s="3">
        <f t="shared" si="227"/>
        <v>-19.273441130775669</v>
      </c>
      <c r="AW129" s="8">
        <f>SQRT(AU129^2+AV129^2)+SQRT((AU129-$CH$10)^2+(AV129-$CI$10)^2)</f>
        <v>38.426920600000003</v>
      </c>
      <c r="AX129" s="4">
        <f>AW129/(2*$CH$3)</f>
        <v>1</v>
      </c>
      <c r="AY129" s="9">
        <f t="shared" si="106"/>
        <v>19.172890960577654</v>
      </c>
      <c r="AZ129" s="9">
        <f>AY129-'Master Radiusverkleinerung'!G$5/100</f>
        <v>19.118890960577655</v>
      </c>
      <c r="BA129" s="9">
        <f t="shared" si="228"/>
        <v>1.0102863868811001</v>
      </c>
      <c r="BB129" s="3">
        <f t="shared" si="173"/>
        <v>-1.5112789617902296</v>
      </c>
      <c r="BC129" s="3">
        <f t="shared" si="174"/>
        <v>-19.210453106645769</v>
      </c>
      <c r="BD129" s="3">
        <f>0.5*(AU129+AU136)</f>
        <v>-0.50503912440318743</v>
      </c>
      <c r="BE129" s="3">
        <f>0.5*(AV129+AV136)</f>
        <v>-19.310081341682654</v>
      </c>
      <c r="BF129" s="3">
        <f t="shared" si="177"/>
        <v>1.0024014259677168</v>
      </c>
      <c r="BG129" s="3">
        <f t="shared" si="178"/>
        <v>-0.12597604825980113</v>
      </c>
      <c r="BH129" s="3">
        <f>AU136-AU129</f>
        <v>1.0100782488063678</v>
      </c>
      <c r="BI129" s="3">
        <f>AV136-AV129</f>
        <v>-7.3280421813965546E-2</v>
      </c>
      <c r="BJ129" s="3">
        <f t="shared" si="181"/>
        <v>-0.12597604825980113</v>
      </c>
      <c r="BK129" s="3">
        <f t="shared" si="182"/>
        <v>-1.0024014259677168</v>
      </c>
      <c r="BL129" s="3">
        <f t="shared" si="183"/>
        <v>-7.3280421813965546E-2</v>
      </c>
      <c r="BM129" s="3">
        <f t="shared" si="184"/>
        <v>-1.0100782488063678</v>
      </c>
      <c r="BN129" s="3">
        <f t="shared" si="185"/>
        <v>-0.12597604825980113</v>
      </c>
      <c r="BO129" s="3">
        <f t="shared" si="186"/>
        <v>-1.0024014259677168</v>
      </c>
      <c r="BP129" s="3">
        <f t="shared" si="187"/>
        <v>7.3280421813965546E-2</v>
      </c>
      <c r="BQ129" s="3">
        <f t="shared" si="188"/>
        <v>1.0100782488063678</v>
      </c>
      <c r="BR129" s="3">
        <f t="shared" si="189"/>
        <v>1.0062398373870423</v>
      </c>
      <c r="BS129" s="3">
        <f t="shared" si="190"/>
        <v>-9.9628235036885116E-2</v>
      </c>
      <c r="BT129" s="3">
        <f t="shared" si="191"/>
        <v>-19.031338982458941</v>
      </c>
      <c r="BU129" s="3">
        <f t="shared" si="192"/>
        <v>0.88621391631265256</v>
      </c>
      <c r="BV129" s="3">
        <f t="shared" si="193"/>
        <v>-0.13341177255393077</v>
      </c>
      <c r="BW129" s="9">
        <f t="shared" si="194"/>
        <v>19.233737229386335</v>
      </c>
      <c r="BX129" s="9">
        <f>SQRT((AU129-$CH$11)^2+(AV129-$CI$11)^2)</f>
        <v>19.192787925482378</v>
      </c>
      <c r="BY129" s="3">
        <f t="shared" si="195"/>
        <v>-1.8963497988825655</v>
      </c>
      <c r="BZ129" s="3">
        <f t="shared" si="196"/>
        <v>-19.140487954657775</v>
      </c>
      <c r="CA129" s="3">
        <f t="shared" si="197"/>
        <v>19.234199273744704</v>
      </c>
      <c r="CB129" s="3">
        <f t="shared" si="198"/>
        <v>-1.8962921651190239</v>
      </c>
      <c r="CC129" s="3">
        <f t="shared" si="199"/>
        <v>-19.140029358221739</v>
      </c>
      <c r="CD129" s="3">
        <f t="shared" si="200"/>
        <v>19.233737229386335</v>
      </c>
      <c r="CE129" s="4">
        <f t="shared" si="201"/>
        <v>0.99999999999980083</v>
      </c>
      <c r="CF129" s="12">
        <f t="shared" si="169"/>
        <v>3.6162126779898981E-5</v>
      </c>
    </row>
    <row r="130" spans="1:84" x14ac:dyDescent="0.3">
      <c r="A130" s="4"/>
      <c r="C130" s="4"/>
      <c r="D130" s="6"/>
      <c r="E130" s="4"/>
      <c r="G130" s="4"/>
      <c r="H130" s="4"/>
      <c r="I130" s="6"/>
      <c r="J130" s="4"/>
      <c r="K130" s="4"/>
      <c r="L130" s="4"/>
      <c r="M130" s="4"/>
      <c r="N130" s="8"/>
      <c r="P130" s="4"/>
      <c r="Q130" s="4"/>
      <c r="R130" s="4"/>
      <c r="S130" s="6"/>
      <c r="T130" s="4"/>
      <c r="AH130" s="8"/>
      <c r="AM130" s="8"/>
      <c r="AR130" s="8"/>
      <c r="AT130" s="9"/>
      <c r="AW130" s="8"/>
      <c r="AX130" s="4"/>
      <c r="AY130" s="9"/>
      <c r="AZ130" s="9"/>
      <c r="BA130" s="9"/>
      <c r="BW130" s="9"/>
      <c r="BX130" s="9"/>
      <c r="CE130" s="4"/>
      <c r="CF130" s="12"/>
    </row>
    <row r="131" spans="1:84" x14ac:dyDescent="0.3">
      <c r="G131" s="5"/>
      <c r="AY131" s="9"/>
      <c r="AZ131" s="9"/>
      <c r="BW131" s="3" t="s">
        <v>81</v>
      </c>
      <c r="BX131" s="4"/>
    </row>
    <row r="132" spans="1:84" x14ac:dyDescent="0.3">
      <c r="AY132" s="9"/>
      <c r="AZ132" s="9"/>
      <c r="BW132" s="4" t="s">
        <v>80</v>
      </c>
      <c r="BX132" s="4" t="s">
        <v>79</v>
      </c>
      <c r="BY132" s="3" t="s">
        <v>83</v>
      </c>
      <c r="CF132" s="3" t="s">
        <v>75</v>
      </c>
    </row>
    <row r="133" spans="1:84" ht="15.6" x14ac:dyDescent="0.35">
      <c r="A133" s="4" t="s">
        <v>13</v>
      </c>
      <c r="B133" s="4" t="s">
        <v>14</v>
      </c>
      <c r="C133" s="4" t="s">
        <v>15</v>
      </c>
      <c r="D133" s="4" t="s">
        <v>16</v>
      </c>
      <c r="E133" s="4" t="s">
        <v>17</v>
      </c>
      <c r="F133" s="4" t="s">
        <v>18</v>
      </c>
      <c r="G133" s="4" t="s">
        <v>19</v>
      </c>
      <c r="H133" s="4" t="s">
        <v>20</v>
      </c>
      <c r="I133" s="4" t="s">
        <v>16</v>
      </c>
      <c r="J133" s="4" t="s">
        <v>17</v>
      </c>
      <c r="K133" s="4" t="s">
        <v>18</v>
      </c>
      <c r="L133" s="4" t="s">
        <v>21</v>
      </c>
      <c r="M133" s="4" t="s">
        <v>22</v>
      </c>
      <c r="N133" s="4" t="s">
        <v>16</v>
      </c>
      <c r="O133" s="4" t="s">
        <v>17</v>
      </c>
      <c r="P133" s="4" t="s">
        <v>18</v>
      </c>
      <c r="Q133" s="4" t="s">
        <v>23</v>
      </c>
      <c r="R133" s="4" t="s">
        <v>24</v>
      </c>
      <c r="S133" s="4" t="s">
        <v>16</v>
      </c>
      <c r="T133" s="4" t="s">
        <v>17</v>
      </c>
      <c r="U133" s="4" t="s">
        <v>18</v>
      </c>
      <c r="V133" s="4" t="s">
        <v>25</v>
      </c>
      <c r="W133" s="4" t="s">
        <v>26</v>
      </c>
      <c r="X133" s="4" t="s">
        <v>16</v>
      </c>
      <c r="Y133" s="4" t="s">
        <v>17</v>
      </c>
      <c r="Z133" s="4" t="s">
        <v>18</v>
      </c>
      <c r="AA133" s="4" t="s">
        <v>27</v>
      </c>
      <c r="AB133" s="4" t="s">
        <v>28</v>
      </c>
      <c r="AC133" s="4" t="s">
        <v>16</v>
      </c>
      <c r="AD133" s="4" t="s">
        <v>17</v>
      </c>
      <c r="AE133" s="4" t="s">
        <v>18</v>
      </c>
      <c r="AF133" s="4" t="s">
        <v>29</v>
      </c>
      <c r="AG133" s="4" t="s">
        <v>30</v>
      </c>
      <c r="AH133" s="4" t="s">
        <v>16</v>
      </c>
      <c r="AI133" s="4" t="s">
        <v>17</v>
      </c>
      <c r="AJ133" s="4" t="s">
        <v>18</v>
      </c>
      <c r="AK133" s="4" t="s">
        <v>31</v>
      </c>
      <c r="AL133" s="4" t="s">
        <v>32</v>
      </c>
      <c r="AM133" s="4" t="s">
        <v>16</v>
      </c>
      <c r="AN133" s="4" t="s">
        <v>17</v>
      </c>
      <c r="AO133" s="4" t="s">
        <v>18</v>
      </c>
      <c r="AP133" s="4" t="s">
        <v>33</v>
      </c>
      <c r="AQ133" s="4" t="s">
        <v>34</v>
      </c>
      <c r="AR133" s="4" t="s">
        <v>16</v>
      </c>
      <c r="AS133" s="4" t="s">
        <v>17</v>
      </c>
      <c r="AT133" s="4" t="s">
        <v>18</v>
      </c>
      <c r="AU133" s="4" t="s">
        <v>35</v>
      </c>
      <c r="AV133" s="4" t="s">
        <v>36</v>
      </c>
      <c r="AW133" s="4" t="s">
        <v>16</v>
      </c>
      <c r="AX133" s="4" t="s">
        <v>17</v>
      </c>
      <c r="AY133" s="4" t="s">
        <v>101</v>
      </c>
      <c r="AZ133" s="4" t="s">
        <v>103</v>
      </c>
      <c r="BA133" s="4" t="s">
        <v>37</v>
      </c>
      <c r="BB133" s="4" t="s">
        <v>49</v>
      </c>
      <c r="BC133" s="4" t="s">
        <v>50</v>
      </c>
      <c r="BD133" s="4" t="s">
        <v>51</v>
      </c>
      <c r="BE133" s="4" t="s">
        <v>52</v>
      </c>
      <c r="BF133" s="4" t="s">
        <v>47</v>
      </c>
      <c r="BG133" s="4" t="s">
        <v>48</v>
      </c>
      <c r="BH133" s="4" t="s">
        <v>55</v>
      </c>
      <c r="BI133" s="4" t="s">
        <v>56</v>
      </c>
      <c r="BJ133" s="4" t="s">
        <v>58</v>
      </c>
      <c r="BK133" s="4" t="s">
        <v>59</v>
      </c>
      <c r="BL133" s="4" t="s">
        <v>60</v>
      </c>
      <c r="BM133" s="4" t="s">
        <v>61</v>
      </c>
      <c r="BN133" s="4" t="s">
        <v>64</v>
      </c>
      <c r="BO133" s="4" t="s">
        <v>65</v>
      </c>
      <c r="BP133" s="4" t="s">
        <v>66</v>
      </c>
      <c r="BQ133" s="4" t="s">
        <v>67</v>
      </c>
      <c r="BR133" s="4" t="s">
        <v>68</v>
      </c>
      <c r="BS133" s="4" t="s">
        <v>69</v>
      </c>
      <c r="BT133" s="4" t="s">
        <v>70</v>
      </c>
      <c r="BU133" s="4" t="s">
        <v>71</v>
      </c>
      <c r="BV133" s="4" t="s">
        <v>72</v>
      </c>
      <c r="BW133" s="4" t="s">
        <v>73</v>
      </c>
      <c r="BX133" s="4" t="s">
        <v>82</v>
      </c>
      <c r="BY133" s="4" t="s">
        <v>84</v>
      </c>
      <c r="BZ133" s="4" t="s">
        <v>85</v>
      </c>
      <c r="CA133" s="4" t="s">
        <v>86</v>
      </c>
      <c r="CB133" s="4" t="s">
        <v>87</v>
      </c>
      <c r="CC133" s="4" t="s">
        <v>88</v>
      </c>
      <c r="CD133" s="4" t="s">
        <v>89</v>
      </c>
      <c r="CE133" s="4" t="s">
        <v>90</v>
      </c>
      <c r="CF133" s="10" t="s">
        <v>65</v>
      </c>
    </row>
    <row r="134" spans="1:84" x14ac:dyDescent="0.3">
      <c r="A134" s="4" t="s">
        <v>12</v>
      </c>
      <c r="AT134" s="4" t="s">
        <v>38</v>
      </c>
      <c r="AY134" s="4" t="s">
        <v>38</v>
      </c>
      <c r="AZ134" s="4" t="s">
        <v>38</v>
      </c>
      <c r="BA134" s="4" t="s">
        <v>38</v>
      </c>
      <c r="BB134" s="3" t="s">
        <v>53</v>
      </c>
      <c r="BD134" s="3" t="s">
        <v>54</v>
      </c>
      <c r="BJ134" s="3" t="s">
        <v>57</v>
      </c>
      <c r="BL134" s="3" t="s">
        <v>62</v>
      </c>
      <c r="BN134" s="3" t="s">
        <v>63</v>
      </c>
      <c r="BW134" s="4" t="s">
        <v>38</v>
      </c>
      <c r="BX134" s="4" t="s">
        <v>38</v>
      </c>
      <c r="CF134" s="4" t="s">
        <v>12</v>
      </c>
    </row>
    <row r="135" spans="1:84" x14ac:dyDescent="0.3">
      <c r="A135" s="4"/>
      <c r="C135" s="4"/>
      <c r="D135" s="6"/>
      <c r="E135" s="4"/>
      <c r="G135" s="4"/>
      <c r="H135" s="4"/>
      <c r="I135" s="6"/>
      <c r="J135" s="4"/>
      <c r="K135" s="4"/>
      <c r="L135" s="4"/>
      <c r="M135" s="4"/>
      <c r="N135" s="8"/>
      <c r="P135" s="4"/>
      <c r="Q135" s="4"/>
      <c r="R135" s="4"/>
      <c r="S135" s="6"/>
      <c r="T135" s="4"/>
      <c r="AH135" s="8"/>
      <c r="AM135" s="8"/>
      <c r="AR135" s="8"/>
      <c r="AT135" s="9"/>
      <c r="AW135" s="8"/>
      <c r="AX135" s="4"/>
      <c r="AY135" s="9"/>
      <c r="AZ135" s="9"/>
      <c r="BA135" s="9"/>
      <c r="BW135" s="9"/>
      <c r="BX135" s="9"/>
      <c r="CE135" s="4"/>
      <c r="CF135" s="12"/>
    </row>
    <row r="136" spans="1:84" x14ac:dyDescent="0.3">
      <c r="A136" s="4">
        <v>270</v>
      </c>
      <c r="B136" s="3">
        <f>CH$3*COS(A136/180*PI())</f>
        <v>-3.530901179998967E-15</v>
      </c>
      <c r="C136" s="4">
        <f>CH$3*SIN(A136/180*PI())</f>
        <v>-19.213460300000001</v>
      </c>
      <c r="D136" s="6">
        <f>SQRT(B136^2+C136^2)+SQRT((B136-$CH$10)^2+(C136-$CI$10)^2)</f>
        <v>38.16096787672312</v>
      </c>
      <c r="E136" s="4">
        <f>D136/(2*$CH$3)</f>
        <v>0.99307899984895276</v>
      </c>
      <c r="F136" s="4">
        <f>$CH$3/E136</f>
        <v>19.347363405048711</v>
      </c>
      <c r="G136" s="4">
        <f t="shared" si="202"/>
        <v>-3.5555088573376507E-15</v>
      </c>
      <c r="H136" s="4">
        <f t="shared" si="203"/>
        <v>-19.347363405048711</v>
      </c>
      <c r="I136" s="6">
        <f>SQRT(G136^2+H136^2)+SQRT((G136-$CH$10)^2+(H136-$CI$10)^2)</f>
        <v>38.428201579782979</v>
      </c>
      <c r="J136" s="4">
        <f>I136/(2*$CH$3)</f>
        <v>1.0000333354784348</v>
      </c>
      <c r="K136" s="4">
        <f t="shared" si="204"/>
        <v>19.346718472932274</v>
      </c>
      <c r="L136" s="4">
        <f t="shared" si="205"/>
        <v>-3.555390336699755E-15</v>
      </c>
      <c r="M136" s="4">
        <f t="shared" si="206"/>
        <v>-19.346718472932274</v>
      </c>
      <c r="N136" s="8">
        <f>SQRT(L136^2+M136^2)+SQRT((L136-$CH$10)^2+(M136-$CI$10)^2)</f>
        <v>38.426914453761128</v>
      </c>
      <c r="O136" s="3">
        <f>N136/(2*$CH$3)</f>
        <v>0.99999984005382736</v>
      </c>
      <c r="P136" s="4">
        <f t="shared" si="207"/>
        <v>19.346721567366341</v>
      </c>
      <c r="Q136" s="4">
        <f t="shared" si="208"/>
        <v>-3.5553909053709218E-15</v>
      </c>
      <c r="R136" s="4">
        <f t="shared" si="209"/>
        <v>-19.346721567366341</v>
      </c>
      <c r="S136" s="6">
        <f>SQRT(Q136^2+R136^2)+SQRT((Q136-$CH$10)^2+(R136-$CI$10)^2)</f>
        <v>38.426920629490674</v>
      </c>
      <c r="T136" s="4">
        <f>S136/(2*$CH$3)</f>
        <v>1.0000000007674481</v>
      </c>
      <c r="U136" s="3">
        <f t="shared" si="210"/>
        <v>19.346721552518737</v>
      </c>
      <c r="V136" s="3">
        <f t="shared" si="211"/>
        <v>-3.5553909026423442E-15</v>
      </c>
      <c r="W136" s="3">
        <f t="shared" si="212"/>
        <v>-19.346721552518737</v>
      </c>
      <c r="X136" s="3">
        <f>SQRT(V136^2+W136^2)+SQRT((V136-$CH$10)^2+(W136-$CI$10)^2)</f>
        <v>38.426920599858505</v>
      </c>
      <c r="Y136" s="3">
        <f>X136/(2*$CH$3)</f>
        <v>0.99999999999631772</v>
      </c>
      <c r="Z136" s="3">
        <f t="shared" si="213"/>
        <v>19.346721552589976</v>
      </c>
      <c r="AA136" s="3">
        <f t="shared" si="214"/>
        <v>-3.5553909026554362E-15</v>
      </c>
      <c r="AB136" s="3">
        <f t="shared" si="215"/>
        <v>-19.346721552589976</v>
      </c>
      <c r="AC136" s="3">
        <f>SQRT(AA136^2+AB136^2)+SQRT((AA136-$CH$10)^2+(AB136-$CI$10)^2)</f>
        <v>38.426920600000685</v>
      </c>
      <c r="AD136" s="3">
        <f>AC136/(2*$CH$3)</f>
        <v>1.0000000000000178</v>
      </c>
      <c r="AE136" s="3">
        <f t="shared" si="216"/>
        <v>19.346721552589631</v>
      </c>
      <c r="AF136" s="3">
        <f t="shared" si="217"/>
        <v>-3.5553909026553731E-15</v>
      </c>
      <c r="AG136" s="3">
        <f t="shared" si="218"/>
        <v>-19.346721552589631</v>
      </c>
      <c r="AH136" s="8">
        <f>SQRT(AF136^2+AG136^2)+SQRT((AF136-$CH$10)^2+(AG136-$CI$10)^2)</f>
        <v>38.426920599999995</v>
      </c>
      <c r="AI136" s="3">
        <f>AH136/(2*$CH$3)</f>
        <v>0.99999999999999978</v>
      </c>
      <c r="AJ136" s="3">
        <f t="shared" si="219"/>
        <v>19.346721552589635</v>
      </c>
      <c r="AK136" s="3">
        <f t="shared" si="220"/>
        <v>-3.5553909026553731E-15</v>
      </c>
      <c r="AL136" s="3">
        <f t="shared" si="221"/>
        <v>-19.346721552589635</v>
      </c>
      <c r="AM136" s="8">
        <f>SQRT(AK136^2+AL136^2)+SQRT((AK136-$CH$10)^2+(AL136-$CI$10)^2)</f>
        <v>38.426920600000003</v>
      </c>
      <c r="AN136" s="3">
        <f>AM136/(2*$CH$3)</f>
        <v>1</v>
      </c>
      <c r="AO136" s="3">
        <f t="shared" si="222"/>
        <v>19.346721552589635</v>
      </c>
      <c r="AP136" s="3">
        <f t="shared" si="223"/>
        <v>-3.5553909026553731E-15</v>
      </c>
      <c r="AQ136" s="3">
        <f t="shared" si="224"/>
        <v>-19.346721552589635</v>
      </c>
      <c r="AR136" s="8">
        <f>SQRT(AP136^2+AQ136^2)+SQRT((AP136-$CH$10)^2+(AQ136-$CI$10)^2)</f>
        <v>38.426920600000003</v>
      </c>
      <c r="AS136" s="3">
        <f>AR136/(2*$CH$3)</f>
        <v>1</v>
      </c>
      <c r="AT136" s="9">
        <f t="shared" si="225"/>
        <v>19.346721552589635</v>
      </c>
      <c r="AU136" s="3">
        <f t="shared" si="226"/>
        <v>-3.5553909026553731E-15</v>
      </c>
      <c r="AV136" s="3">
        <f t="shared" si="227"/>
        <v>-19.346721552589635</v>
      </c>
      <c r="AW136" s="8">
        <f>SQRT(AU136^2+AV136^2)+SQRT((AU136-$CH$10)^2+(AV136-$CI$10)^2)</f>
        <v>38.426920600000003</v>
      </c>
      <c r="AX136" s="4">
        <f>AW136/(2*$CH$3)</f>
        <v>1</v>
      </c>
      <c r="AY136" s="9">
        <f t="shared" si="106"/>
        <v>19.219721552589636</v>
      </c>
      <c r="AZ136" s="9">
        <f>AY136-'Master Radiusverkleinerung'!G$5/100</f>
        <v>19.165721552589638</v>
      </c>
      <c r="BA136" s="9">
        <f>SQRT((AU136-AU129)^2+(AV136-AV129)^2)</f>
        <v>1.0127329800756819</v>
      </c>
      <c r="BB136" s="3">
        <f>0.5*(AU129+AU136)</f>
        <v>-0.50503912440318743</v>
      </c>
      <c r="BC136" s="3">
        <f>0.5*(AV129+AV136)</f>
        <v>-19.310081341682654</v>
      </c>
      <c r="BD136" s="3">
        <f t="shared" si="175"/>
        <v>0.50748328403378551</v>
      </c>
      <c r="BE136" s="3">
        <f t="shared" si="176"/>
        <v>-19.356718685680857</v>
      </c>
      <c r="BF136" s="3">
        <f>AU136-AU129</f>
        <v>1.0100782488063678</v>
      </c>
      <c r="BG136" s="3">
        <f>AV136-AV129</f>
        <v>-7.3280421813965546E-2</v>
      </c>
      <c r="BH136" s="3">
        <f t="shared" si="179"/>
        <v>1.0149665680675781</v>
      </c>
      <c r="BI136" s="3">
        <f t="shared" si="180"/>
        <v>-1.999426618244371E-2</v>
      </c>
      <c r="BJ136" s="3">
        <f t="shared" si="181"/>
        <v>-7.3280421813965546E-2</v>
      </c>
      <c r="BK136" s="3">
        <f t="shared" si="182"/>
        <v>-1.0100782488063678</v>
      </c>
      <c r="BL136" s="3">
        <f t="shared" si="183"/>
        <v>-1.999426618244371E-2</v>
      </c>
      <c r="BM136" s="3">
        <f t="shared" si="184"/>
        <v>-1.0149665680675781</v>
      </c>
      <c r="BN136" s="3">
        <f t="shared" si="185"/>
        <v>-7.3280421813965546E-2</v>
      </c>
      <c r="BO136" s="3">
        <f t="shared" si="186"/>
        <v>-1.0100782488063678</v>
      </c>
      <c r="BP136" s="3">
        <f t="shared" si="187"/>
        <v>1.999426618244371E-2</v>
      </c>
      <c r="BQ136" s="3">
        <f t="shared" si="188"/>
        <v>1.0149665680675781</v>
      </c>
      <c r="BR136" s="3">
        <f t="shared" si="189"/>
        <v>1.0125224084369728</v>
      </c>
      <c r="BS136" s="3">
        <f t="shared" si="190"/>
        <v>-4.6637343998202851E-2</v>
      </c>
      <c r="BT136" s="3">
        <f t="shared" si="191"/>
        <v>-18.984536780603538</v>
      </c>
      <c r="BU136" s="3">
        <f t="shared" si="192"/>
        <v>0.88615573882218335</v>
      </c>
      <c r="BV136" s="3">
        <f t="shared" si="193"/>
        <v>-0.13421367593055322</v>
      </c>
      <c r="BW136" s="9">
        <f t="shared" si="194"/>
        <v>19.232933497106853</v>
      </c>
      <c r="BX136" s="9">
        <f>SQRT((AU136-$CH$11)^2+(AV136-$CI$11)^2)</f>
        <v>19.193055948829407</v>
      </c>
      <c r="BY136" s="3">
        <f>AU136-BU129</f>
        <v>-0.88621391631265611</v>
      </c>
      <c r="BZ136" s="3">
        <f>AV136-BV129</f>
        <v>-19.213309780035704</v>
      </c>
      <c r="CA136" s="3">
        <f t="shared" si="197"/>
        <v>19.233737229386332</v>
      </c>
      <c r="CB136" s="3">
        <f t="shared" si="198"/>
        <v>-0.8861557388221869</v>
      </c>
      <c r="CC136" s="3">
        <f t="shared" si="199"/>
        <v>-19.212507876659082</v>
      </c>
      <c r="CD136" s="3">
        <f t="shared" si="200"/>
        <v>19.232933497106853</v>
      </c>
      <c r="CE136" s="4">
        <f t="shared" si="201"/>
        <v>0.99999999999939437</v>
      </c>
      <c r="CF136" s="12">
        <f t="shared" si="169"/>
        <v>6.3057989890443055E-5</v>
      </c>
    </row>
    <row r="137" spans="1:84" x14ac:dyDescent="0.3">
      <c r="A137" s="4">
        <v>273</v>
      </c>
      <c r="B137" s="3">
        <f>CH$3*COS(A137/180*PI())</f>
        <v>1.0055548175363236</v>
      </c>
      <c r="C137" s="4">
        <f>CH$3*SIN(A137/180*PI())</f>
        <v>-19.187128920414477</v>
      </c>
      <c r="D137" s="6">
        <f>SQRT(B137^2+C137^2)+SQRT((B137-$CH$10)^2+(C137-$CI$10)^2)</f>
        <v>38.068010397758201</v>
      </c>
      <c r="E137" s="4">
        <f>D137/(2*$CH$3)</f>
        <v>0.99065992807548042</v>
      </c>
      <c r="F137" s="4">
        <f>$CH$3/E137</f>
        <v>19.394607327385597</v>
      </c>
      <c r="G137" s="4">
        <f t="shared" si="202"/>
        <v>1.0150353204351155</v>
      </c>
      <c r="H137" s="4">
        <f t="shared" si="203"/>
        <v>-19.368027692094728</v>
      </c>
      <c r="I137" s="6">
        <f>SQRT(G137^2+H137^2)+SQRT((G137-$CH$10)^2+(H137-$CI$10)^2)</f>
        <v>38.429542473580923</v>
      </c>
      <c r="J137" s="4">
        <f>I137/(2*$CH$3)</f>
        <v>1.0000682301246102</v>
      </c>
      <c r="K137" s="4">
        <f t="shared" si="204"/>
        <v>19.393284121193407</v>
      </c>
      <c r="L137" s="4">
        <f t="shared" si="205"/>
        <v>1.0149660691737405</v>
      </c>
      <c r="M137" s="4">
        <f t="shared" si="206"/>
        <v>-19.366706299310639</v>
      </c>
      <c r="N137" s="8">
        <f>SQRT(L137^2+M137^2)+SQRT((L137-$CH$10)^2+(M137-$CI$10)^2)</f>
        <v>38.426901574671561</v>
      </c>
      <c r="O137" s="3">
        <f>N137/(2*$CH$3)</f>
        <v>0.99999950489583489</v>
      </c>
      <c r="P137" s="4">
        <f t="shared" si="207"/>
        <v>19.393293722893905</v>
      </c>
      <c r="Q137" s="4">
        <f t="shared" si="208"/>
        <v>1.0149665716879177</v>
      </c>
      <c r="R137" s="4">
        <f t="shared" si="209"/>
        <v>-19.36671588785234</v>
      </c>
      <c r="S137" s="6">
        <f>SQRT(Q137^2+R137^2)+SQRT((Q137-$CH$10)^2+(R137-$CI$10)^2)</f>
        <v>38.426920738061874</v>
      </c>
      <c r="T137" s="4">
        <f>S137/(2*$CH$3)</f>
        <v>1.0000000035928425</v>
      </c>
      <c r="U137" s="3">
        <f t="shared" si="210"/>
        <v>19.393293653216855</v>
      </c>
      <c r="V137" s="3">
        <f t="shared" si="211"/>
        <v>1.0149665680413027</v>
      </c>
      <c r="W137" s="3">
        <f t="shared" si="212"/>
        <v>-19.36671581827078</v>
      </c>
      <c r="X137" s="3">
        <f>SQRT(V137^2+W137^2)+SQRT((V137-$CH$10)^2+(W137-$CI$10)^2)</f>
        <v>38.426920598998123</v>
      </c>
      <c r="Y137" s="3">
        <f>X137/(2*$CH$3)</f>
        <v>0.99999999997392763</v>
      </c>
      <c r="Z137" s="3">
        <f t="shared" si="213"/>
        <v>19.393293653722484</v>
      </c>
      <c r="AA137" s="3">
        <f t="shared" si="214"/>
        <v>1.0149665680677653</v>
      </c>
      <c r="AB137" s="3">
        <f t="shared" si="215"/>
        <v>-19.366715818775717</v>
      </c>
      <c r="AC137" s="3">
        <f>SQRT(AA137^2+AB137^2)+SQRT((AA137-$CH$10)^2+(AB137-$CI$10)^2)</f>
        <v>38.426920600007278</v>
      </c>
      <c r="AD137" s="3">
        <f>AC137/(2*$CH$3)</f>
        <v>1.0000000000001894</v>
      </c>
      <c r="AE137" s="3">
        <f t="shared" si="216"/>
        <v>19.393293653718811</v>
      </c>
      <c r="AF137" s="3">
        <f t="shared" si="217"/>
        <v>1.014966568067573</v>
      </c>
      <c r="AG137" s="3">
        <f t="shared" si="218"/>
        <v>-19.366715818772047</v>
      </c>
      <c r="AH137" s="8">
        <f>SQRT(AF137^2+AG137^2)+SQRT((AF137-$CH$10)^2+(AG137-$CI$10)^2)</f>
        <v>38.426920599999939</v>
      </c>
      <c r="AI137" s="3">
        <f>AH137/(2*$CH$3)</f>
        <v>0.99999999999999833</v>
      </c>
      <c r="AJ137" s="3">
        <f t="shared" si="219"/>
        <v>19.393293653718843</v>
      </c>
      <c r="AK137" s="3">
        <f t="shared" si="220"/>
        <v>1.0149665680675746</v>
      </c>
      <c r="AL137" s="3">
        <f t="shared" si="221"/>
        <v>-19.366715818772079</v>
      </c>
      <c r="AM137" s="8">
        <f>SQRT(AK137^2+AL137^2)+SQRT((AK137-$CH$10)^2+(AL137-$CI$10)^2)</f>
        <v>38.426920600000003</v>
      </c>
      <c r="AN137" s="3">
        <f>AM137/(2*$CH$3)</f>
        <v>1</v>
      </c>
      <c r="AO137" s="3">
        <f t="shared" si="222"/>
        <v>19.393293653718843</v>
      </c>
      <c r="AP137" s="3">
        <f t="shared" si="223"/>
        <v>1.0149665680675746</v>
      </c>
      <c r="AQ137" s="3">
        <f t="shared" si="224"/>
        <v>-19.366715818772079</v>
      </c>
      <c r="AR137" s="8">
        <f>SQRT(AP137^2+AQ137^2)+SQRT((AP137-$CH$10)^2+(AQ137-$CI$10)^2)</f>
        <v>38.426920600000003</v>
      </c>
      <c r="AS137" s="3">
        <f>AR137/(2*$CH$3)</f>
        <v>1</v>
      </c>
      <c r="AT137" s="9">
        <f t="shared" si="225"/>
        <v>19.393293653718843</v>
      </c>
      <c r="AU137" s="3">
        <f t="shared" si="226"/>
        <v>1.0149665680675746</v>
      </c>
      <c r="AV137" s="3">
        <f t="shared" si="227"/>
        <v>-19.366715818772079</v>
      </c>
      <c r="AW137" s="8">
        <f>SQRT(AU137^2+AV137^2)+SQRT((AU137-$CH$10)^2+(AV137-$CI$10)^2)</f>
        <v>38.426920600000003</v>
      </c>
      <c r="AX137" s="4">
        <f>AW137/(2*$CH$3)</f>
        <v>1</v>
      </c>
      <c r="AY137" s="9">
        <f t="shared" si="106"/>
        <v>19.266293653718844</v>
      </c>
      <c r="AZ137" s="9">
        <f>AY137-'Master Radiusverkleinerung'!G$5/100</f>
        <v>19.212293653718845</v>
      </c>
      <c r="BA137" s="9">
        <f t="shared" si="228"/>
        <v>1.0151634868212371</v>
      </c>
      <c r="BB137" s="3">
        <f t="shared" si="173"/>
        <v>0.50748328403378551</v>
      </c>
      <c r="BC137" s="3">
        <f t="shared" si="174"/>
        <v>-19.356718685680857</v>
      </c>
      <c r="BD137" s="3">
        <f t="shared" si="175"/>
        <v>1.5234724200406862</v>
      </c>
      <c r="BE137" s="3">
        <f t="shared" si="176"/>
        <v>-19.349848830886359</v>
      </c>
      <c r="BF137" s="3">
        <f t="shared" si="177"/>
        <v>1.0149665680675781</v>
      </c>
      <c r="BG137" s="3">
        <f t="shared" si="178"/>
        <v>-1.999426618244371E-2</v>
      </c>
      <c r="BH137" s="3">
        <f t="shared" si="179"/>
        <v>1.0170117039462232</v>
      </c>
      <c r="BI137" s="3">
        <f t="shared" si="180"/>
        <v>3.373397577144388E-2</v>
      </c>
      <c r="BJ137" s="3">
        <f t="shared" si="181"/>
        <v>-1.999426618244371E-2</v>
      </c>
      <c r="BK137" s="3">
        <f t="shared" si="182"/>
        <v>-1.0149665680675781</v>
      </c>
      <c r="BL137" s="3">
        <f t="shared" si="183"/>
        <v>3.373397577144388E-2</v>
      </c>
      <c r="BM137" s="3">
        <f t="shared" si="184"/>
        <v>-1.0170117039462232</v>
      </c>
      <c r="BN137" s="3">
        <f t="shared" si="185"/>
        <v>-1.999426618244371E-2</v>
      </c>
      <c r="BO137" s="3">
        <f t="shared" si="186"/>
        <v>-1.0149665680675781</v>
      </c>
      <c r="BP137" s="3">
        <f t="shared" si="187"/>
        <v>-3.373397577144388E-2</v>
      </c>
      <c r="BQ137" s="3">
        <f t="shared" si="188"/>
        <v>1.0170117039462232</v>
      </c>
      <c r="BR137" s="3">
        <f t="shared" si="189"/>
        <v>1.0159891360069007</v>
      </c>
      <c r="BS137" s="3">
        <f t="shared" si="190"/>
        <v>6.869854794498309E-3</v>
      </c>
      <c r="BT137" s="3">
        <f t="shared" si="191"/>
        <v>-18.937930106521815</v>
      </c>
      <c r="BU137" s="3">
        <f t="shared" si="192"/>
        <v>0.88613329952809727</v>
      </c>
      <c r="BV137" s="3">
        <f t="shared" si="193"/>
        <v>-0.13535275916074596</v>
      </c>
      <c r="BW137" s="9">
        <f t="shared" si="194"/>
        <v>19.231794589732544</v>
      </c>
      <c r="BX137" s="9">
        <f>SQRT((AU137-$CH$11)^2+(AV137-$CI$11)^2)</f>
        <v>19.193435808332076</v>
      </c>
      <c r="BY137" s="3">
        <f t="shared" si="195"/>
        <v>0.12881082924539122</v>
      </c>
      <c r="BZ137" s="3">
        <f t="shared" si="196"/>
        <v>-19.232502142841525</v>
      </c>
      <c r="CA137" s="3">
        <f t="shared" si="197"/>
        <v>19.232933497106849</v>
      </c>
      <c r="CB137" s="3">
        <f t="shared" si="198"/>
        <v>0.1288332685394773</v>
      </c>
      <c r="CC137" s="3">
        <f t="shared" si="199"/>
        <v>-19.231363059611333</v>
      </c>
      <c r="CD137" s="3">
        <f t="shared" si="200"/>
        <v>19.231794589732544</v>
      </c>
      <c r="CE137" s="4">
        <f t="shared" si="201"/>
        <v>0.99999999999877798</v>
      </c>
      <c r="CF137" s="12">
        <f t="shared" si="169"/>
        <v>8.9573022365315117E-5</v>
      </c>
    </row>
    <row r="138" spans="1:84" x14ac:dyDescent="0.3">
      <c r="A138" s="4">
        <v>276</v>
      </c>
      <c r="B138" s="3">
        <f>CH$3*COS(A138/180*PI())</f>
        <v>2.0083534792130759</v>
      </c>
      <c r="C138" s="4">
        <f>CH$3*SIN(A138/180*PI())</f>
        <v>-19.108206954139074</v>
      </c>
      <c r="D138" s="6">
        <f>SQRT(B138^2+C138^2)+SQRT((B138-$CH$10)^2+(C138-$CI$10)^2)</f>
        <v>37.975824523745047</v>
      </c>
      <c r="E138" s="4">
        <f>D138/(2*$CH$3)</f>
        <v>0.98826093610386889</v>
      </c>
      <c r="F138" s="4">
        <f>$CH$3/E138</f>
        <v>19.441687511951415</v>
      </c>
      <c r="G138" s="4">
        <f t="shared" si="202"/>
        <v>2.0322097189542183</v>
      </c>
      <c r="H138" s="4">
        <f t="shared" si="203"/>
        <v>-19.335183913543609</v>
      </c>
      <c r="I138" s="6">
        <f>SQRT(G138^2+H138^2)+SQRT((G138-$CH$10)^2+(H138-$CI$10)^2)</f>
        <v>38.431339999104495</v>
      </c>
      <c r="J138" s="4">
        <f>I138/(2*$CH$3)</f>
        <v>1.0001150078912253</v>
      </c>
      <c r="K138" s="4">
        <f t="shared" si="204"/>
        <v>19.439451821590836</v>
      </c>
      <c r="L138" s="4">
        <f t="shared" si="205"/>
        <v>2.0319760256764847</v>
      </c>
      <c r="M138" s="4">
        <f t="shared" si="206"/>
        <v>-19.33296047052875</v>
      </c>
      <c r="N138" s="8">
        <f>SQRT(L138^2+M138^2)+SQRT((L138-$CH$10)^2+(M138-$CI$10)^2)</f>
        <v>38.426877706977884</v>
      </c>
      <c r="O138" s="3">
        <f>N138/(2*$CH$3)</f>
        <v>0.99999888377675206</v>
      </c>
      <c r="P138" s="4">
        <f t="shared" si="207"/>
        <v>19.439473520383107</v>
      </c>
      <c r="Q138" s="4">
        <f t="shared" si="208"/>
        <v>2.0319782938178959</v>
      </c>
      <c r="R138" s="4">
        <f t="shared" si="209"/>
        <v>-19.332982050452767</v>
      </c>
      <c r="S138" s="6">
        <f>SQRT(Q138^2+R138^2)+SQRT((Q138-$CH$10)^2+(R138-$CI$10)^2)</f>
        <v>38.426921016341588</v>
      </c>
      <c r="T138" s="4">
        <f>S138/(2*$CH$3)</f>
        <v>1.0000000108346332</v>
      </c>
      <c r="U138" s="3">
        <f t="shared" si="210"/>
        <v>19.439473309763542</v>
      </c>
      <c r="V138" s="3">
        <f t="shared" si="211"/>
        <v>2.0319782718021564</v>
      </c>
      <c r="W138" s="3">
        <f t="shared" si="212"/>
        <v>-19.332981840986999</v>
      </c>
      <c r="X138" s="3">
        <f>SQRT(V138^2+W138^2)+SQRT((V138-$CH$10)^2+(W138-$CI$10)^2)</f>
        <v>38.426920595958777</v>
      </c>
      <c r="Y138" s="3">
        <f>X138/(2*$CH$3)</f>
        <v>0.99999999989483346</v>
      </c>
      <c r="Z138" s="3">
        <f t="shared" si="213"/>
        <v>19.439473311807923</v>
      </c>
      <c r="AA138" s="3">
        <f t="shared" si="214"/>
        <v>2.0319782720158521</v>
      </c>
      <c r="AB138" s="3">
        <f t="shared" si="215"/>
        <v>-19.332981843020182</v>
      </c>
      <c r="AC138" s="3">
        <f>SQRT(AA138^2+AB138^2)+SQRT((AA138-$CH$10)^2+(AB138-$CI$10)^2)</f>
        <v>38.426920600039224</v>
      </c>
      <c r="AD138" s="3">
        <f>AC138/(2*$CH$3)</f>
        <v>1.0000000000010207</v>
      </c>
      <c r="AE138" s="3">
        <f t="shared" si="216"/>
        <v>19.439473311788081</v>
      </c>
      <c r="AF138" s="3">
        <f t="shared" si="217"/>
        <v>2.0319782720137782</v>
      </c>
      <c r="AG138" s="3">
        <f t="shared" si="218"/>
        <v>-19.332981843000447</v>
      </c>
      <c r="AH138" s="8">
        <f>SQRT(AF138^2+AG138^2)+SQRT((AF138-$CH$10)^2+(AG138-$CI$10)^2)</f>
        <v>38.426920599999619</v>
      </c>
      <c r="AI138" s="3">
        <f>AH138/(2*$CH$3)</f>
        <v>0.99999999999999001</v>
      </c>
      <c r="AJ138" s="3">
        <f t="shared" si="219"/>
        <v>19.439473311788277</v>
      </c>
      <c r="AK138" s="3">
        <f t="shared" si="220"/>
        <v>2.0319782720137987</v>
      </c>
      <c r="AL138" s="3">
        <f t="shared" si="221"/>
        <v>-19.332981843000642</v>
      </c>
      <c r="AM138" s="8">
        <f>SQRT(AK138^2+AL138^2)+SQRT((AK138-$CH$10)^2+(AL138-$CI$10)^2)</f>
        <v>38.426920600000017</v>
      </c>
      <c r="AN138" s="3">
        <f>AM138/(2*$CH$3)</f>
        <v>1.0000000000000004</v>
      </c>
      <c r="AO138" s="3">
        <f t="shared" si="222"/>
        <v>19.439473311788269</v>
      </c>
      <c r="AP138" s="3">
        <f t="shared" si="223"/>
        <v>2.0319782720137978</v>
      </c>
      <c r="AQ138" s="3">
        <f t="shared" si="224"/>
        <v>-19.332981843000635</v>
      </c>
      <c r="AR138" s="8">
        <f>SQRT(AP138^2+AQ138^2)+SQRT((AP138-$CH$10)^2+(AQ138-$CI$10)^2)</f>
        <v>38.426920600000003</v>
      </c>
      <c r="AS138" s="3">
        <f>AR138/(2*$CH$3)</f>
        <v>1</v>
      </c>
      <c r="AT138" s="9">
        <f t="shared" si="225"/>
        <v>19.439473311788269</v>
      </c>
      <c r="AU138" s="3">
        <f t="shared" si="226"/>
        <v>2.0319782720137978</v>
      </c>
      <c r="AV138" s="3">
        <f t="shared" si="227"/>
        <v>-19.332981843000635</v>
      </c>
      <c r="AW138" s="8">
        <f>SQRT(AU138^2+AV138^2)+SQRT((AU138-$CH$10)^2+(AV138-$CI$10)^2)</f>
        <v>38.426920600000003</v>
      </c>
      <c r="AX138" s="4">
        <f>AW138/(2*$CH$3)</f>
        <v>1</v>
      </c>
      <c r="AY138" s="9">
        <f t="shared" si="106"/>
        <v>19.312473311788271</v>
      </c>
      <c r="AZ138" s="9">
        <f>AY138-'Master Radiusverkleinerung'!G$5/100</f>
        <v>19.258473311788272</v>
      </c>
      <c r="BA138" s="9">
        <f t="shared" si="228"/>
        <v>1.0175710231158064</v>
      </c>
      <c r="BB138" s="3">
        <f t="shared" si="173"/>
        <v>1.5234724200406862</v>
      </c>
      <c r="BC138" s="3">
        <f t="shared" si="174"/>
        <v>-19.349848830886359</v>
      </c>
      <c r="BD138" s="3">
        <f t="shared" si="175"/>
        <v>2.5400617540318677</v>
      </c>
      <c r="BE138" s="3">
        <f t="shared" si="176"/>
        <v>-19.289106722030233</v>
      </c>
      <c r="BF138" s="3">
        <f t="shared" si="177"/>
        <v>1.0170117039462232</v>
      </c>
      <c r="BG138" s="3">
        <f t="shared" si="178"/>
        <v>3.373397577144388E-2</v>
      </c>
      <c r="BH138" s="3">
        <f t="shared" si="179"/>
        <v>1.0161669640361395</v>
      </c>
      <c r="BI138" s="3">
        <f t="shared" si="180"/>
        <v>8.7750241940803164E-2</v>
      </c>
      <c r="BJ138" s="3">
        <f t="shared" si="181"/>
        <v>3.373397577144388E-2</v>
      </c>
      <c r="BK138" s="3">
        <f t="shared" si="182"/>
        <v>-1.0170117039462232</v>
      </c>
      <c r="BL138" s="3">
        <f t="shared" si="183"/>
        <v>8.7750241940803164E-2</v>
      </c>
      <c r="BM138" s="3">
        <f t="shared" si="184"/>
        <v>-1.0161669640361395</v>
      </c>
      <c r="BN138" s="3">
        <f t="shared" si="185"/>
        <v>3.373397577144388E-2</v>
      </c>
      <c r="BO138" s="3">
        <f t="shared" si="186"/>
        <v>-1.0170117039462232</v>
      </c>
      <c r="BP138" s="3">
        <f t="shared" si="187"/>
        <v>-8.7750241940803164E-2</v>
      </c>
      <c r="BQ138" s="3">
        <f t="shared" si="188"/>
        <v>1.0161669640361395</v>
      </c>
      <c r="BR138" s="3">
        <f t="shared" si="189"/>
        <v>1.0165893339911816</v>
      </c>
      <c r="BS138" s="3">
        <f t="shared" si="190"/>
        <v>6.0742108856125299E-2</v>
      </c>
      <c r="BT138" s="3">
        <f t="shared" si="191"/>
        <v>-18.891653464039855</v>
      </c>
      <c r="BU138" s="3">
        <f t="shared" si="192"/>
        <v>0.88618183980225185</v>
      </c>
      <c r="BV138" s="3">
        <f t="shared" si="193"/>
        <v>-0.13681615106161615</v>
      </c>
      <c r="BW138" s="9">
        <f t="shared" si="194"/>
        <v>19.230330905536839</v>
      </c>
      <c r="BX138" s="9">
        <f>SQRT((AU138-$CH$11)^2+(AV138-$CI$11)^2)</f>
        <v>19.193924037959299</v>
      </c>
      <c r="BY138" s="3">
        <f t="shared" si="195"/>
        <v>1.1458449724857005</v>
      </c>
      <c r="BZ138" s="3">
        <f t="shared" si="196"/>
        <v>-19.197629083839889</v>
      </c>
      <c r="CA138" s="3">
        <f t="shared" si="197"/>
        <v>19.231794589732541</v>
      </c>
      <c r="CB138" s="3">
        <f t="shared" si="198"/>
        <v>1.1457964322115459</v>
      </c>
      <c r="CC138" s="3">
        <f t="shared" si="199"/>
        <v>-19.196165691939019</v>
      </c>
      <c r="CD138" s="3">
        <f t="shared" si="200"/>
        <v>19.230330905536839</v>
      </c>
      <c r="CE138" s="4">
        <f t="shared" si="201"/>
        <v>0.99999999999797129</v>
      </c>
      <c r="CF138" s="12">
        <f t="shared" si="169"/>
        <v>1.1541112441066819E-4</v>
      </c>
    </row>
    <row r="139" spans="1:84" x14ac:dyDescent="0.3">
      <c r="A139" s="4">
        <v>279</v>
      </c>
      <c r="B139" s="3">
        <f>CH$3*COS(A139/180*PI())</f>
        <v>3.0056473836022102</v>
      </c>
      <c r="C139" s="4">
        <f>CH$3*SIN(A139/180*PI())</f>
        <v>-18.976910720797559</v>
      </c>
      <c r="D139" s="6">
        <f>SQRT(B139^2+C139^2)+SQRT((B139-$CH$10)^2+(C139-$CI$10)^2)</f>
        <v>37.88467621791311</v>
      </c>
      <c r="E139" s="4">
        <f>D139/(2*$CH$3)</f>
        <v>0.98588894520767578</v>
      </c>
      <c r="F139" s="4">
        <f>$CH$3/E139</f>
        <v>19.488463070201806</v>
      </c>
      <c r="G139" s="4">
        <f t="shared" si="202"/>
        <v>3.0486672948433111</v>
      </c>
      <c r="H139" s="4">
        <f t="shared" si="203"/>
        <v>-19.248527750557248</v>
      </c>
      <c r="I139" s="6">
        <f>SQRT(G139^2+H139^2)+SQRT((G139-$CH$10)^2+(H139-$CI$10)^2)</f>
        <v>38.433581916985204</v>
      </c>
      <c r="J139" s="4">
        <f>I139/(2*$CH$3)</f>
        <v>1.0001733502680201</v>
      </c>
      <c r="K139" s="4">
        <f t="shared" si="204"/>
        <v>19.485085325438245</v>
      </c>
      <c r="L139" s="4">
        <f t="shared" si="205"/>
        <v>3.048138899148181</v>
      </c>
      <c r="M139" s="4">
        <f t="shared" si="206"/>
        <v>-19.245191591436772</v>
      </c>
      <c r="N139" s="8">
        <f>SQRT(L139^2+M139^2)+SQRT((L139-$CH$10)^2+(M139-$CI$10)^2)</f>
        <v>38.426839743021816</v>
      </c>
      <c r="O139" s="3">
        <f>N139/(2*$CH$3)</f>
        <v>0.9999978958246738</v>
      </c>
      <c r="P139" s="4">
        <f t="shared" si="207"/>
        <v>19.485126325560287</v>
      </c>
      <c r="Q139" s="4">
        <f t="shared" si="208"/>
        <v>3.0481453129803393</v>
      </c>
      <c r="R139" s="4">
        <f t="shared" si="209"/>
        <v>-19.245232086779275</v>
      </c>
      <c r="S139" s="6">
        <f>SQRT(Q139^2+R139^2)+SQRT((Q139-$CH$10)^2+(R139-$CI$10)^2)</f>
        <v>38.426921581609008</v>
      </c>
      <c r="T139" s="4">
        <f>S139/(2*$CH$3)</f>
        <v>1.000000025544826</v>
      </c>
      <c r="U139" s="3">
        <f t="shared" si="210"/>
        <v>19.485125827816137</v>
      </c>
      <c r="V139" s="3">
        <f t="shared" si="211"/>
        <v>3.0481452351159994</v>
      </c>
      <c r="W139" s="3">
        <f t="shared" si="212"/>
        <v>-19.24523159516318</v>
      </c>
      <c r="X139" s="3">
        <f>SQRT(V139^2+W139^2)+SQRT((V139-$CH$10)^2+(W139-$CI$10)^2)</f>
        <v>38.426920588083235</v>
      </c>
      <c r="Y139" s="3">
        <f>X139/(2*$CH$3)</f>
        <v>0.99999999968988496</v>
      </c>
      <c r="Z139" s="3">
        <f t="shared" si="213"/>
        <v>19.485125833858767</v>
      </c>
      <c r="AA139" s="3">
        <f t="shared" si="214"/>
        <v>3.0481452360612749</v>
      </c>
      <c r="AB139" s="3">
        <f t="shared" si="215"/>
        <v>-19.245231601131415</v>
      </c>
      <c r="AC139" s="3">
        <f>SQRT(AA139^2+AB139^2)+SQRT((AA139-$CH$10)^2+(AB139-$CI$10)^2)</f>
        <v>38.426920600144669</v>
      </c>
      <c r="AD139" s="3">
        <f>AC139/(2*$CH$3)</f>
        <v>1.0000000000037648</v>
      </c>
      <c r="AE139" s="3">
        <f t="shared" si="216"/>
        <v>19.485125833785411</v>
      </c>
      <c r="AF139" s="3">
        <f t="shared" si="217"/>
        <v>3.0481452360497996</v>
      </c>
      <c r="AG139" s="3">
        <f t="shared" si="218"/>
        <v>-19.245231601058961</v>
      </c>
      <c r="AH139" s="8">
        <f>SQRT(AF139^2+AG139^2)+SQRT((AF139-$CH$10)^2+(AG139-$CI$10)^2)</f>
        <v>38.42692059999824</v>
      </c>
      <c r="AI139" s="3">
        <f>AH139/(2*$CH$3)</f>
        <v>0.99999999999995415</v>
      </c>
      <c r="AJ139" s="3">
        <f t="shared" si="219"/>
        <v>19.485125833786302</v>
      </c>
      <c r="AK139" s="3">
        <f t="shared" si="220"/>
        <v>3.048145236049939</v>
      </c>
      <c r="AL139" s="3">
        <f t="shared" si="221"/>
        <v>-19.245231601059842</v>
      </c>
      <c r="AM139" s="8">
        <f>SQRT(AK139^2+AL139^2)+SQRT((AK139-$CH$10)^2+(AL139-$CI$10)^2)</f>
        <v>38.426920600000024</v>
      </c>
      <c r="AN139" s="3">
        <f>AM139/(2*$CH$3)</f>
        <v>1.0000000000000004</v>
      </c>
      <c r="AO139" s="3">
        <f t="shared" si="222"/>
        <v>19.485125833786295</v>
      </c>
      <c r="AP139" s="3">
        <f t="shared" si="223"/>
        <v>3.0481452360499377</v>
      </c>
      <c r="AQ139" s="3">
        <f t="shared" si="224"/>
        <v>-19.245231601059835</v>
      </c>
      <c r="AR139" s="8">
        <f>SQRT(AP139^2+AQ139^2)+SQRT((AP139-$CH$10)^2+(AQ139-$CI$10)^2)</f>
        <v>38.42692060000001</v>
      </c>
      <c r="AS139" s="3">
        <f>AR139/(2*$CH$3)</f>
        <v>1.0000000000000002</v>
      </c>
      <c r="AT139" s="9">
        <f t="shared" si="225"/>
        <v>19.485125833786292</v>
      </c>
      <c r="AU139" s="3">
        <f t="shared" si="226"/>
        <v>3.0481452360499373</v>
      </c>
      <c r="AV139" s="3">
        <f t="shared" si="227"/>
        <v>-19.245231601059832</v>
      </c>
      <c r="AW139" s="8">
        <f>SQRT(AU139^2+AV139^2)+SQRT((AU139-$CH$10)^2+(AV139-$CI$10)^2)</f>
        <v>38.426920600000003</v>
      </c>
      <c r="AX139" s="4">
        <f>AW139/(2*$CH$3)</f>
        <v>1</v>
      </c>
      <c r="AY139" s="9">
        <f t="shared" si="106"/>
        <v>19.358125833786293</v>
      </c>
      <c r="AZ139" s="9">
        <f>AY139-'Master Radiusverkleinerung'!G$5/100</f>
        <v>19.304125833786294</v>
      </c>
      <c r="BA139" s="9">
        <f t="shared" si="228"/>
        <v>1.0199487260441549</v>
      </c>
      <c r="BB139" s="3">
        <f t="shared" si="173"/>
        <v>2.5400617540318677</v>
      </c>
      <c r="BC139" s="3">
        <f t="shared" si="174"/>
        <v>-19.289106722030233</v>
      </c>
      <c r="BD139" s="3">
        <f t="shared" si="175"/>
        <v>3.5543423612009288</v>
      </c>
      <c r="BE139" s="3">
        <f t="shared" si="176"/>
        <v>-19.174283964638622</v>
      </c>
      <c r="BF139" s="3">
        <f t="shared" si="177"/>
        <v>1.0161669640361395</v>
      </c>
      <c r="BG139" s="3">
        <f t="shared" si="178"/>
        <v>8.7750241940803164E-2</v>
      </c>
      <c r="BH139" s="3">
        <f t="shared" si="179"/>
        <v>1.0123942503019827</v>
      </c>
      <c r="BI139" s="3">
        <f t="shared" si="180"/>
        <v>0.14189527284241876</v>
      </c>
      <c r="BJ139" s="3">
        <f t="shared" si="181"/>
        <v>8.7750241940803164E-2</v>
      </c>
      <c r="BK139" s="3">
        <f t="shared" si="182"/>
        <v>-1.0161669640361395</v>
      </c>
      <c r="BL139" s="3">
        <f t="shared" si="183"/>
        <v>0.14189527284241876</v>
      </c>
      <c r="BM139" s="3">
        <f t="shared" si="184"/>
        <v>-1.0123942503019827</v>
      </c>
      <c r="BN139" s="3">
        <f t="shared" si="185"/>
        <v>8.7750241940803164E-2</v>
      </c>
      <c r="BO139" s="3">
        <f t="shared" si="186"/>
        <v>-1.0161669640361395</v>
      </c>
      <c r="BP139" s="3">
        <f t="shared" si="187"/>
        <v>-0.14189527284241876</v>
      </c>
      <c r="BQ139" s="3">
        <f t="shared" si="188"/>
        <v>1.0123942503019827</v>
      </c>
      <c r="BR139" s="3">
        <f t="shared" si="189"/>
        <v>1.0142806071690611</v>
      </c>
      <c r="BS139" s="3">
        <f t="shared" si="190"/>
        <v>0.11482275739161096</v>
      </c>
      <c r="BT139" s="3">
        <f t="shared" si="191"/>
        <v>-18.845842251249564</v>
      </c>
      <c r="BU139" s="3">
        <f t="shared" si="192"/>
        <v>0.88633453690650787</v>
      </c>
      <c r="BV139" s="3">
        <f t="shared" si="193"/>
        <v>-0.13858441687395739</v>
      </c>
      <c r="BW139" s="9">
        <f t="shared" si="194"/>
        <v>19.228556683222198</v>
      </c>
      <c r="BX139" s="9">
        <f>SQRT((AU139-$CH$11)^2+(AV139-$CI$11)^2)</f>
        <v>19.194515890110424</v>
      </c>
      <c r="BY139" s="3">
        <f t="shared" si="195"/>
        <v>2.1619633962476854</v>
      </c>
      <c r="BZ139" s="3">
        <f t="shared" si="196"/>
        <v>-19.108415449998216</v>
      </c>
      <c r="CA139" s="3">
        <f t="shared" si="197"/>
        <v>19.230330905536839</v>
      </c>
      <c r="CB139" s="3">
        <f t="shared" si="198"/>
        <v>2.1618106991434294</v>
      </c>
      <c r="CC139" s="3">
        <f t="shared" si="199"/>
        <v>-19.106647184185874</v>
      </c>
      <c r="CD139" s="3">
        <f t="shared" si="200"/>
        <v>19.228556683222198</v>
      </c>
      <c r="CE139" s="4">
        <f t="shared" si="201"/>
        <v>0.99999999999700417</v>
      </c>
      <c r="CF139" s="12">
        <f t="shared" si="169"/>
        <v>1.4024775215047244E-4</v>
      </c>
    </row>
    <row r="140" spans="1:84" x14ac:dyDescent="0.3">
      <c r="A140" s="4">
        <v>282</v>
      </c>
      <c r="B140" s="3">
        <f>CH$3*COS(A140/180*PI())</f>
        <v>3.9947030174328955</v>
      </c>
      <c r="C140" s="4">
        <f>CH$3*SIN(A140/180*PI())</f>
        <v>-18.793600094239224</v>
      </c>
      <c r="D140" s="6">
        <f>SQRT(B140^2+C140^2)+SQRT((B140-$CH$10)^2+(C140-$CI$10)^2)</f>
        <v>37.794832403012542</v>
      </c>
      <c r="E140" s="4">
        <f>D140/(2*$CH$3)</f>
        <v>0.98355090163047154</v>
      </c>
      <c r="F140" s="4">
        <f>$CH$3/E140</f>
        <v>19.5347899820427</v>
      </c>
      <c r="G140" s="4">
        <f t="shared" si="202"/>
        <v>4.0615112149363259</v>
      </c>
      <c r="H140" s="4">
        <f t="shared" si="203"/>
        <v>-19.107907951773846</v>
      </c>
      <c r="I140" s="6">
        <f>SQRT(G140^2+H140^2)+SQRT((G140-$CH$10)^2+(H140-$CI$10)^2)</f>
        <v>38.436250358327435</v>
      </c>
      <c r="J140" s="4">
        <f>I140/(2*$CH$3)</f>
        <v>1.0002427922451698</v>
      </c>
      <c r="K140" s="4">
        <f t="shared" si="204"/>
        <v>19.530048237782776</v>
      </c>
      <c r="L140" s="4">
        <f t="shared" si="205"/>
        <v>4.0605253508698196</v>
      </c>
      <c r="M140" s="4">
        <f t="shared" si="206"/>
        <v>-19.103269826002709</v>
      </c>
      <c r="N140" s="8">
        <f>SQRT(L140^2+M140^2)+SQRT((L140-$CH$10)^2+(M140-$CI$10)^2)</f>
        <v>38.426784882505324</v>
      </c>
      <c r="O140" s="3">
        <f>N140/(2*$CH$3)</f>
        <v>0.99999646816626053</v>
      </c>
      <c r="P140" s="4">
        <f t="shared" si="207"/>
        <v>19.530117214909691</v>
      </c>
      <c r="Q140" s="4">
        <f t="shared" si="208"/>
        <v>4.060539692020904</v>
      </c>
      <c r="R140" s="4">
        <f t="shared" si="209"/>
        <v>-19.103337295813908</v>
      </c>
      <c r="S140" s="6">
        <f>SQRT(Q140^2+R140^2)+SQRT((Q140-$CH$10)^2+(R140-$CI$10)^2)</f>
        <v>38.426922574667671</v>
      </c>
      <c r="T140" s="4">
        <f>S140/(2*$CH$3)</f>
        <v>1.0000000513876115</v>
      </c>
      <c r="U140" s="3">
        <f t="shared" si="210"/>
        <v>19.530116211303667</v>
      </c>
      <c r="V140" s="3">
        <f t="shared" si="211"/>
        <v>4.060539483359479</v>
      </c>
      <c r="W140" s="3">
        <f t="shared" si="212"/>
        <v>-19.103336314139085</v>
      </c>
      <c r="X140" s="3">
        <f>SQRT(V140^2+W140^2)+SQRT((V140-$CH$10)^2+(W140-$CI$10)^2)</f>
        <v>38.426920571269001</v>
      </c>
      <c r="Y140" s="3">
        <f>X140/(2*$CH$3)</f>
        <v>0.99999999925232097</v>
      </c>
      <c r="Z140" s="3">
        <f t="shared" si="213"/>
        <v>19.530116225905925</v>
      </c>
      <c r="AA140" s="3">
        <f t="shared" si="214"/>
        <v>4.0605394863954594</v>
      </c>
      <c r="AB140" s="3">
        <f t="shared" si="215"/>
        <v>-19.103336328422245</v>
      </c>
      <c r="AC140" s="3">
        <f>SQRT(AA140^2+AB140^2)+SQRT((AA140-$CH$10)^2+(AB140-$CI$10)^2)</f>
        <v>38.426920600418029</v>
      </c>
      <c r="AD140" s="3">
        <f>AC140/(2*$CH$3)</f>
        <v>1.0000000000108784</v>
      </c>
      <c r="AE140" s="3">
        <f t="shared" si="216"/>
        <v>19.530116225693469</v>
      </c>
      <c r="AF140" s="3">
        <f t="shared" si="217"/>
        <v>4.0605394863512876</v>
      </c>
      <c r="AG140" s="3">
        <f t="shared" si="218"/>
        <v>-19.103336328214432</v>
      </c>
      <c r="AH140" s="8">
        <f>SQRT(AF140^2+AG140^2)+SQRT((AF140-$CH$10)^2+(AG140-$CI$10)^2)</f>
        <v>38.42692059999392</v>
      </c>
      <c r="AI140" s="3">
        <f>AH140/(2*$CH$3)</f>
        <v>0.99999999999984168</v>
      </c>
      <c r="AJ140" s="3">
        <f t="shared" si="219"/>
        <v>19.53011622569656</v>
      </c>
      <c r="AK140" s="3">
        <f t="shared" si="220"/>
        <v>4.0605394863519297</v>
      </c>
      <c r="AL140" s="3">
        <f t="shared" si="221"/>
        <v>-19.103336328217456</v>
      </c>
      <c r="AM140" s="8">
        <f>SQRT(AK140^2+AL140^2)+SQRT((AK140-$CH$10)^2+(AL140-$CI$10)^2)</f>
        <v>38.426920600000095</v>
      </c>
      <c r="AN140" s="3">
        <f>AM140/(2*$CH$3)</f>
        <v>1.0000000000000024</v>
      </c>
      <c r="AO140" s="3">
        <f t="shared" si="222"/>
        <v>19.530116225696514</v>
      </c>
      <c r="AP140" s="3">
        <f t="shared" si="223"/>
        <v>4.06053948635192</v>
      </c>
      <c r="AQ140" s="3">
        <f t="shared" si="224"/>
        <v>-19.103336328217413</v>
      </c>
      <c r="AR140" s="8">
        <f>SQRT(AP140^2+AQ140^2)+SQRT((AP140-$CH$10)^2+(AQ140-$CI$10)^2)</f>
        <v>38.426920600000003</v>
      </c>
      <c r="AS140" s="3">
        <f>AR140/(2*$CH$3)</f>
        <v>1</v>
      </c>
      <c r="AT140" s="9">
        <f t="shared" si="225"/>
        <v>19.530116225696514</v>
      </c>
      <c r="AU140" s="3">
        <f t="shared" si="226"/>
        <v>4.06053948635192</v>
      </c>
      <c r="AV140" s="3">
        <f t="shared" si="227"/>
        <v>-19.103336328217413</v>
      </c>
      <c r="AW140" s="8">
        <f>SQRT(AU140^2+AV140^2)+SQRT((AU140-$CH$10)^2+(AV140-$CI$10)^2)</f>
        <v>38.426920600000003</v>
      </c>
      <c r="AX140" s="4">
        <f>AW140/(2*$CH$3)</f>
        <v>1</v>
      </c>
      <c r="AY140" s="9">
        <f t="shared" si="106"/>
        <v>19.403116225696515</v>
      </c>
      <c r="AZ140" s="9">
        <f>AY140-'Master Radiusverkleinerung'!G$5/100</f>
        <v>19.349116225696516</v>
      </c>
      <c r="BA140" s="9">
        <f t="shared" si="228"/>
        <v>1.0222897761885024</v>
      </c>
      <c r="BB140" s="3">
        <f t="shared" si="173"/>
        <v>3.5543423612009288</v>
      </c>
      <c r="BC140" s="3">
        <f t="shared" si="174"/>
        <v>-19.174283964638622</v>
      </c>
      <c r="BD140" s="3">
        <f>0.5*(AU140+AU142)</f>
        <v>4.5633718098711196</v>
      </c>
      <c r="BE140" s="3">
        <f>0.5*(AV140+AV142)</f>
        <v>-19.005333777772783</v>
      </c>
      <c r="BF140" s="3">
        <f t="shared" si="177"/>
        <v>1.0123942503019827</v>
      </c>
      <c r="BG140" s="3">
        <f t="shared" si="178"/>
        <v>0.14189527284241876</v>
      </c>
      <c r="BH140" s="3">
        <f>AU142-AU140</f>
        <v>1.0056646470383983</v>
      </c>
      <c r="BI140" s="3">
        <f>AV142-AV140</f>
        <v>0.1960051008892556</v>
      </c>
      <c r="BJ140" s="3">
        <f t="shared" si="181"/>
        <v>0.14189527284241876</v>
      </c>
      <c r="BK140" s="3">
        <f t="shared" si="182"/>
        <v>-1.0123942503019827</v>
      </c>
      <c r="BL140" s="3">
        <f t="shared" si="183"/>
        <v>0.1960051008892556</v>
      </c>
      <c r="BM140" s="3">
        <f t="shared" si="184"/>
        <v>-1.0056646470383983</v>
      </c>
      <c r="BN140" s="3">
        <f t="shared" si="185"/>
        <v>0.14189527284241876</v>
      </c>
      <c r="BO140" s="3">
        <f t="shared" si="186"/>
        <v>-1.0123942503019827</v>
      </c>
      <c r="BP140" s="3">
        <f t="shared" si="187"/>
        <v>-0.1960051008892556</v>
      </c>
      <c r="BQ140" s="3">
        <f t="shared" si="188"/>
        <v>1.0056646470383983</v>
      </c>
      <c r="BR140" s="3">
        <f t="shared" si="189"/>
        <v>1.0090294486701907</v>
      </c>
      <c r="BS140" s="3">
        <f t="shared" si="190"/>
        <v>0.16895018686583896</v>
      </c>
      <c r="BT140" s="3">
        <f t="shared" si="191"/>
        <v>-18.800632312676743</v>
      </c>
      <c r="BU140" s="3">
        <f t="shared" si="192"/>
        <v>0.88662150958366803</v>
      </c>
      <c r="BV140" s="3">
        <f t="shared" si="193"/>
        <v>-0.14063190924301949</v>
      </c>
      <c r="BW140" s="9">
        <f t="shared" si="194"/>
        <v>19.22648990857779</v>
      </c>
      <c r="BX140" s="9">
        <f>SQRT((AU140-$CH$11)^2+(AV140-$CI$11)^2)</f>
        <v>19.195205366672507</v>
      </c>
      <c r="BY140" s="3">
        <f t="shared" si="195"/>
        <v>3.1742049494454121</v>
      </c>
      <c r="BZ140" s="3">
        <f t="shared" si="196"/>
        <v>-18.964751911343456</v>
      </c>
      <c r="CA140" s="3">
        <f t="shared" si="197"/>
        <v>19.228556683222198</v>
      </c>
      <c r="CB140" s="3">
        <f t="shared" si="198"/>
        <v>3.1739179767682519</v>
      </c>
      <c r="CC140" s="3">
        <f t="shared" si="199"/>
        <v>-18.962704418974393</v>
      </c>
      <c r="CD140" s="3">
        <f t="shared" si="200"/>
        <v>19.22648990857779</v>
      </c>
      <c r="CE140" s="4">
        <f t="shared" si="201"/>
        <v>0.99999999999591438</v>
      </c>
      <c r="CF140" s="12">
        <f t="shared" si="169"/>
        <v>1.6378218265109589E-4</v>
      </c>
    </row>
    <row r="141" spans="1:84" x14ac:dyDescent="0.3">
      <c r="A141" s="4"/>
      <c r="C141" s="4"/>
      <c r="D141" s="6"/>
      <c r="E141" s="4"/>
      <c r="G141" s="4"/>
      <c r="H141" s="4"/>
      <c r="I141" s="6"/>
      <c r="J141" s="4"/>
      <c r="K141" s="4"/>
      <c r="L141" s="4"/>
      <c r="M141" s="4"/>
      <c r="N141" s="8"/>
      <c r="P141" s="4"/>
      <c r="Q141" s="4"/>
      <c r="R141" s="4"/>
      <c r="S141" s="6"/>
      <c r="T141" s="4"/>
      <c r="AH141" s="8"/>
      <c r="AM141" s="8"/>
      <c r="AR141" s="8"/>
      <c r="AT141" s="9"/>
      <c r="AW141" s="8"/>
      <c r="AX141" s="4"/>
      <c r="AY141" s="9"/>
      <c r="AZ141" s="9"/>
      <c r="BA141" s="9"/>
      <c r="BW141" s="9"/>
      <c r="BX141" s="9"/>
      <c r="CE141" s="4"/>
      <c r="CF141" s="12"/>
    </row>
    <row r="142" spans="1:84" x14ac:dyDescent="0.3">
      <c r="A142" s="4">
        <v>285</v>
      </c>
      <c r="B142" s="3">
        <f>CH$3*COS(A142/180*PI())</f>
        <v>4.9728094479611835</v>
      </c>
      <c r="C142" s="4">
        <f>CH$3*SIN(A142/180*PI())</f>
        <v>-18.558777516149714</v>
      </c>
      <c r="D142" s="6">
        <f>SQRT(B142^2+C142^2)+SQRT((B142-$CH$10)^2+(C142-$CI$10)^2)</f>
        <v>37.706560122816384</v>
      </c>
      <c r="E142" s="4">
        <f>D142/(2*$CH$3)</f>
        <v>0.98125375476525645</v>
      </c>
      <c r="F142" s="4">
        <f>$CH$3/E142</f>
        <v>19.580521558968609</v>
      </c>
      <c r="G142" s="4">
        <f t="shared" si="202"/>
        <v>5.0678118925015676</v>
      </c>
      <c r="H142" s="4">
        <f t="shared" si="203"/>
        <v>-18.913331466017674</v>
      </c>
      <c r="I142" s="6">
        <f>SQRT(G142^2+H142^2)+SQRT((G142-$CH$10)^2+(H142-$CI$10)^2)</f>
        <v>38.439321818706844</v>
      </c>
      <c r="J142" s="4">
        <f>I142/(2*$CH$3)</f>
        <v>1.0003227221571025</v>
      </c>
      <c r="K142" s="4">
        <f t="shared" si="204"/>
        <v>19.574204529459298</v>
      </c>
      <c r="L142" s="4">
        <f t="shared" si="205"/>
        <v>5.0661769249560828</v>
      </c>
      <c r="M142" s="4">
        <f t="shared" si="206"/>
        <v>-18.907229684069197</v>
      </c>
      <c r="N142" s="8">
        <f>SQRT(L142^2+M142^2)+SQRT((L142-$CH$10)^2+(M142-$CI$10)^2)</f>
        <v>38.426710731782997</v>
      </c>
      <c r="O142" s="3">
        <f>N142/(2*$CH$3)</f>
        <v>0.99999453851066578</v>
      </c>
      <c r="P142" s="4">
        <f t="shared" si="207"/>
        <v>19.57431143435242</v>
      </c>
      <c r="Q142" s="4">
        <f t="shared" si="208"/>
        <v>5.0662045939784379</v>
      </c>
      <c r="R142" s="4">
        <f t="shared" si="209"/>
        <v>-18.907332946266422</v>
      </c>
      <c r="S142" s="6">
        <f>SQRT(Q142^2+R142^2)+SQRT((Q142-$CH$10)^2+(R142-$CI$10)^2)</f>
        <v>38.426924152678097</v>
      </c>
      <c r="T142" s="4">
        <f>S142/(2*$CH$3)</f>
        <v>1.000000092452844</v>
      </c>
      <c r="U142" s="3">
        <f t="shared" si="210"/>
        <v>19.574309624651825</v>
      </c>
      <c r="V142" s="3">
        <f t="shared" si="211"/>
        <v>5.0662041255934573</v>
      </c>
      <c r="W142" s="3">
        <f t="shared" si="212"/>
        <v>-18.90733119822988</v>
      </c>
      <c r="X142" s="3">
        <f>SQRT(V142^2+W142^2)+SQRT((V142-$CH$10)^2+(W142-$CI$10)^2)</f>
        <v>38.426920539860077</v>
      </c>
      <c r="Y142" s="3">
        <f>X142/(2*$CH$3)</f>
        <v>0.99999999843495335</v>
      </c>
      <c r="Z142" s="3">
        <f t="shared" si="213"/>
        <v>19.574309655286534</v>
      </c>
      <c r="AA142" s="3">
        <f t="shared" si="214"/>
        <v>5.0662041335223043</v>
      </c>
      <c r="AB142" s="3">
        <f t="shared" si="215"/>
        <v>-18.907331227820734</v>
      </c>
      <c r="AC142" s="3">
        <f>SQRT(AA142^2+AB142^2)+SQRT((AA142-$CH$10)^2+(AB142-$CI$10)^2)</f>
        <v>38.426920601018054</v>
      </c>
      <c r="AD142" s="3">
        <f>AC142/(2*$CH$3)</f>
        <v>1.0000000000264933</v>
      </c>
      <c r="AE142" s="3">
        <f t="shared" si="216"/>
        <v>19.574309654767948</v>
      </c>
      <c r="AF142" s="3">
        <f t="shared" si="217"/>
        <v>5.0662041333880836</v>
      </c>
      <c r="AG142" s="3">
        <f t="shared" si="218"/>
        <v>-18.907331227319819</v>
      </c>
      <c r="AH142" s="8">
        <f>SQRT(AF142^2+AG142^2)+SQRT((AF142-$CH$10)^2+(AG142-$CI$10)^2)</f>
        <v>38.426920599982765</v>
      </c>
      <c r="AI142" s="3">
        <f>AH142/(2*$CH$3)</f>
        <v>0.99999999999955136</v>
      </c>
      <c r="AJ142" s="3">
        <f t="shared" si="219"/>
        <v>19.57430965477673</v>
      </c>
      <c r="AK142" s="3">
        <f t="shared" si="220"/>
        <v>5.0662041333903574</v>
      </c>
      <c r="AL142" s="3">
        <f t="shared" si="221"/>
        <v>-18.907331227328303</v>
      </c>
      <c r="AM142" s="8">
        <f>SQRT(AK142^2+AL142^2)+SQRT((AK142-$CH$10)^2+(AL142-$CI$10)^2)</f>
        <v>38.426920600000301</v>
      </c>
      <c r="AN142" s="3">
        <f>AM142/(2*$CH$3)</f>
        <v>1.0000000000000078</v>
      </c>
      <c r="AO142" s="3">
        <f t="shared" si="222"/>
        <v>19.574309654776577</v>
      </c>
      <c r="AP142" s="3">
        <f t="shared" si="223"/>
        <v>5.0662041333903174</v>
      </c>
      <c r="AQ142" s="3">
        <f t="shared" si="224"/>
        <v>-18.907331227328154</v>
      </c>
      <c r="AR142" s="8">
        <f>SQRT(AP142^2+AQ142^2)+SQRT((AP142-$CH$10)^2+(AQ142-$CI$10)^2)</f>
        <v>38.426920599999995</v>
      </c>
      <c r="AS142" s="3">
        <f>AR142/(2*$CH$3)</f>
        <v>0.99999999999999978</v>
      </c>
      <c r="AT142" s="9">
        <f t="shared" si="225"/>
        <v>19.574309654776581</v>
      </c>
      <c r="AU142" s="3">
        <f t="shared" si="226"/>
        <v>5.0662041333903183</v>
      </c>
      <c r="AV142" s="3">
        <f t="shared" si="227"/>
        <v>-18.907331227328157</v>
      </c>
      <c r="AW142" s="8">
        <f>SQRT(AU142^2+AV142^2)+SQRT((AU142-$CH$10)^2+(AV142-$CI$10)^2)</f>
        <v>38.426920600000003</v>
      </c>
      <c r="AX142" s="4">
        <f>AW142/(2*$CH$3)</f>
        <v>1</v>
      </c>
      <c r="AY142" s="9">
        <f t="shared" si="106"/>
        <v>19.447309654776582</v>
      </c>
      <c r="AZ142" s="9">
        <f>AY142-'Master Radiusverkleinerung'!G$5/100</f>
        <v>19.393309654776584</v>
      </c>
      <c r="BA142" s="9">
        <f>SQRT((AU142-AU140)^2+(AV142-AV140)^2)</f>
        <v>1.0245874203197467</v>
      </c>
      <c r="BB142" s="3">
        <f>0.5*(AU140+AU142)</f>
        <v>4.5633718098711196</v>
      </c>
      <c r="BC142" s="3">
        <f>0.5*(AV140+AV142)</f>
        <v>-19.005333777772783</v>
      </c>
      <c r="BD142" s="3">
        <f t="shared" si="175"/>
        <v>5.5641836244459526</v>
      </c>
      <c r="BE142" s="3">
        <f t="shared" si="176"/>
        <v>-18.782375423789226</v>
      </c>
      <c r="BF142" s="3">
        <f>AU142-AU140</f>
        <v>1.0056646470383983</v>
      </c>
      <c r="BG142" s="3">
        <f>AV142-AV140</f>
        <v>0.1960051008892556</v>
      </c>
      <c r="BH142" s="3">
        <f t="shared" si="179"/>
        <v>0.99595898211126865</v>
      </c>
      <c r="BI142" s="3">
        <f t="shared" si="180"/>
        <v>0.24991160707786619</v>
      </c>
      <c r="BJ142" s="3">
        <f t="shared" si="181"/>
        <v>0.1960051008892556</v>
      </c>
      <c r="BK142" s="3">
        <f t="shared" si="182"/>
        <v>-1.0056646470383983</v>
      </c>
      <c r="BL142" s="3">
        <f t="shared" si="183"/>
        <v>0.24991160707786619</v>
      </c>
      <c r="BM142" s="3">
        <f t="shared" si="184"/>
        <v>-0.99595898211126865</v>
      </c>
      <c r="BN142" s="3">
        <f t="shared" si="185"/>
        <v>0.1960051008892556</v>
      </c>
      <c r="BO142" s="3">
        <f t="shared" si="186"/>
        <v>-1.0056646470383983</v>
      </c>
      <c r="BP142" s="3">
        <f t="shared" si="187"/>
        <v>-0.24991160707786619</v>
      </c>
      <c r="BQ142" s="3">
        <f t="shared" si="188"/>
        <v>0.99595898211126865</v>
      </c>
      <c r="BR142" s="3">
        <f t="shared" si="189"/>
        <v>1.000811814574833</v>
      </c>
      <c r="BS142" s="3">
        <f t="shared" si="190"/>
        <v>0.22295835398355734</v>
      </c>
      <c r="BT142" s="3">
        <f t="shared" si="191"/>
        <v>-18.756159468669988</v>
      </c>
      <c r="BU142" s="3">
        <f t="shared" si="192"/>
        <v>0.88706888091949176</v>
      </c>
      <c r="BV142" s="3">
        <f t="shared" si="193"/>
        <v>-0.14292728591686554</v>
      </c>
      <c r="BW142" s="9">
        <f t="shared" si="194"/>
        <v>19.2241521720698</v>
      </c>
      <c r="BX142" s="9">
        <f>SQRT((AU142-$CH$11)^2+(AV142-$CI$11)^2)</f>
        <v>19.19598526646384</v>
      </c>
      <c r="BY142" s="3">
        <f>AU142-BU140</f>
        <v>4.1795826238066507</v>
      </c>
      <c r="BZ142" s="3">
        <f>AV142-BV140</f>
        <v>-18.766699318085138</v>
      </c>
      <c r="CA142" s="3">
        <f t="shared" si="197"/>
        <v>19.226489908577793</v>
      </c>
      <c r="CB142" s="3">
        <f t="shared" si="198"/>
        <v>4.179135252470827</v>
      </c>
      <c r="CC142" s="3">
        <f t="shared" si="199"/>
        <v>-18.764403941411292</v>
      </c>
      <c r="CD142" s="3">
        <f t="shared" si="200"/>
        <v>19.2241521720698</v>
      </c>
      <c r="CE142" s="4">
        <f t="shared" si="201"/>
        <v>0.99999999999474698</v>
      </c>
      <c r="CF142" s="12">
        <f t="shared" si="169"/>
        <v>1.8571294086677995E-4</v>
      </c>
    </row>
    <row r="143" spans="1:84" x14ac:dyDescent="0.3">
      <c r="A143" s="4">
        <v>288</v>
      </c>
      <c r="B143" s="3">
        <f>CH$3*COS(A143/180*PI())</f>
        <v>5.9372857534483723</v>
      </c>
      <c r="C143" s="4">
        <f>CH$3*SIN(A143/180*PI())</f>
        <v>-18.273086618893238</v>
      </c>
      <c r="D143" s="6">
        <f>SQRT(B143^2+C143^2)+SQRT((B143-$CH$10)^2+(C143-$CI$10)^2)</f>
        <v>37.620125653415116</v>
      </c>
      <c r="E143" s="4">
        <f>D143/(2*$CH$3)</f>
        <v>0.97900443402730308</v>
      </c>
      <c r="F143" s="4">
        <f>$CH$3/E143</f>
        <v>19.62550896829152</v>
      </c>
      <c r="G143" s="4">
        <f t="shared" si="202"/>
        <v>6.0646157944600168</v>
      </c>
      <c r="H143" s="4">
        <f t="shared" si="203"/>
        <v>-18.664968189902627</v>
      </c>
      <c r="I143" s="6">
        <f>SQRT(G143^2+H143^2)+SQRT((G143-$CH$10)^2+(H143-$CI$10)^2)</f>
        <v>38.442767231704877</v>
      </c>
      <c r="J143" s="4">
        <f>I143/(2*$CH$3)</f>
        <v>1.0004123835961207</v>
      </c>
      <c r="K143" s="4">
        <f t="shared" si="204"/>
        <v>19.61741906647028</v>
      </c>
      <c r="L143" s="4">
        <f t="shared" si="205"/>
        <v>6.0621158773144286</v>
      </c>
      <c r="M143" s="4">
        <f t="shared" si="206"/>
        <v>-18.657274236059351</v>
      </c>
      <c r="N143" s="8">
        <f>SQRT(L143^2+M143^2)+SQRT((L143-$CH$10)^2+(M143-$CI$10)^2)</f>
        <v>38.426615396746563</v>
      </c>
      <c r="O143" s="3">
        <f>N143/(2*$CH$3)</f>
        <v>0.99999205756670906</v>
      </c>
      <c r="P143" s="4">
        <f t="shared" si="207"/>
        <v>19.617574877750076</v>
      </c>
      <c r="Q143" s="4">
        <f t="shared" si="208"/>
        <v>6.0621640256478013</v>
      </c>
      <c r="R143" s="4">
        <f t="shared" si="209"/>
        <v>-18.657422421392312</v>
      </c>
      <c r="S143" s="6">
        <f>SQRT(Q143^2+R143^2)+SQRT((Q143-$CH$10)^2+(R143-$CI$10)^2)</f>
        <v>38.42692648040326</v>
      </c>
      <c r="T143" s="4">
        <f>S143/(2*$CH$3)</f>
        <v>1.0000001530282199</v>
      </c>
      <c r="U143" s="3">
        <f t="shared" si="210"/>
        <v>19.617571875707974</v>
      </c>
      <c r="V143" s="3">
        <f t="shared" si="211"/>
        <v>6.0621630979657741</v>
      </c>
      <c r="W143" s="3">
        <f t="shared" si="212"/>
        <v>-18.657419566280609</v>
      </c>
      <c r="X143" s="3">
        <f>SQRT(V143^2+W143^2)+SQRT((V143-$CH$10)^2+(W143-$CI$10)^2)</f>
        <v>38.426920486702102</v>
      </c>
      <c r="Y143" s="3">
        <f>X143/(2*$CH$3)</f>
        <v>0.99999999705160081</v>
      </c>
      <c r="Z143" s="3">
        <f t="shared" si="213"/>
        <v>19.617571933548408</v>
      </c>
      <c r="AA143" s="3">
        <f t="shared" si="214"/>
        <v>6.0621631158394509</v>
      </c>
      <c r="AB143" s="3">
        <f t="shared" si="215"/>
        <v>-18.657419621290131</v>
      </c>
      <c r="AC143" s="3">
        <f>SQRT(AA143^2+AB143^2)+SQRT((AA143-$CH$10)^2+(AB143-$CI$10)^2)</f>
        <v>38.426920602182925</v>
      </c>
      <c r="AD143" s="3">
        <f>AC143/(2*$CH$3)</f>
        <v>1.000000000056807</v>
      </c>
      <c r="AE143" s="3">
        <f t="shared" si="216"/>
        <v>19.617571932433993</v>
      </c>
      <c r="AF143" s="3">
        <f t="shared" si="217"/>
        <v>6.0621631154950775</v>
      </c>
      <c r="AG143" s="3">
        <f t="shared" si="218"/>
        <v>-18.657419620230257</v>
      </c>
      <c r="AH143" s="8">
        <f>SQRT(AF143^2+AG143^2)+SQRT((AF143-$CH$10)^2+(AG143-$CI$10)^2)</f>
        <v>38.426920599957946</v>
      </c>
      <c r="AI143" s="3">
        <f>AH143/(2*$CH$3)</f>
        <v>0.99999999999890554</v>
      </c>
      <c r="AJ143" s="3">
        <f t="shared" si="219"/>
        <v>19.617571932455462</v>
      </c>
      <c r="AK143" s="3">
        <f t="shared" si="220"/>
        <v>6.0621631155017122</v>
      </c>
      <c r="AL143" s="3">
        <f t="shared" si="221"/>
        <v>-18.657419620250678</v>
      </c>
      <c r="AM143" s="8">
        <f>SQRT(AK143^2+AL143^2)+SQRT((AK143-$CH$10)^2+(AL143-$CI$10)^2)</f>
        <v>38.426920600000813</v>
      </c>
      <c r="AN143" s="3">
        <f>AM143/(2*$CH$3)</f>
        <v>1.0000000000000211</v>
      </c>
      <c r="AO143" s="3">
        <f t="shared" si="222"/>
        <v>19.61757193245505</v>
      </c>
      <c r="AP143" s="3">
        <f t="shared" si="223"/>
        <v>6.0621631155015852</v>
      </c>
      <c r="AQ143" s="3">
        <f t="shared" si="224"/>
        <v>-18.657419620250284</v>
      </c>
      <c r="AR143" s="8">
        <f>SQRT(AP143^2+AQ143^2)+SQRT((AP143-$CH$10)^2+(AQ143-$CI$10)^2)</f>
        <v>38.426920599999988</v>
      </c>
      <c r="AS143" s="3">
        <f>AR143/(2*$CH$3)</f>
        <v>0.99999999999999967</v>
      </c>
      <c r="AT143" s="9">
        <f t="shared" si="225"/>
        <v>19.617571932455057</v>
      </c>
      <c r="AU143" s="3">
        <f t="shared" si="226"/>
        <v>6.0621631155015869</v>
      </c>
      <c r="AV143" s="3">
        <f t="shared" si="227"/>
        <v>-18.657419620250291</v>
      </c>
      <c r="AW143" s="8">
        <f>SQRT(AU143^2+AV143^2)+SQRT((AU143-$CH$10)^2+(AV143-$CI$10)^2)</f>
        <v>38.426920600000003</v>
      </c>
      <c r="AX143" s="4">
        <f>AW143/(2*$CH$3)</f>
        <v>1</v>
      </c>
      <c r="AY143" s="9">
        <f t="shared" si="106"/>
        <v>19.490571932455058</v>
      </c>
      <c r="AZ143" s="9">
        <f>AY143-'Master Radiusverkleinerung'!G$5/100</f>
        <v>19.43657193245506</v>
      </c>
      <c r="BA143" s="9">
        <f t="shared" si="228"/>
        <v>1.0268349942421888</v>
      </c>
      <c r="BB143" s="3">
        <f t="shared" si="173"/>
        <v>5.5641836244459526</v>
      </c>
      <c r="BC143" s="3">
        <f t="shared" si="174"/>
        <v>-18.782375423789226</v>
      </c>
      <c r="BD143" s="3">
        <f t="shared" si="175"/>
        <v>6.5537972922730496</v>
      </c>
      <c r="BE143" s="3">
        <f t="shared" si="176"/>
        <v>-18.505698048153867</v>
      </c>
      <c r="BF143" s="3">
        <f t="shared" si="177"/>
        <v>0.99595898211126865</v>
      </c>
      <c r="BG143" s="3">
        <f t="shared" si="178"/>
        <v>0.24991160707786619</v>
      </c>
      <c r="BH143" s="3">
        <f t="shared" si="179"/>
        <v>0.9832683535429263</v>
      </c>
      <c r="BI143" s="3">
        <f t="shared" si="180"/>
        <v>0.30344314419284757</v>
      </c>
      <c r="BJ143" s="3">
        <f t="shared" si="181"/>
        <v>0.24991160707786619</v>
      </c>
      <c r="BK143" s="3">
        <f t="shared" si="182"/>
        <v>-0.99595898211126865</v>
      </c>
      <c r="BL143" s="3">
        <f t="shared" si="183"/>
        <v>0.30344314419284757</v>
      </c>
      <c r="BM143" s="3">
        <f t="shared" si="184"/>
        <v>-0.9832683535429263</v>
      </c>
      <c r="BN143" s="3">
        <f t="shared" si="185"/>
        <v>0.24991160707786619</v>
      </c>
      <c r="BO143" s="3">
        <f t="shared" si="186"/>
        <v>-0.99595898211126865</v>
      </c>
      <c r="BP143" s="3">
        <f t="shared" si="187"/>
        <v>-0.30344314419284757</v>
      </c>
      <c r="BQ143" s="3">
        <f t="shared" si="188"/>
        <v>0.9832683535429263</v>
      </c>
      <c r="BR143" s="3">
        <f t="shared" si="189"/>
        <v>0.98961366782709703</v>
      </c>
      <c r="BS143" s="3">
        <f t="shared" si="190"/>
        <v>0.27667737563535866</v>
      </c>
      <c r="BT143" s="3">
        <f t="shared" si="191"/>
        <v>-18.712559023854872</v>
      </c>
      <c r="BU143" s="3">
        <f t="shared" si="192"/>
        <v>0.88769792625495469</v>
      </c>
      <c r="BV143" s="3">
        <f t="shared" si="193"/>
        <v>-0.14543418569369138</v>
      </c>
      <c r="BW143" s="9">
        <f t="shared" si="194"/>
        <v>19.221568477207079</v>
      </c>
      <c r="BX143" s="9">
        <f>SQRT((AU143-$CH$11)^2+(AV143-$CI$11)^2)</f>
        <v>19.196847249091181</v>
      </c>
      <c r="BY143" s="3">
        <f t="shared" si="195"/>
        <v>5.1750942345820956</v>
      </c>
      <c r="BZ143" s="3">
        <f t="shared" si="196"/>
        <v>-18.514492334333426</v>
      </c>
      <c r="CA143" s="3">
        <f t="shared" si="197"/>
        <v>19.2241521720698</v>
      </c>
      <c r="CB143" s="3">
        <f t="shared" si="198"/>
        <v>5.1744651892466322</v>
      </c>
      <c r="CC143" s="3">
        <f t="shared" si="199"/>
        <v>-18.5119854345566</v>
      </c>
      <c r="CD143" s="3">
        <f t="shared" si="200"/>
        <v>19.221568477207079</v>
      </c>
      <c r="CE143" s="4">
        <f t="shared" si="201"/>
        <v>0.99999999999355182</v>
      </c>
      <c r="CF143" s="12">
        <f t="shared" si="169"/>
        <v>2.0575767741939869E-4</v>
      </c>
    </row>
    <row r="144" spans="1:84" x14ac:dyDescent="0.3">
      <c r="A144" s="4">
        <v>291</v>
      </c>
      <c r="B144" s="3">
        <f>CH$3*COS(A144/180*PI())</f>
        <v>6.8854883713810322</v>
      </c>
      <c r="C144" s="4">
        <f>CH$3*SIN(A144/180*PI())</f>
        <v>-17.937310461361054</v>
      </c>
      <c r="D144" s="6">
        <f>SQRT(B144^2+C144^2)+SQRT((B144-$CH$10)^2+(C144-$CI$10)^2)</f>
        <v>37.535793566100828</v>
      </c>
      <c r="E144" s="4">
        <f>D144/(2*$CH$3)</f>
        <v>0.97680982446719467</v>
      </c>
      <c r="F144" s="4">
        <f>$CH$3/E144</f>
        <v>19.669601818839272</v>
      </c>
      <c r="G144" s="4">
        <f t="shared" si="202"/>
        <v>7.0489548721899409</v>
      </c>
      <c r="H144" s="4">
        <f t="shared" si="203"/>
        <v>-18.363155255062104</v>
      </c>
      <c r="I144" s="6">
        <f>SQRT(G144^2+H144^2)+SQRT((G144-$CH$10)^2+(H144-$CI$10)^2)</f>
        <v>38.446552127492531</v>
      </c>
      <c r="J144" s="4">
        <f>I144/(2*$CH$3)</f>
        <v>1.0005108795392916</v>
      </c>
      <c r="K144" s="4">
        <f t="shared" si="204"/>
        <v>19.659558152827479</v>
      </c>
      <c r="L144" s="4">
        <f t="shared" si="205"/>
        <v>7.0453555441953766</v>
      </c>
      <c r="M144" s="4">
        <f t="shared" si="206"/>
        <v>-18.353778685063219</v>
      </c>
      <c r="N144" s="8">
        <f>SQRT(L144^2+M144^2)+SQRT((L144-$CH$10)^2+(M144-$CI$10)^2)</f>
        <v>38.426497565961512</v>
      </c>
      <c r="O144" s="3">
        <f>N144/(2*$CH$3)</f>
        <v>0.99998899120637597</v>
      </c>
      <c r="P144" s="4">
        <f t="shared" si="207"/>
        <v>19.659774583228561</v>
      </c>
      <c r="Q144" s="4">
        <f t="shared" si="208"/>
        <v>7.0454331059144319</v>
      </c>
      <c r="R144" s="4">
        <f t="shared" si="209"/>
        <v>-18.353980740249366</v>
      </c>
      <c r="S144" s="6">
        <f>SQRT(Q144^2+R144^2)+SQRT((Q144-$CH$10)^2+(R144-$CI$10)^2)</f>
        <v>38.426929720224976</v>
      </c>
      <c r="T144" s="4">
        <f>S144/(2*$CH$3)</f>
        <v>1.0000002373394701</v>
      </c>
      <c r="U144" s="3">
        <f t="shared" si="210"/>
        <v>19.659769917189188</v>
      </c>
      <c r="V144" s="3">
        <f t="shared" si="211"/>
        <v>7.0454314337554687</v>
      </c>
      <c r="W144" s="3">
        <f t="shared" si="212"/>
        <v>-18.353976384126337</v>
      </c>
      <c r="X144" s="3">
        <f>SQRT(V144^2+W144^2)+SQRT((V144-$CH$10)^2+(W144-$CI$10)^2)</f>
        <v>38.426920403378375</v>
      </c>
      <c r="Y144" s="3">
        <f>X144/(2*$CH$3)</f>
        <v>0.99999999488323221</v>
      </c>
      <c r="Z144" s="3">
        <f t="shared" si="213"/>
        <v>19.659770017783664</v>
      </c>
      <c r="AA144" s="3">
        <f t="shared" si="214"/>
        <v>7.0454314698053055</v>
      </c>
      <c r="AB144" s="3">
        <f t="shared" si="215"/>
        <v>-18.353976478039371</v>
      </c>
      <c r="AC144" s="3">
        <f>SQRT(AA144^2+AB144^2)+SQRT((AA144-$CH$10)^2+(AB144-$CI$10)^2)</f>
        <v>38.426920604238944</v>
      </c>
      <c r="AD144" s="3">
        <f>AC144/(2*$CH$3)</f>
        <v>1.0000000001103118</v>
      </c>
      <c r="AE144" s="3">
        <f t="shared" si="216"/>
        <v>19.65977001561496</v>
      </c>
      <c r="AF144" s="3">
        <f t="shared" si="217"/>
        <v>7.0454314690281112</v>
      </c>
      <c r="AG144" s="3">
        <f t="shared" si="218"/>
        <v>-18.353976476014711</v>
      </c>
      <c r="AH144" s="8">
        <f>SQRT(AF144^2+AG144^2)+SQRT((AF144-$CH$10)^2+(AG144-$CI$10)^2)</f>
        <v>38.426920599908613</v>
      </c>
      <c r="AI144" s="3">
        <f>AH144/(2*$CH$3)</f>
        <v>0.99999999999762168</v>
      </c>
      <c r="AJ144" s="3">
        <f t="shared" si="219"/>
        <v>19.659770015661717</v>
      </c>
      <c r="AK144" s="3">
        <f t="shared" si="220"/>
        <v>7.0454314690448676</v>
      </c>
      <c r="AL144" s="3">
        <f t="shared" si="221"/>
        <v>-18.353976476058364</v>
      </c>
      <c r="AM144" s="8">
        <f>SQRT(AK144^2+AL144^2)+SQRT((AK144-$CH$10)^2+(AL144-$CI$10)^2)</f>
        <v>38.426920600001978</v>
      </c>
      <c r="AN144" s="3">
        <f>AM144/(2*$CH$3)</f>
        <v>1.0000000000000515</v>
      </c>
      <c r="AO144" s="3">
        <f t="shared" si="222"/>
        <v>19.659770015660705</v>
      </c>
      <c r="AP144" s="3">
        <f t="shared" si="223"/>
        <v>7.0454314690445043</v>
      </c>
      <c r="AQ144" s="3">
        <f t="shared" si="224"/>
        <v>-18.353976476057419</v>
      </c>
      <c r="AR144" s="8">
        <f>SQRT(AP144^2+AQ144^2)+SQRT((AP144-$CH$10)^2+(AQ144-$CI$10)^2)</f>
        <v>38.426920599999953</v>
      </c>
      <c r="AS144" s="3">
        <f>AR144/(2*$CH$3)</f>
        <v>0.99999999999999867</v>
      </c>
      <c r="AT144" s="9">
        <f t="shared" si="225"/>
        <v>19.65977001566073</v>
      </c>
      <c r="AU144" s="3">
        <f t="shared" si="226"/>
        <v>7.0454314690445132</v>
      </c>
      <c r="AV144" s="3">
        <f t="shared" si="227"/>
        <v>-18.353976476057444</v>
      </c>
      <c r="AW144" s="8">
        <f>SQRT(AU144^2+AV144^2)+SQRT((AU144-$CH$10)^2+(AV144-$CI$10)^2)</f>
        <v>38.426920600000003</v>
      </c>
      <c r="AX144" s="4">
        <f>AW144/(2*$CH$3)</f>
        <v>1</v>
      </c>
      <c r="AY144" s="9">
        <f t="shared" si="106"/>
        <v>19.532770015660731</v>
      </c>
      <c r="AZ144" s="9">
        <f>AY144-'Master Radiusverkleinerung'!G$5/100</f>
        <v>19.478770015660732</v>
      </c>
      <c r="BA144" s="9">
        <f t="shared" si="228"/>
        <v>1.0290259456576683</v>
      </c>
      <c r="BB144" s="3">
        <f t="shared" si="173"/>
        <v>6.5537972922730496</v>
      </c>
      <c r="BC144" s="3">
        <f t="shared" si="174"/>
        <v>-18.505698048153867</v>
      </c>
      <c r="BD144" s="3">
        <f t="shared" si="175"/>
        <v>7.5292287757377618</v>
      </c>
      <c r="BE144" s="3">
        <f t="shared" si="176"/>
        <v>-18.175763863725578</v>
      </c>
      <c r="BF144" s="3">
        <f t="shared" si="177"/>
        <v>0.9832683535429263</v>
      </c>
      <c r="BG144" s="3">
        <f t="shared" si="178"/>
        <v>0.30344314419284757</v>
      </c>
      <c r="BH144" s="3">
        <f t="shared" si="179"/>
        <v>0.9675946133864981</v>
      </c>
      <c r="BI144" s="3">
        <f t="shared" si="180"/>
        <v>0.3564252246637345</v>
      </c>
      <c r="BJ144" s="3">
        <f t="shared" si="181"/>
        <v>0.30344314419284757</v>
      </c>
      <c r="BK144" s="3">
        <f t="shared" si="182"/>
        <v>-0.9832683535429263</v>
      </c>
      <c r="BL144" s="3">
        <f t="shared" si="183"/>
        <v>0.3564252246637345</v>
      </c>
      <c r="BM144" s="3">
        <f t="shared" si="184"/>
        <v>-0.9675946133864981</v>
      </c>
      <c r="BN144" s="3">
        <f t="shared" si="185"/>
        <v>0.30344314419284757</v>
      </c>
      <c r="BO144" s="3">
        <f t="shared" si="186"/>
        <v>-0.9832683535429263</v>
      </c>
      <c r="BP144" s="3">
        <f t="shared" si="187"/>
        <v>-0.3564252246637345</v>
      </c>
      <c r="BQ144" s="3">
        <f t="shared" si="188"/>
        <v>0.9675946133864981</v>
      </c>
      <c r="BR144" s="3">
        <f t="shared" si="189"/>
        <v>0.9754314834647122</v>
      </c>
      <c r="BS144" s="3">
        <f t="shared" si="190"/>
        <v>0.32993418442828926</v>
      </c>
      <c r="BT144" s="3">
        <f t="shared" si="191"/>
        <v>-18.669965257106192</v>
      </c>
      <c r="BU144" s="3">
        <f t="shared" si="192"/>
        <v>0.88852433268552122</v>
      </c>
      <c r="BV144" s="3">
        <f t="shared" si="193"/>
        <v>-0.14811204909542397</v>
      </c>
      <c r="BW144" s="9">
        <f t="shared" si="194"/>
        <v>19.218767000478188</v>
      </c>
      <c r="BX144" s="9">
        <f>SQRT((AU144-$CH$11)^2+(AV144-$CI$11)^2)</f>
        <v>19.197781914996</v>
      </c>
      <c r="BY144" s="3">
        <f t="shared" si="195"/>
        <v>6.1577335427895585</v>
      </c>
      <c r="BZ144" s="3">
        <f t="shared" si="196"/>
        <v>-18.208542290363752</v>
      </c>
      <c r="CA144" s="3">
        <f t="shared" si="197"/>
        <v>19.221568477207079</v>
      </c>
      <c r="CB144" s="3">
        <f t="shared" si="198"/>
        <v>6.156907136358992</v>
      </c>
      <c r="CC144" s="3">
        <f t="shared" si="199"/>
        <v>-18.20586442696202</v>
      </c>
      <c r="CD144" s="3">
        <f t="shared" si="200"/>
        <v>19.218767000478188</v>
      </c>
      <c r="CE144" s="4">
        <f t="shared" si="201"/>
        <v>0.99999999999238243</v>
      </c>
      <c r="CF144" s="12">
        <f t="shared" si="169"/>
        <v>2.2363818010730037E-4</v>
      </c>
    </row>
    <row r="145" spans="1:84" x14ac:dyDescent="0.3">
      <c r="A145" s="4">
        <v>294</v>
      </c>
      <c r="B145" s="3">
        <f>CH$3*COS(A145/180*PI())</f>
        <v>7.8148183442921493</v>
      </c>
      <c r="C145" s="4">
        <f>CH$3*SIN(A145/180*PI())</f>
        <v>-17.55236938266145</v>
      </c>
      <c r="D145" s="6">
        <f>SQRT(B145^2+C145^2)+SQRT((B145-$CH$10)^2+(C145-$CI$10)^2)</f>
        <v>37.453825744526796</v>
      </c>
      <c r="E145" s="4">
        <f>D145/(2*$CH$3)</f>
        <v>0.97467674119395331</v>
      </c>
      <c r="F145" s="4">
        <f>$CH$3/E145</f>
        <v>19.712648807505161</v>
      </c>
      <c r="G145" s="4">
        <f t="shared" si="202"/>
        <v>8.0178566020968169</v>
      </c>
      <c r="H145" s="4">
        <f t="shared" si="203"/>
        <v>-18.008400776200176</v>
      </c>
      <c r="I145" s="6">
        <f>SQRT(G145^2+H145^2)+SQRT((G145-$CH$10)^2+(H145-$CI$10)^2)</f>
        <v>38.450636880758381</v>
      </c>
      <c r="J145" s="4">
        <f>I145/(2*$CH$3)</f>
        <v>1.0006171788003846</v>
      </c>
      <c r="K145" s="4">
        <f t="shared" si="204"/>
        <v>19.700490082668949</v>
      </c>
      <c r="L145" s="4">
        <f t="shared" si="205"/>
        <v>8.0129112031728535</v>
      </c>
      <c r="M145" s="4">
        <f t="shared" si="206"/>
        <v>-17.997293228355328</v>
      </c>
      <c r="N145" s="8">
        <f>SQRT(L145^2+M145^2)+SQRT((L145-$CH$10)^2+(M145-$CI$10)^2)</f>
        <v>38.426356580758629</v>
      </c>
      <c r="O145" s="3">
        <f>N145/(2*$CH$3)</f>
        <v>0.99998532228883896</v>
      </c>
      <c r="P145" s="4">
        <f t="shared" si="207"/>
        <v>19.700779245016356</v>
      </c>
      <c r="Q145" s="4">
        <f t="shared" si="208"/>
        <v>8.0130288160953409</v>
      </c>
      <c r="R145" s="4">
        <f t="shared" si="209"/>
        <v>-17.997557391304323</v>
      </c>
      <c r="S145" s="6">
        <f>SQRT(Q145^2+R145^2)+SQRT((Q145-$CH$10)^2+(R145-$CI$10)^2)</f>
        <v>38.426934021389911</v>
      </c>
      <c r="T145" s="4">
        <f>S145/(2*$CH$3)</f>
        <v>1.0000003492705036</v>
      </c>
      <c r="U145" s="3">
        <f t="shared" si="210"/>
        <v>19.700772364117672</v>
      </c>
      <c r="V145" s="3">
        <f t="shared" si="211"/>
        <v>8.0130260173817085</v>
      </c>
      <c r="W145" s="3">
        <f t="shared" si="212"/>
        <v>-17.997551105290587</v>
      </c>
      <c r="X145" s="3">
        <f>SQRT(V145^2+W145^2)+SQRT((V145-$CH$10)^2+(W145-$CI$10)^2)</f>
        <v>38.426920280629382</v>
      </c>
      <c r="Y145" s="3">
        <f>X145/(2*$CH$3)</f>
        <v>0.99999999168888332</v>
      </c>
      <c r="Z145" s="3">
        <f t="shared" si="213"/>
        <v>19.70077252785309</v>
      </c>
      <c r="AA145" s="3">
        <f t="shared" si="214"/>
        <v>8.0130260839789038</v>
      </c>
      <c r="AB145" s="3">
        <f t="shared" si="215"/>
        <v>-17.997551254870334</v>
      </c>
      <c r="AC145" s="3">
        <f>SQRT(AA145^2+AB145^2)+SQRT((AA145-$CH$10)^2+(AB145-$CI$10)^2)</f>
        <v>38.426920607599634</v>
      </c>
      <c r="AD145" s="3">
        <f>AC145/(2*$CH$3)</f>
        <v>1.0000000001977685</v>
      </c>
      <c r="AE145" s="3">
        <f t="shared" si="216"/>
        <v>19.7007725239569</v>
      </c>
      <c r="AF145" s="3">
        <f t="shared" si="217"/>
        <v>8.0130260823941803</v>
      </c>
      <c r="AG145" s="3">
        <f t="shared" si="218"/>
        <v>-17.997551251310988</v>
      </c>
      <c r="AH145" s="8">
        <f>SQRT(AF145^2+AG145^2)+SQRT((AF145-$CH$10)^2+(AG145-$CI$10)^2)</f>
        <v>38.426920599819169</v>
      </c>
      <c r="AI145" s="3">
        <f>AH145/(2*$CH$3)</f>
        <v>0.9999999999952941</v>
      </c>
      <c r="AJ145" s="3">
        <f t="shared" si="219"/>
        <v>19.700772524049611</v>
      </c>
      <c r="AK145" s="3">
        <f t="shared" si="220"/>
        <v>8.0130260824318889</v>
      </c>
      <c r="AL145" s="3">
        <f t="shared" si="221"/>
        <v>-17.997551251395684</v>
      </c>
      <c r="AM145" s="8">
        <f>SQRT(AK145^2+AL145^2)+SQRT((AK145-$CH$10)^2+(AL145-$CI$10)^2)</f>
        <v>38.426920600004308</v>
      </c>
      <c r="AN145" s="3">
        <f>AM145/(2*$CH$3)</f>
        <v>1.0000000000001121</v>
      </c>
      <c r="AO145" s="3">
        <f t="shared" si="222"/>
        <v>19.700772524047402</v>
      </c>
      <c r="AP145" s="3">
        <f t="shared" si="223"/>
        <v>8.01302608243099</v>
      </c>
      <c r="AQ145" s="3">
        <f t="shared" si="224"/>
        <v>-17.997551251393666</v>
      </c>
      <c r="AR145" s="8">
        <f>SQRT(AP145^2+AQ145^2)+SQRT((AP145-$CH$10)^2+(AQ145-$CI$10)^2)</f>
        <v>38.426920599999903</v>
      </c>
      <c r="AS145" s="3">
        <f>AR145/(2*$CH$3)</f>
        <v>0.99999999999999745</v>
      </c>
      <c r="AT145" s="9">
        <f t="shared" si="225"/>
        <v>19.700772524047451</v>
      </c>
      <c r="AU145" s="3">
        <f t="shared" si="226"/>
        <v>8.0130260824310113</v>
      </c>
      <c r="AV145" s="3">
        <f t="shared" si="227"/>
        <v>-17.997551251393709</v>
      </c>
      <c r="AW145" s="8">
        <f>SQRT(AU145^2+AV145^2)+SQRT((AU145-$CH$10)^2+(AV145-$CI$10)^2)</f>
        <v>38.426920599999988</v>
      </c>
      <c r="AX145" s="4">
        <f>AW145/(2*$CH$3)</f>
        <v>0.99999999999999967</v>
      </c>
      <c r="AY145" s="9">
        <f t="shared" si="106"/>
        <v>19.573772524047452</v>
      </c>
      <c r="AZ145" s="9">
        <f>AY145-'Master Radiusverkleinerung'!G$5/100</f>
        <v>19.519772524047454</v>
      </c>
      <c r="BA145" s="9">
        <f t="shared" si="228"/>
        <v>1.0311538569152328</v>
      </c>
      <c r="BB145" s="3">
        <f t="shared" si="173"/>
        <v>7.5292287757377618</v>
      </c>
      <c r="BC145" s="3">
        <f t="shared" si="174"/>
        <v>-18.175763863725578</v>
      </c>
      <c r="BD145" s="3">
        <f t="shared" si="175"/>
        <v>8.487501482849467</v>
      </c>
      <c r="BE145" s="3">
        <f t="shared" si="176"/>
        <v>-17.793210616294822</v>
      </c>
      <c r="BF145" s="3">
        <f t="shared" si="177"/>
        <v>0.9675946133864981</v>
      </c>
      <c r="BG145" s="3">
        <f t="shared" si="178"/>
        <v>0.3564252246637345</v>
      </c>
      <c r="BH145" s="3">
        <f t="shared" si="179"/>
        <v>0.94895080083691141</v>
      </c>
      <c r="BI145" s="3">
        <f t="shared" si="180"/>
        <v>0.40868127019777134</v>
      </c>
      <c r="BJ145" s="3">
        <f t="shared" si="181"/>
        <v>0.3564252246637345</v>
      </c>
      <c r="BK145" s="3">
        <f t="shared" si="182"/>
        <v>-0.9675946133864981</v>
      </c>
      <c r="BL145" s="3">
        <f t="shared" si="183"/>
        <v>0.40868127019777134</v>
      </c>
      <c r="BM145" s="3">
        <f t="shared" si="184"/>
        <v>-0.94895080083691141</v>
      </c>
      <c r="BN145" s="3">
        <f t="shared" si="185"/>
        <v>0.3564252246637345</v>
      </c>
      <c r="BO145" s="3">
        <f t="shared" si="186"/>
        <v>-0.9675946133864981</v>
      </c>
      <c r="BP145" s="3">
        <f t="shared" si="187"/>
        <v>-0.40868127019777134</v>
      </c>
      <c r="BQ145" s="3">
        <f t="shared" si="188"/>
        <v>0.94895080083691141</v>
      </c>
      <c r="BR145" s="3">
        <f t="shared" si="189"/>
        <v>0.9582727071117052</v>
      </c>
      <c r="BS145" s="3">
        <f t="shared" si="190"/>
        <v>0.38255324743075647</v>
      </c>
      <c r="BT145" s="3">
        <f t="shared" si="191"/>
        <v>-18.628510895608109</v>
      </c>
      <c r="BU145" s="3">
        <f t="shared" si="192"/>
        <v>0.88955759461981554</v>
      </c>
      <c r="BV145" s="3">
        <f t="shared" si="193"/>
        <v>-0.15091706572348329</v>
      </c>
      <c r="BW145" s="9">
        <f t="shared" si="194"/>
        <v>19.215778804252828</v>
      </c>
      <c r="BX145" s="9">
        <f>SQRT((AU145-$CH$11)^2+(AV145-$CI$11)^2)</f>
        <v>19.198778901199944</v>
      </c>
      <c r="BY145" s="3">
        <f t="shared" si="195"/>
        <v>7.1245017497454901</v>
      </c>
      <c r="BZ145" s="3">
        <f t="shared" si="196"/>
        <v>-17.849439202298285</v>
      </c>
      <c r="CA145" s="3">
        <f t="shared" si="197"/>
        <v>19.218767000478188</v>
      </c>
      <c r="CB145" s="3">
        <f t="shared" si="198"/>
        <v>7.1234684878111958</v>
      </c>
      <c r="CC145" s="3">
        <f t="shared" si="199"/>
        <v>-17.846634185670226</v>
      </c>
      <c r="CD145" s="3">
        <f t="shared" si="200"/>
        <v>19.215778804252828</v>
      </c>
      <c r="CE145" s="4">
        <f t="shared" si="201"/>
        <v>0.99999999999129208</v>
      </c>
      <c r="CF145" s="12">
        <f t="shared" si="169"/>
        <v>2.3910845158759089E-4</v>
      </c>
    </row>
    <row r="146" spans="1:84" x14ac:dyDescent="0.3">
      <c r="A146" s="4">
        <v>297</v>
      </c>
      <c r="B146" s="3">
        <f>CH$3*COS(A146/180*PI())</f>
        <v>8.7227284433229411</v>
      </c>
      <c r="C146" s="4">
        <f>CH$3*SIN(A146/180*PI())</f>
        <v>-17.119318479534197</v>
      </c>
      <c r="D146" s="6">
        <f>SQRT(B146^2+C146^2)+SQRT((B146-$CH$10)^2+(C146-$CI$10)^2)</f>
        <v>37.374480359792351</v>
      </c>
      <c r="E146" s="4">
        <f>D146/(2*$CH$3)</f>
        <v>0.97261190270324049</v>
      </c>
      <c r="F146" s="4">
        <f>$CH$3/E146</f>
        <v>19.754498424910121</v>
      </c>
      <c r="G146" s="4">
        <f t="shared" si="202"/>
        <v>8.9683546120290334</v>
      </c>
      <c r="H146" s="4">
        <f t="shared" si="203"/>
        <v>-17.601386978663754</v>
      </c>
      <c r="I146" s="6">
        <f>SQRT(G146^2+H146^2)+SQRT((G146-$CH$10)^2+(H146-$CI$10)^2)</f>
        <v>38.454977050775028</v>
      </c>
      <c r="J146" s="4">
        <f>I146/(2*$CH$3)</f>
        <v>1.0007301248795624</v>
      </c>
      <c r="K146" s="4">
        <f t="shared" si="204"/>
        <v>19.740085697217889</v>
      </c>
      <c r="L146" s="4">
        <f t="shared" si="205"/>
        <v>8.961811370581426</v>
      </c>
      <c r="M146" s="4">
        <f t="shared" si="206"/>
        <v>-17.588545144258628</v>
      </c>
      <c r="N146" s="8">
        <f>SQRT(L146^2+M146^2)+SQRT((L146-$CH$10)^2+(M146-$CI$10)^2)</f>
        <v>38.426192489157714</v>
      </c>
      <c r="O146" s="3">
        <f>N146/(2*$CH$3)</f>
        <v>0.99998105206373766</v>
      </c>
      <c r="P146" s="4">
        <f t="shared" si="207"/>
        <v>19.740459738190797</v>
      </c>
      <c r="Q146" s="4">
        <f t="shared" si="208"/>
        <v>8.9619811816296391</v>
      </c>
      <c r="R146" s="4">
        <f t="shared" si="209"/>
        <v>-17.588878417205802</v>
      </c>
      <c r="S146" s="6">
        <f>SQRT(Q146^2+R146^2)+SQRT((Q146-$CH$10)^2+(R146-$CI$10)^2)</f>
        <v>38.426939509027015</v>
      </c>
      <c r="T146" s="4">
        <f>S146/(2*$CH$3)</f>
        <v>1.0000004920776038</v>
      </c>
      <c r="U146" s="3">
        <f t="shared" si="210"/>
        <v>19.74045002435745</v>
      </c>
      <c r="V146" s="3">
        <f t="shared" si="211"/>
        <v>8.9619767716415843</v>
      </c>
      <c r="W146" s="3">
        <f t="shared" si="212"/>
        <v>-17.588869762116914</v>
      </c>
      <c r="X146" s="3">
        <f>SQRT(V146^2+W146^2)+SQRT((V146-$CH$10)^2+(W146-$CI$10)^2)</f>
        <v>38.426920108941879</v>
      </c>
      <c r="Y146" s="3">
        <f>X146/(2*$CH$3)</f>
        <v>0.99999998722098682</v>
      </c>
      <c r="Z146" s="3">
        <f t="shared" si="213"/>
        <v>19.740450276620926</v>
      </c>
      <c r="AA146" s="3">
        <f t="shared" si="214"/>
        <v>8.9619768861668057</v>
      </c>
      <c r="AB146" s="3">
        <f t="shared" si="215"/>
        <v>-17.588869986885317</v>
      </c>
      <c r="AC146" s="3">
        <f>SQRT(AA146^2+AB146^2)+SQRT((AA146-$CH$10)^2+(AB146-$CI$10)^2)</f>
        <v>38.426920612752554</v>
      </c>
      <c r="AD146" s="3">
        <f>AC146/(2*$CH$3)</f>
        <v>1.000000000331865</v>
      </c>
      <c r="AE146" s="3">
        <f t="shared" si="216"/>
        <v>19.740450270069761</v>
      </c>
      <c r="AF146" s="3">
        <f t="shared" si="217"/>
        <v>8.961976883192639</v>
      </c>
      <c r="AG146" s="3">
        <f t="shared" si="218"/>
        <v>-17.588869981048187</v>
      </c>
      <c r="AH146" s="8">
        <f>SQRT(AF146^2+AG146^2)+SQRT((AF146-$CH$10)^2+(AG146-$CI$10)^2)</f>
        <v>38.426920599668826</v>
      </c>
      <c r="AI146" s="3">
        <f>AH146/(2*$CH$3)</f>
        <v>0.99999999999138167</v>
      </c>
      <c r="AJ146" s="3">
        <f t="shared" si="219"/>
        <v>19.74045027023989</v>
      </c>
      <c r="AK146" s="3">
        <f t="shared" si="220"/>
        <v>8.9619768832698767</v>
      </c>
      <c r="AL146" s="3">
        <f t="shared" si="221"/>
        <v>-17.588869981199771</v>
      </c>
      <c r="AM146" s="8">
        <f>SQRT(AK146^2+AL146^2)+SQRT((AK146-$CH$10)^2+(AL146-$CI$10)^2)</f>
        <v>38.4269206000086</v>
      </c>
      <c r="AN146" s="3">
        <f>AM146/(2*$CH$3)</f>
        <v>1.0000000000002238</v>
      </c>
      <c r="AO146" s="3">
        <f t="shared" si="222"/>
        <v>19.74045027023547</v>
      </c>
      <c r="AP146" s="3">
        <f t="shared" si="223"/>
        <v>8.9619768832678695</v>
      </c>
      <c r="AQ146" s="3">
        <f t="shared" si="224"/>
        <v>-17.588869981195835</v>
      </c>
      <c r="AR146" s="8">
        <f>SQRT(AP146^2+AQ146^2)+SQRT((AP146-$CH$10)^2+(AQ146-$CI$10)^2)</f>
        <v>38.426920599999775</v>
      </c>
      <c r="AS146" s="3">
        <f>AR146/(2*$CH$3)</f>
        <v>0.99999999999999412</v>
      </c>
      <c r="AT146" s="9">
        <f t="shared" si="225"/>
        <v>19.740450270235588</v>
      </c>
      <c r="AU146" s="3">
        <f t="shared" si="226"/>
        <v>8.9619768832679227</v>
      </c>
      <c r="AV146" s="3">
        <f t="shared" si="227"/>
        <v>-17.588869981195938</v>
      </c>
      <c r="AW146" s="8">
        <f>SQRT(AU146^2+AV146^2)+SQRT((AU146-$CH$10)^2+(AV146-$CI$10)^2)</f>
        <v>38.426920600000003</v>
      </c>
      <c r="AX146" s="4">
        <f>AW146/(2*$CH$3)</f>
        <v>1</v>
      </c>
      <c r="AY146" s="9">
        <f t="shared" si="106"/>
        <v>19.613450270235589</v>
      </c>
      <c r="AZ146" s="9">
        <f>AY146-'Master Radiusverkleinerung'!G$5/100</f>
        <v>19.55945027023559</v>
      </c>
      <c r="BA146" s="9">
        <f t="shared" si="228"/>
        <v>1.0332124675106662</v>
      </c>
      <c r="BB146" s="3">
        <f t="shared" si="173"/>
        <v>8.487501482849467</v>
      </c>
      <c r="BC146" s="3">
        <f t="shared" si="174"/>
        <v>-17.793210616294822</v>
      </c>
      <c r="BD146" s="3">
        <f>0.5*(AU146+AU148)</f>
        <v>9.4256576416001394</v>
      </c>
      <c r="BE146" s="3">
        <f>0.5*(AV146+AV148)</f>
        <v>-17.358853271560342</v>
      </c>
      <c r="BF146" s="3">
        <f t="shared" si="177"/>
        <v>0.94895080083691141</v>
      </c>
      <c r="BG146" s="3">
        <f t="shared" si="178"/>
        <v>0.40868127019777134</v>
      </c>
      <c r="BH146" s="3">
        <f>AU148-AU146</f>
        <v>0.92736151666443511</v>
      </c>
      <c r="BI146" s="3">
        <f>AV148-AV146</f>
        <v>0.46003341927119124</v>
      </c>
      <c r="BJ146" s="3">
        <f t="shared" si="181"/>
        <v>0.40868127019777134</v>
      </c>
      <c r="BK146" s="3">
        <f t="shared" si="182"/>
        <v>-0.94895080083691141</v>
      </c>
      <c r="BL146" s="3">
        <f t="shared" si="183"/>
        <v>0.46003341927119124</v>
      </c>
      <c r="BM146" s="3">
        <f t="shared" si="184"/>
        <v>-0.92736151666443511</v>
      </c>
      <c r="BN146" s="3">
        <f t="shared" si="185"/>
        <v>0.40868127019777134</v>
      </c>
      <c r="BO146" s="3">
        <f t="shared" si="186"/>
        <v>-0.94895080083691141</v>
      </c>
      <c r="BP146" s="3">
        <f t="shared" si="187"/>
        <v>-0.46003341927119124</v>
      </c>
      <c r="BQ146" s="3">
        <f t="shared" si="188"/>
        <v>0.92736151666443511</v>
      </c>
      <c r="BR146" s="3">
        <f t="shared" si="189"/>
        <v>0.93815615875067238</v>
      </c>
      <c r="BS146" s="3">
        <f t="shared" si="190"/>
        <v>0.43435734473447951</v>
      </c>
      <c r="BT146" s="3">
        <f t="shared" si="191"/>
        <v>-18.588326575984421</v>
      </c>
      <c r="BU146" s="3">
        <f t="shared" si="192"/>
        <v>0.89080056692516418</v>
      </c>
      <c r="BV146" s="3">
        <f t="shared" si="193"/>
        <v>-0.15380322579636285</v>
      </c>
      <c r="BW146" s="9">
        <f t="shared" si="194"/>
        <v>19.212637504901082</v>
      </c>
      <c r="BX146" s="9">
        <f>SQRT((AU146-$CH$11)^2+(AV146-$CI$11)^2)</f>
        <v>19.199826991985713</v>
      </c>
      <c r="BY146" s="3">
        <f t="shared" si="195"/>
        <v>8.0724192886481063</v>
      </c>
      <c r="BZ146" s="3">
        <f t="shared" si="196"/>
        <v>-17.437952915472454</v>
      </c>
      <c r="CA146" s="3">
        <f t="shared" si="197"/>
        <v>19.215778804252828</v>
      </c>
      <c r="CB146" s="3">
        <f t="shared" si="198"/>
        <v>8.0711763163427577</v>
      </c>
      <c r="CC146" s="3">
        <f t="shared" si="199"/>
        <v>-17.435066755399575</v>
      </c>
      <c r="CD146" s="3">
        <f t="shared" si="200"/>
        <v>19.212637504901082</v>
      </c>
      <c r="CE146" s="4">
        <f t="shared" si="201"/>
        <v>0.99999999999033229</v>
      </c>
      <c r="CF146" s="12">
        <f t="shared" si="169"/>
        <v>2.5194135551197049E-4</v>
      </c>
    </row>
    <row r="147" spans="1:84" x14ac:dyDescent="0.3">
      <c r="A147" s="4"/>
      <c r="C147" s="4"/>
      <c r="D147" s="6"/>
      <c r="E147" s="4"/>
      <c r="G147" s="4"/>
      <c r="H147" s="4"/>
      <c r="I147" s="6"/>
      <c r="J147" s="4"/>
      <c r="K147" s="4"/>
      <c r="L147" s="4"/>
      <c r="M147" s="4"/>
      <c r="N147" s="8"/>
      <c r="P147" s="4"/>
      <c r="Q147" s="4"/>
      <c r="R147" s="4"/>
      <c r="S147" s="6"/>
      <c r="T147" s="4"/>
      <c r="AH147" s="8"/>
      <c r="AM147" s="8"/>
      <c r="AR147" s="8"/>
      <c r="AT147" s="9"/>
      <c r="AW147" s="8"/>
      <c r="AX147" s="4"/>
      <c r="AY147" s="9"/>
      <c r="AZ147" s="9"/>
      <c r="BA147" s="9"/>
      <c r="BW147" s="9"/>
      <c r="BX147" s="9"/>
      <c r="CE147" s="4"/>
      <c r="CF147" s="12"/>
    </row>
    <row r="148" spans="1:84" x14ac:dyDescent="0.3">
      <c r="A148" s="4">
        <v>300</v>
      </c>
      <c r="B148" s="3">
        <f>CH$3*COS(A148/180*PI())</f>
        <v>9.6067301500000024</v>
      </c>
      <c r="C148" s="4">
        <f>CH$3*SIN(A148/180*PI())</f>
        <v>-16.639344714403784</v>
      </c>
      <c r="D148" s="6">
        <f>SQRT(B148^2+C148^2)+SQRT((B148-$CH$10)^2+(C148-$CI$10)^2)</f>
        <v>37.298010808126385</v>
      </c>
      <c r="E148" s="4">
        <f>D148/(2*$CH$3)</f>
        <v>0.97062190323224551</v>
      </c>
      <c r="F148" s="4">
        <f>$CH$3/E148</f>
        <v>19.794999717209866</v>
      </c>
      <c r="G148" s="4">
        <f t="shared" si="202"/>
        <v>9.8974998586049345</v>
      </c>
      <c r="H148" s="4">
        <f t="shared" si="203"/>
        <v>-17.14297262300952</v>
      </c>
      <c r="I148" s="6">
        <f>SQRT(G148^2+H148^2)+SQRT((G148-$CH$10)^2+(H148-$CI$10)^2)</f>
        <v>38.459523814622834</v>
      </c>
      <c r="J148" s="4">
        <f>I148/(2*$CH$3)</f>
        <v>1.0008484472373473</v>
      </c>
      <c r="K148" s="4">
        <f t="shared" si="204"/>
        <v>19.778218941988886</v>
      </c>
      <c r="L148" s="4">
        <f t="shared" si="205"/>
        <v>9.8891094709944447</v>
      </c>
      <c r="M148" s="4">
        <f t="shared" si="206"/>
        <v>-17.128440045372958</v>
      </c>
      <c r="N148" s="8">
        <f>SQRT(L148^2+M148^2)+SQRT((L148-$CH$10)^2+(M148-$CI$10)^2)</f>
        <v>38.426006080815768</v>
      </c>
      <c r="O148" s="3">
        <f>N148/(2*$CH$3)</f>
        <v>0.99997620108064977</v>
      </c>
      <c r="P148" s="4">
        <f t="shared" si="207"/>
        <v>19.778689653428803</v>
      </c>
      <c r="Q148" s="4">
        <f t="shared" si="208"/>
        <v>9.8893448267144031</v>
      </c>
      <c r="R148" s="4">
        <f t="shared" si="209"/>
        <v>-17.128847693437777</v>
      </c>
      <c r="S148" s="6">
        <f>SQRT(Q148^2+R148^2)+SQRT((Q148-$CH$10)^2+(R148-$CI$10)^2)</f>
        <v>38.426946273537496</v>
      </c>
      <c r="T148" s="4">
        <f>S148/(2*$CH$3)</f>
        <v>1.0000006681133198</v>
      </c>
      <c r="U148" s="3">
        <f t="shared" si="210"/>
        <v>19.778676439031624</v>
      </c>
      <c r="V148" s="3">
        <f t="shared" si="211"/>
        <v>9.8893382195158139</v>
      </c>
      <c r="W148" s="3">
        <f t="shared" si="212"/>
        <v>-17.128836249434123</v>
      </c>
      <c r="X148" s="3">
        <f>SQRT(V148^2+W148^2)+SQRT((V148-$CH$10)^2+(W148-$CI$10)^2)</f>
        <v>38.426919879276809</v>
      </c>
      <c r="Y148" s="3">
        <f>X148/(2*$CH$3)</f>
        <v>0.99999998124431566</v>
      </c>
      <c r="Z148" s="3">
        <f t="shared" si="213"/>
        <v>19.778676809994245</v>
      </c>
      <c r="AA148" s="3">
        <f t="shared" si="214"/>
        <v>9.8893384049971242</v>
      </c>
      <c r="AB148" s="3">
        <f t="shared" si="215"/>
        <v>-17.128836570697178</v>
      </c>
      <c r="AC148" s="3">
        <f>SQRT(AA148^2+AB148^2)+SQRT((AA148-$CH$10)^2+(AB148-$CI$10)^2)</f>
        <v>38.426920620232607</v>
      </c>
      <c r="AD148" s="3">
        <f>AC148/(2*$CH$3)</f>
        <v>1.0000000005265217</v>
      </c>
      <c r="AE148" s="3">
        <f t="shared" si="216"/>
        <v>19.778676799580342</v>
      </c>
      <c r="AF148" s="3">
        <f t="shared" si="217"/>
        <v>9.8893383997901729</v>
      </c>
      <c r="AG148" s="3">
        <f t="shared" si="218"/>
        <v>-17.128836561678472</v>
      </c>
      <c r="AH148" s="8">
        <f>SQRT(AF148^2+AG148^2)+SQRT((AF148-$CH$10)^2+(AG148-$CI$10)^2)</f>
        <v>38.426920599432023</v>
      </c>
      <c r="AI148" s="3">
        <f>AH148/(2*$CH$3)</f>
        <v>0.99999999998521927</v>
      </c>
      <c r="AJ148" s="3">
        <f t="shared" si="219"/>
        <v>19.778676799872684</v>
      </c>
      <c r="AK148" s="3">
        <f t="shared" si="220"/>
        <v>9.889338399936344</v>
      </c>
      <c r="AL148" s="3">
        <f t="shared" si="221"/>
        <v>-17.128836561931649</v>
      </c>
      <c r="AM148" s="8">
        <f>SQRT(AK148^2+AL148^2)+SQRT((AK148-$CH$10)^2+(AL148-$CI$10)^2)</f>
        <v>38.42692060001594</v>
      </c>
      <c r="AN148" s="3">
        <f>AM148/(2*$CH$3)</f>
        <v>1.0000000000004148</v>
      </c>
      <c r="AO148" s="3">
        <f t="shared" si="222"/>
        <v>19.778676799864481</v>
      </c>
      <c r="AP148" s="3">
        <f t="shared" si="223"/>
        <v>9.8893383999322424</v>
      </c>
      <c r="AQ148" s="3">
        <f t="shared" si="224"/>
        <v>-17.128836561924544</v>
      </c>
      <c r="AR148" s="8">
        <f>SQRT(AP148^2+AQ148^2)+SQRT((AP148-$CH$10)^2+(AQ148-$CI$10)^2)</f>
        <v>38.426920599999555</v>
      </c>
      <c r="AS148" s="3">
        <f>AR148/(2*$CH$3)</f>
        <v>0.99999999999998834</v>
      </c>
      <c r="AT148" s="9">
        <f t="shared" si="225"/>
        <v>19.778676799864712</v>
      </c>
      <c r="AU148" s="3">
        <f t="shared" si="226"/>
        <v>9.8893383999323579</v>
      </c>
      <c r="AV148" s="3">
        <f t="shared" si="227"/>
        <v>-17.128836561924746</v>
      </c>
      <c r="AW148" s="8">
        <f>SQRT(AU148^2+AV148^2)+SQRT((AU148-$CH$10)^2+(AV148-$CI$10)^2)</f>
        <v>38.426920600000017</v>
      </c>
      <c r="AX148" s="4">
        <f>AW148/(2*$CH$3)</f>
        <v>1.0000000000000004</v>
      </c>
      <c r="AY148" s="9">
        <f t="shared" ref="AY148:AY174" si="229">AT148-0.127</f>
        <v>19.651676799864713</v>
      </c>
      <c r="AZ148" s="9">
        <f>AY148-'Master Radiusverkleinerung'!G$5/100</f>
        <v>19.597676799864715</v>
      </c>
      <c r="BA148" s="9">
        <f>SQRT((AU148-AU146)^2+(AV148-AV146)^2)</f>
        <v>1.0351956962026576</v>
      </c>
      <c r="BB148" s="3">
        <f>0.5*(AU146+AU148)</f>
        <v>9.4256576416001394</v>
      </c>
      <c r="BC148" s="3">
        <f>0.5*(AV146+AV148)</f>
        <v>-17.358853271560342</v>
      </c>
      <c r="BD148" s="3">
        <f t="shared" si="175"/>
        <v>10.340770015600977</v>
      </c>
      <c r="BE148" s="3">
        <f t="shared" si="176"/>
        <v>-16.873684868169704</v>
      </c>
      <c r="BF148" s="3">
        <f>AU148-AU146</f>
        <v>0.92736151666443511</v>
      </c>
      <c r="BG148" s="3">
        <f>AV148-AV146</f>
        <v>0.46003341927119124</v>
      </c>
      <c r="BH148" s="3">
        <f t="shared" si="179"/>
        <v>0.90286323133724089</v>
      </c>
      <c r="BI148" s="3">
        <f t="shared" si="180"/>
        <v>0.51030338751008486</v>
      </c>
      <c r="BJ148" s="3">
        <f t="shared" si="181"/>
        <v>0.46003341927119124</v>
      </c>
      <c r="BK148" s="3">
        <f t="shared" si="182"/>
        <v>-0.92736151666443511</v>
      </c>
      <c r="BL148" s="3">
        <f t="shared" si="183"/>
        <v>0.51030338751008486</v>
      </c>
      <c r="BM148" s="3">
        <f t="shared" si="184"/>
        <v>-0.90286323133724089</v>
      </c>
      <c r="BN148" s="3">
        <f t="shared" si="185"/>
        <v>0.46003341927119124</v>
      </c>
      <c r="BO148" s="3">
        <f t="shared" si="186"/>
        <v>-0.92736151666443511</v>
      </c>
      <c r="BP148" s="3">
        <f t="shared" si="187"/>
        <v>-0.51030338751008486</v>
      </c>
      <c r="BQ148" s="3">
        <f t="shared" si="188"/>
        <v>0.90286323133724089</v>
      </c>
      <c r="BR148" s="3">
        <f t="shared" si="189"/>
        <v>0.915112374000838</v>
      </c>
      <c r="BS148" s="3">
        <f t="shared" si="190"/>
        <v>0.48516840339063805</v>
      </c>
      <c r="BT148" s="3">
        <f t="shared" si="191"/>
        <v>-18.549540296019234</v>
      </c>
      <c r="BU148" s="3">
        <f t="shared" si="192"/>
        <v>0.89224919331366692</v>
      </c>
      <c r="BV148" s="3">
        <f t="shared" si="193"/>
        <v>-0.15672344921588888</v>
      </c>
      <c r="BW148" s="9">
        <f t="shared" si="194"/>
        <v>19.209378899444889</v>
      </c>
      <c r="BX148" s="9">
        <f>SQRT((AU148-$CH$11)^2+(AV148-$CI$11)^2)</f>
        <v>19.200914243472205</v>
      </c>
      <c r="BY148" s="3">
        <f>AU148-BU146</f>
        <v>8.9985378330071946</v>
      </c>
      <c r="BZ148" s="3">
        <f>AV148-BV146</f>
        <v>-16.975033336128384</v>
      </c>
      <c r="CA148" s="3">
        <f t="shared" si="197"/>
        <v>19.212637504901085</v>
      </c>
      <c r="CB148" s="3">
        <f t="shared" si="198"/>
        <v>8.9970892066186909</v>
      </c>
      <c r="CC148" s="3">
        <f t="shared" si="199"/>
        <v>-16.972113112708858</v>
      </c>
      <c r="CD148" s="3">
        <f t="shared" si="200"/>
        <v>19.209378899444889</v>
      </c>
      <c r="CE148" s="4">
        <f t="shared" si="201"/>
        <v>0.99999999998954936</v>
      </c>
      <c r="CF148" s="12">
        <f t="shared" si="169"/>
        <v>2.6194437772729103E-4</v>
      </c>
    </row>
    <row r="149" spans="1:84" x14ac:dyDescent="0.3">
      <c r="A149" s="4">
        <v>303</v>
      </c>
      <c r="B149" s="3">
        <f>CH$3*COS(A149/180*PI())</f>
        <v>10.464400477091525</v>
      </c>
      <c r="C149" s="4">
        <f>CH$3*SIN(A149/180*PI())</f>
        <v>-16.113763661997861</v>
      </c>
      <c r="D149" s="6">
        <f>SQRT(B149^2+C149^2)+SQRT((B149-$CH$10)^2+(C149-$CI$10)^2)</f>
        <v>37.224664616908669</v>
      </c>
      <c r="E149" s="4">
        <f>D149/(2*$CH$3)</f>
        <v>0.96871318429061593</v>
      </c>
      <c r="F149" s="4">
        <f>$CH$3/E149</f>
        <v>19.834003099761595</v>
      </c>
      <c r="G149" s="4">
        <f t="shared" si="202"/>
        <v>10.802372308739203</v>
      </c>
      <c r="H149" s="4">
        <f t="shared" si="203"/>
        <v>-16.634194644308362</v>
      </c>
      <c r="I149" s="6">
        <f>SQRT(G149^2+H149^2)+SQRT((G149-$CH$10)^2+(H149-$CI$10)^2)</f>
        <v>38.464224492565933</v>
      </c>
      <c r="J149" s="4">
        <f>I149/(2*$CH$3)</f>
        <v>1.0009707749667021</v>
      </c>
      <c r="K149" s="4">
        <f t="shared" si="204"/>
        <v>19.814767419579645</v>
      </c>
      <c r="L149" s="4">
        <f t="shared" si="205"/>
        <v>10.791895806447048</v>
      </c>
      <c r="M149" s="4">
        <f t="shared" si="206"/>
        <v>-16.618062245485351</v>
      </c>
      <c r="N149" s="8">
        <f>SQRT(L149^2+M149^2)+SQRT((L149-$CH$10)^2+(M149-$CI$10)^2)</f>
        <v>38.425798900650989</v>
      </c>
      <c r="O149" s="3">
        <f>N149/(2*$CH$3)</f>
        <v>0.99997080954363504</v>
      </c>
      <c r="P149" s="4">
        <f t="shared" si="207"/>
        <v>19.815345838567701</v>
      </c>
      <c r="Q149" s="4">
        <f t="shared" si="208"/>
        <v>10.792210836006536</v>
      </c>
      <c r="R149" s="4">
        <f t="shared" si="209"/>
        <v>-16.618547348466574</v>
      </c>
      <c r="S149" s="6">
        <f>SQRT(Q149^2+R149^2)+SQRT((Q149-$CH$10)^2+(R149-$CI$10)^2)</f>
        <v>38.426954360986883</v>
      </c>
      <c r="T149" s="4">
        <f>S149/(2*$CH$3)</f>
        <v>1.0000008785764343</v>
      </c>
      <c r="U149" s="3">
        <f t="shared" si="210"/>
        <v>19.815328429287106</v>
      </c>
      <c r="V149" s="3">
        <f t="shared" si="211"/>
        <v>10.792201354232754</v>
      </c>
      <c r="W149" s="3">
        <f t="shared" si="212"/>
        <v>-16.61853274781533</v>
      </c>
      <c r="X149" s="3">
        <f>SQRT(V149^2+W149^2)+SQRT((V149-$CH$10)^2+(W149-$CI$10)^2)</f>
        <v>38.426919583888719</v>
      </c>
      <c r="Y149" s="3">
        <f>X149/(2*$CH$3)</f>
        <v>0.99999997355730652</v>
      </c>
      <c r="Z149" s="3">
        <f t="shared" si="213"/>
        <v>19.815328953257776</v>
      </c>
      <c r="AA149" s="3">
        <f t="shared" si="214"/>
        <v>10.792201639607633</v>
      </c>
      <c r="AB149" s="3">
        <f t="shared" si="215"/>
        <v>-16.618533187254108</v>
      </c>
      <c r="AC149" s="3">
        <f>SQRT(AA149^2+AB149^2)+SQRT((AA149-$CH$10)^2+(AB149-$CI$10)^2)</f>
        <v>38.426920630582131</v>
      </c>
      <c r="AD149" s="3">
        <f>AC149/(2*$CH$3)</f>
        <v>1.0000000007958516</v>
      </c>
      <c r="AE149" s="3">
        <f t="shared" si="216"/>
        <v>19.815328937487713</v>
      </c>
      <c r="AF149" s="3">
        <f t="shared" si="217"/>
        <v>10.792201631018642</v>
      </c>
      <c r="AG149" s="3">
        <f t="shared" si="218"/>
        <v>-16.618533174028222</v>
      </c>
      <c r="AH149" s="8">
        <f>SQRT(AF149^2+AG149^2)+SQRT((AF149-$CH$10)^2+(AG149-$CI$10)^2)</f>
        <v>38.426920599079565</v>
      </c>
      <c r="AI149" s="3">
        <f>AH149/(2*$CH$3)</f>
        <v>0.99999999997604705</v>
      </c>
      <c r="AJ149" s="3">
        <f t="shared" si="219"/>
        <v>19.815328937962349</v>
      </c>
      <c r="AK149" s="3">
        <f t="shared" si="220"/>
        <v>10.792201631277146</v>
      </c>
      <c r="AL149" s="3">
        <f t="shared" si="221"/>
        <v>-16.618533174426283</v>
      </c>
      <c r="AM149" s="8">
        <f>SQRT(AK149^2+AL149^2)+SQRT((AK149-$CH$10)^2+(AL149-$CI$10)^2)</f>
        <v>38.426920600027707</v>
      </c>
      <c r="AN149" s="3">
        <f>AM149/(2*$CH$3)</f>
        <v>1.000000000000721</v>
      </c>
      <c r="AO149" s="3">
        <f t="shared" si="222"/>
        <v>19.815328937948063</v>
      </c>
      <c r="AP149" s="3">
        <f t="shared" si="223"/>
        <v>10.792201631269366</v>
      </c>
      <c r="AQ149" s="3">
        <f t="shared" si="224"/>
        <v>-16.618533174414303</v>
      </c>
      <c r="AR149" s="8">
        <f>SQRT(AP149^2+AQ149^2)+SQRT((AP149-$CH$10)^2+(AQ149-$CI$10)^2)</f>
        <v>38.426920599999178</v>
      </c>
      <c r="AS149" s="3">
        <f>AR149/(2*$CH$3)</f>
        <v>0.99999999999997857</v>
      </c>
      <c r="AT149" s="9">
        <f t="shared" si="225"/>
        <v>19.81532893794849</v>
      </c>
      <c r="AU149" s="3">
        <f t="shared" si="226"/>
        <v>10.792201631269599</v>
      </c>
      <c r="AV149" s="3">
        <f t="shared" si="227"/>
        <v>-16.618533174414662</v>
      </c>
      <c r="AW149" s="8">
        <f>SQRT(AU149^2+AV149^2)+SQRT((AU149-$CH$10)^2+(AV149-$CI$10)^2)</f>
        <v>38.426920600000031</v>
      </c>
      <c r="AX149" s="4">
        <f>AW149/(2*$CH$3)</f>
        <v>1.0000000000000007</v>
      </c>
      <c r="AY149" s="9">
        <f t="shared" si="229"/>
        <v>19.688328937948491</v>
      </c>
      <c r="AZ149" s="9">
        <f>AY149-'Master Radiusverkleinerung'!G$5/100</f>
        <v>19.634328937948492</v>
      </c>
      <c r="BA149" s="9">
        <f t="shared" si="228"/>
        <v>1.0370976626166852</v>
      </c>
      <c r="BB149" s="3">
        <f t="shared" si="173"/>
        <v>10.340770015600977</v>
      </c>
      <c r="BC149" s="3">
        <f t="shared" si="174"/>
        <v>-16.873684868169704</v>
      </c>
      <c r="BD149" s="3">
        <f t="shared" si="175"/>
        <v>11.229953891082747</v>
      </c>
      <c r="BE149" s="3">
        <f t="shared" si="176"/>
        <v>-16.338876486939043</v>
      </c>
      <c r="BF149" s="3">
        <f t="shared" si="177"/>
        <v>0.90286323133724089</v>
      </c>
      <c r="BG149" s="3">
        <f t="shared" si="178"/>
        <v>0.51030338751008486</v>
      </c>
      <c r="BH149" s="3">
        <f t="shared" si="179"/>
        <v>0.87550451962629516</v>
      </c>
      <c r="BI149" s="3">
        <f t="shared" si="180"/>
        <v>0.55931337495123756</v>
      </c>
      <c r="BJ149" s="3">
        <f t="shared" si="181"/>
        <v>0.51030338751008486</v>
      </c>
      <c r="BK149" s="3">
        <f t="shared" si="182"/>
        <v>-0.90286323133724089</v>
      </c>
      <c r="BL149" s="3">
        <f t="shared" si="183"/>
        <v>0.55931337495123756</v>
      </c>
      <c r="BM149" s="3">
        <f t="shared" si="184"/>
        <v>-0.87550451962629516</v>
      </c>
      <c r="BN149" s="3">
        <f t="shared" si="185"/>
        <v>0.51030338751008486</v>
      </c>
      <c r="BO149" s="3">
        <f t="shared" si="186"/>
        <v>-0.90286323133724089</v>
      </c>
      <c r="BP149" s="3">
        <f t="shared" si="187"/>
        <v>-0.55931337495123756</v>
      </c>
      <c r="BQ149" s="3">
        <f t="shared" si="188"/>
        <v>0.87550451962629516</v>
      </c>
      <c r="BR149" s="3">
        <f t="shared" si="189"/>
        <v>0.8891838754817698</v>
      </c>
      <c r="BS149" s="3">
        <f t="shared" si="190"/>
        <v>0.53480838123066121</v>
      </c>
      <c r="BT149" s="3">
        <f t="shared" si="191"/>
        <v>-18.512276860348678</v>
      </c>
      <c r="BU149" s="3">
        <f t="shared" si="192"/>
        <v>0.89389242324048901</v>
      </c>
      <c r="BV149" s="3">
        <f t="shared" si="193"/>
        <v>-0.15963076262566389</v>
      </c>
      <c r="BW149" s="9">
        <f t="shared" si="194"/>
        <v>19.206040554433585</v>
      </c>
      <c r="BX149" s="9">
        <f>SQRT((AU149-$CH$11)^2+(AV149-$CI$11)^2)</f>
        <v>19.202028120768926</v>
      </c>
      <c r="BY149" s="3">
        <f t="shared" si="195"/>
        <v>9.8999524379559318</v>
      </c>
      <c r="BZ149" s="3">
        <f t="shared" si="196"/>
        <v>-16.461809725198773</v>
      </c>
      <c r="CA149" s="3">
        <f t="shared" si="197"/>
        <v>19.209378899444889</v>
      </c>
      <c r="CB149" s="3">
        <f t="shared" si="198"/>
        <v>9.8983092080291097</v>
      </c>
      <c r="CC149" s="3">
        <f t="shared" si="199"/>
        <v>-16.458902411788998</v>
      </c>
      <c r="CD149" s="3">
        <f t="shared" si="200"/>
        <v>19.206040554433585</v>
      </c>
      <c r="CE149" s="4">
        <f t="shared" si="201"/>
        <v>0.99999999998898392</v>
      </c>
      <c r="CF149" s="12">
        <f t="shared" si="169"/>
        <v>2.6893734336034674E-4</v>
      </c>
    </row>
    <row r="150" spans="1:84" x14ac:dyDescent="0.3">
      <c r="A150" s="4">
        <v>306</v>
      </c>
      <c r="B150" s="3">
        <f>CH$3*COS(A150/180*PI())</f>
        <v>11.293388609846913</v>
      </c>
      <c r="C150" s="4">
        <f>CH$3*SIN(A150/180*PI())</f>
        <v>-15.544015903448379</v>
      </c>
      <c r="D150" s="6">
        <f>SQRT(B150^2+C150^2)+SQRT((B150-$CH$10)^2+(C150-$CI$10)^2)</f>
        <v>37.154682325854843</v>
      </c>
      <c r="E150" s="4">
        <f>D150/(2*$CH$3)</f>
        <v>0.96689200554506161</v>
      </c>
      <c r="F150" s="4">
        <f>$CH$3/E150</f>
        <v>19.871361216983985</v>
      </c>
      <c r="G150" s="4">
        <f t="shared" si="202"/>
        <v>11.680093066319793</v>
      </c>
      <c r="H150" s="4">
        <f t="shared" si="203"/>
        <v>-16.076268925903285</v>
      </c>
      <c r="I150" s="6">
        <f>SQRT(G150^2+H150^2)+SQRT((G150-$CH$10)^2+(H150-$CI$10)^2)</f>
        <v>38.469023162335716</v>
      </c>
      <c r="J150" s="4">
        <f>I150/(2*$CH$3)</f>
        <v>1.0010956527787895</v>
      </c>
      <c r="K150" s="4">
        <f t="shared" si="204"/>
        <v>19.849612933415592</v>
      </c>
      <c r="L150" s="4">
        <f t="shared" si="205"/>
        <v>11.667309745975617</v>
      </c>
      <c r="M150" s="4">
        <f t="shared" si="206"/>
        <v>-16.058674194897968</v>
      </c>
      <c r="N150" s="8">
        <f>SQRT(L150^2+M150^2)+SQRT((L150-$CH$10)^2+(M150-$CI$10)^2)</f>
        <v>38.425573239390744</v>
      </c>
      <c r="O150" s="3">
        <f>N150/(2*$CH$3)</f>
        <v>0.99996493706525991</v>
      </c>
      <c r="P150" s="4">
        <f t="shared" si="207"/>
        <v>19.85030894350265</v>
      </c>
      <c r="Q150" s="4">
        <f t="shared" si="208"/>
        <v>11.667718850440236</v>
      </c>
      <c r="R150" s="4">
        <f t="shared" si="209"/>
        <v>-16.059237278886656</v>
      </c>
      <c r="S150" s="6">
        <f>SQRT(Q150^2+R150^2)+SQRT((Q150-$CH$10)^2+(R150-$CI$10)^2)</f>
        <v>38.426963765121414</v>
      </c>
      <c r="T150" s="4">
        <f>S150/(2*$CH$3)</f>
        <v>1.0000011233042028</v>
      </c>
      <c r="U150" s="3">
        <f t="shared" si="210"/>
        <v>19.850286645592234</v>
      </c>
      <c r="V150" s="3">
        <f t="shared" si="211"/>
        <v>11.667705744057338</v>
      </c>
      <c r="W150" s="3">
        <f t="shared" si="212"/>
        <v>-16.059219239498191</v>
      </c>
      <c r="X150" s="3">
        <f>SQRT(V150^2+W150^2)+SQRT((V150-$CH$10)^2+(W150-$CI$10)^2)</f>
        <v>38.426919217175978</v>
      </c>
      <c r="Y150" s="3">
        <f>X150/(2*$CH$3)</f>
        <v>0.99999996401418578</v>
      </c>
      <c r="Z150" s="3">
        <f t="shared" si="213"/>
        <v>19.850287359920987</v>
      </c>
      <c r="AA150" s="3">
        <f t="shared" si="214"/>
        <v>11.667706163929244</v>
      </c>
      <c r="AB150" s="3">
        <f t="shared" si="215"/>
        <v>-16.05921981740229</v>
      </c>
      <c r="AC150" s="3">
        <f>SQRT(AA150^2+AB150^2)+SQRT((AA150-$CH$10)^2+(AB150-$CI$10)^2)</f>
        <v>38.426920644299756</v>
      </c>
      <c r="AD150" s="3">
        <f>AC150/(2*$CH$3)</f>
        <v>1.0000000011528312</v>
      </c>
      <c r="AE150" s="3">
        <f t="shared" si="216"/>
        <v>19.850287337036956</v>
      </c>
      <c r="AF150" s="3">
        <f t="shared" si="217"/>
        <v>11.667706150478347</v>
      </c>
      <c r="AG150" s="3">
        <f t="shared" si="218"/>
        <v>-16.059219798888719</v>
      </c>
      <c r="AH150" s="8">
        <f>SQRT(AF150^2+AG150^2)+SQRT((AF150-$CH$10)^2+(AG150-$CI$10)^2)</f>
        <v>38.426920598580828</v>
      </c>
      <c r="AI150" s="3">
        <f>AH150/(2*$CH$3)</f>
        <v>0.99999999996306821</v>
      </c>
      <c r="AJ150" s="3">
        <f t="shared" si="219"/>
        <v>19.850287337770062</v>
      </c>
      <c r="AK150" s="3">
        <f t="shared" si="220"/>
        <v>11.667706150909257</v>
      </c>
      <c r="AL150" s="3">
        <f t="shared" si="221"/>
        <v>-16.059219799481816</v>
      </c>
      <c r="AM150" s="8">
        <f>SQRT(AK150^2+AL150^2)+SQRT((AK150-$CH$10)^2+(AL150-$CI$10)^2)</f>
        <v>38.42692060004547</v>
      </c>
      <c r="AN150" s="3">
        <f>AM150/(2*$CH$3)</f>
        <v>1.0000000000011833</v>
      </c>
      <c r="AO150" s="3">
        <f t="shared" si="222"/>
        <v>19.850287337746575</v>
      </c>
      <c r="AP150" s="3">
        <f t="shared" si="223"/>
        <v>11.667706150895452</v>
      </c>
      <c r="AQ150" s="3">
        <f t="shared" si="224"/>
        <v>-16.059219799462813</v>
      </c>
      <c r="AR150" s="8">
        <f>SQRT(AP150^2+AQ150^2)+SQRT((AP150-$CH$10)^2+(AQ150-$CI$10)^2)</f>
        <v>38.426920599998546</v>
      </c>
      <c r="AS150" s="3">
        <f>AR150/(2*$CH$3)</f>
        <v>0.99999999999996214</v>
      </c>
      <c r="AT150" s="9">
        <f t="shared" si="225"/>
        <v>19.850287337747329</v>
      </c>
      <c r="AU150" s="3">
        <f t="shared" si="226"/>
        <v>11.667706150895894</v>
      </c>
      <c r="AV150" s="3">
        <f t="shared" si="227"/>
        <v>-16.059219799463424</v>
      </c>
      <c r="AW150" s="8">
        <f>SQRT(AU150^2+AV150^2)+SQRT((AU150-$CH$10)^2+(AV150-$CI$10)^2)</f>
        <v>38.426920600000052</v>
      </c>
      <c r="AX150" s="4">
        <f>AW150/(2*$CH$3)</f>
        <v>1.0000000000000013</v>
      </c>
      <c r="AY150" s="9">
        <f t="shared" si="229"/>
        <v>19.72328733774733</v>
      </c>
      <c r="AZ150" s="9">
        <f>AY150-'Master Radiusverkleinerung'!G$5/100</f>
        <v>19.669287337747331</v>
      </c>
      <c r="BA150" s="9">
        <f t="shared" si="228"/>
        <v>1.0389127082124916</v>
      </c>
      <c r="BB150" s="3">
        <f t="shared" si="173"/>
        <v>11.229953891082747</v>
      </c>
      <c r="BC150" s="3">
        <f t="shared" si="174"/>
        <v>-16.338876486939043</v>
      </c>
      <c r="BD150" s="3">
        <f t="shared" si="175"/>
        <v>12.090379258428353</v>
      </c>
      <c r="BE150" s="3">
        <f t="shared" si="176"/>
        <v>-15.755776292881325</v>
      </c>
      <c r="BF150" s="3">
        <f t="shared" si="177"/>
        <v>0.87550451962629516</v>
      </c>
      <c r="BG150" s="3">
        <f t="shared" si="178"/>
        <v>0.55931337495123756</v>
      </c>
      <c r="BH150" s="3">
        <f t="shared" si="179"/>
        <v>0.84534621506491625</v>
      </c>
      <c r="BI150" s="3">
        <f t="shared" si="180"/>
        <v>0.60688701316419724</v>
      </c>
      <c r="BJ150" s="3">
        <f t="shared" si="181"/>
        <v>0.55931337495123756</v>
      </c>
      <c r="BK150" s="3">
        <f t="shared" si="182"/>
        <v>-0.87550451962629516</v>
      </c>
      <c r="BL150" s="3">
        <f t="shared" si="183"/>
        <v>0.60688701316419724</v>
      </c>
      <c r="BM150" s="3">
        <f t="shared" si="184"/>
        <v>-0.84534621506491625</v>
      </c>
      <c r="BN150" s="3">
        <f t="shared" si="185"/>
        <v>0.55931337495123756</v>
      </c>
      <c r="BO150" s="3">
        <f t="shared" si="186"/>
        <v>-0.87550451962629516</v>
      </c>
      <c r="BP150" s="3">
        <f t="shared" si="187"/>
        <v>-0.60688701316419724</v>
      </c>
      <c r="BQ150" s="3">
        <f t="shared" si="188"/>
        <v>0.84534621506491625</v>
      </c>
      <c r="BR150" s="3">
        <f t="shared" si="189"/>
        <v>0.86042536734560571</v>
      </c>
      <c r="BS150" s="3">
        <f t="shared" si="190"/>
        <v>0.5831001940577174</v>
      </c>
      <c r="BT150" s="3">
        <f t="shared" si="191"/>
        <v>-18.476657324202947</v>
      </c>
      <c r="BU150" s="3">
        <f t="shared" si="192"/>
        <v>0.89571232526529521</v>
      </c>
      <c r="BV150" s="3">
        <f t="shared" si="193"/>
        <v>-0.16247949201307321</v>
      </c>
      <c r="BW150" s="9">
        <f t="shared" si="194"/>
        <v>19.202661361955546</v>
      </c>
      <c r="BX150" s="9">
        <f>SQRT((AU150-$CH$11)^2+(AV150-$CI$11)^2)</f>
        <v>19.203155646129133</v>
      </c>
      <c r="BY150" s="3">
        <f t="shared" si="195"/>
        <v>10.773813727655405</v>
      </c>
      <c r="BZ150" s="3">
        <f t="shared" si="196"/>
        <v>-15.89958903683776</v>
      </c>
      <c r="CA150" s="3">
        <f t="shared" si="197"/>
        <v>19.206040554433585</v>
      </c>
      <c r="CB150" s="3">
        <f t="shared" si="198"/>
        <v>10.771993825630599</v>
      </c>
      <c r="CC150" s="3">
        <f t="shared" si="199"/>
        <v>-15.896740307450351</v>
      </c>
      <c r="CD150" s="3">
        <f t="shared" si="200"/>
        <v>19.202661361955546</v>
      </c>
      <c r="CE150" s="4">
        <f t="shared" si="201"/>
        <v>0.99999999998866518</v>
      </c>
      <c r="CF150" s="12">
        <f t="shared" si="169"/>
        <v>2.7280038687230163E-4</v>
      </c>
    </row>
    <row r="151" spans="1:84" x14ac:dyDescent="0.3">
      <c r="A151" s="4">
        <v>309</v>
      </c>
      <c r="B151" s="3">
        <f>CH$3*COS(A151/180*PI())</f>
        <v>12.091422349416517</v>
      </c>
      <c r="C151" s="4">
        <f>CH$3*SIN(A151/180*PI())</f>
        <v>-14.93166307775885</v>
      </c>
      <c r="D151" s="6">
        <f>SQRT(B151^2+C151^2)+SQRT((B151-$CH$10)^2+(C151-$CI$10)^2)</f>
        <v>37.088296351269378</v>
      </c>
      <c r="E151" s="4">
        <f>D151/(2*$CH$3)</f>
        <v>0.96516441526332908</v>
      </c>
      <c r="F151" s="4">
        <f>$CH$3/E151</f>
        <v>19.906929841334783</v>
      </c>
      <c r="G151" s="4">
        <f t="shared" si="202"/>
        <v>12.527836872350472</v>
      </c>
      <c r="H151" s="4">
        <f t="shared" si="203"/>
        <v>-15.470590131200595</v>
      </c>
      <c r="I151" s="6">
        <f>SQRT(G151^2+H151^2)+SQRT((G151-$CH$10)^2+(H151-$CI$10)^2)</f>
        <v>38.473861356679009</v>
      </c>
      <c r="J151" s="4">
        <f>I151/(2*$CH$3)</f>
        <v>1.0012215591555627</v>
      </c>
      <c r="K151" s="4">
        <f t="shared" si="204"/>
        <v>19.882642017940992</v>
      </c>
      <c r="L151" s="4">
        <f t="shared" si="205"/>
        <v>12.512552049834541</v>
      </c>
      <c r="M151" s="4">
        <f t="shared" si="206"/>
        <v>-15.451714947337528</v>
      </c>
      <c r="N151" s="8">
        <f>SQRT(L151^2+M151^2)+SQRT((L151-$CH$10)^2+(M151-$CI$10)^2)</f>
        <v>38.425332100015694</v>
      </c>
      <c r="O151" s="3">
        <f>N151/(2*$CH$3)</f>
        <v>0.99995866179335979</v>
      </c>
      <c r="P151" s="4">
        <f t="shared" si="207"/>
        <v>19.883463964683088</v>
      </c>
      <c r="Q151" s="4">
        <f t="shared" si="208"/>
        <v>12.513069317679699</v>
      </c>
      <c r="R151" s="4">
        <f t="shared" si="209"/>
        <v>-15.452353719928682</v>
      </c>
      <c r="S151" s="6">
        <f>SQRT(Q151^2+R151^2)+SQRT((Q151-$CH$10)^2+(R151-$CI$10)^2)</f>
        <v>38.426974421583921</v>
      </c>
      <c r="T151" s="4">
        <f>S151/(2*$CH$3)</f>
        <v>1.0000014006218316</v>
      </c>
      <c r="U151" s="3">
        <f t="shared" si="210"/>
        <v>19.883436115508378</v>
      </c>
      <c r="V151" s="3">
        <f t="shared" si="211"/>
        <v>12.513051791626181</v>
      </c>
      <c r="W151" s="3">
        <f t="shared" si="212"/>
        <v>-15.452332077055026</v>
      </c>
      <c r="X151" s="3">
        <f>SQRT(V151^2+W151^2)+SQRT((V151-$CH$10)^2+(W151-$CI$10)^2)</f>
        <v>38.426918776491831</v>
      </c>
      <c r="Y151" s="3">
        <f>X151/(2*$CH$3)</f>
        <v>0.99999995254607599</v>
      </c>
      <c r="Z151" s="3">
        <f t="shared" si="213"/>
        <v>19.883437059055488</v>
      </c>
      <c r="AA151" s="3">
        <f t="shared" si="214"/>
        <v>12.513052385419618</v>
      </c>
      <c r="AB151" s="3">
        <f t="shared" si="215"/>
        <v>-15.452332810328853</v>
      </c>
      <c r="AC151" s="3">
        <f>SQRT(AA151^2+AB151^2)+SQRT((AA151-$CH$10)^2+(AB151-$CI$10)^2)</f>
        <v>38.426920661781658</v>
      </c>
      <c r="AD151" s="3">
        <f>AC151/(2*$CH$3)</f>
        <v>1.0000000016077701</v>
      </c>
      <c r="AE151" s="3">
        <f t="shared" si="216"/>
        <v>19.883437027087492</v>
      </c>
      <c r="AF151" s="3">
        <f t="shared" si="217"/>
        <v>12.513052365301506</v>
      </c>
      <c r="AG151" s="3">
        <f t="shared" si="218"/>
        <v>-15.452332785485053</v>
      </c>
      <c r="AH151" s="8">
        <f>SQRT(AF151^2+AG151^2)+SQRT((AF151-$CH$10)^2+(AG151-$CI$10)^2)</f>
        <v>38.4269205979068</v>
      </c>
      <c r="AI151" s="3">
        <f>AH151/(2*$CH$3)</f>
        <v>0.99999999994552768</v>
      </c>
      <c r="AJ151" s="3">
        <f t="shared" si="219"/>
        <v>19.88343702817059</v>
      </c>
      <c r="AK151" s="3">
        <f t="shared" si="220"/>
        <v>12.513052365983121</v>
      </c>
      <c r="AL151" s="3">
        <f t="shared" si="221"/>
        <v>-15.452332786326778</v>
      </c>
      <c r="AM151" s="8">
        <f>SQRT(AK151^2+AL151^2)+SQRT((AK151-$CH$10)^2+(AL151-$CI$10)^2)</f>
        <v>38.426920600070929</v>
      </c>
      <c r="AN151" s="3">
        <f>AM151/(2*$CH$3)</f>
        <v>1.0000000000018459</v>
      </c>
      <c r="AO151" s="3">
        <f t="shared" si="222"/>
        <v>19.883437028133887</v>
      </c>
      <c r="AP151" s="3">
        <f t="shared" si="223"/>
        <v>12.513052365960023</v>
      </c>
      <c r="AQ151" s="3">
        <f t="shared" si="224"/>
        <v>-15.452332786298255</v>
      </c>
      <c r="AR151" s="8">
        <f>SQRT(AP151^2+AQ151^2)+SQRT((AP151-$CH$10)^2+(AQ151-$CI$10)^2)</f>
        <v>38.426920599997587</v>
      </c>
      <c r="AS151" s="3">
        <f>AR151/(2*$CH$3)</f>
        <v>0.99999999999993716</v>
      </c>
      <c r="AT151" s="9">
        <f t="shared" si="225"/>
        <v>19.883437028135138</v>
      </c>
      <c r="AU151" s="3">
        <f t="shared" si="226"/>
        <v>12.51305236596081</v>
      </c>
      <c r="AV151" s="3">
        <f t="shared" si="227"/>
        <v>-15.452332786299227</v>
      </c>
      <c r="AW151" s="8">
        <f>SQRT(AU151^2+AV151^2)+SQRT((AU151-$CH$10)^2+(AV151-$CI$10)^2)</f>
        <v>38.426920600000088</v>
      </c>
      <c r="AX151" s="4">
        <f>AW151/(2*$CH$3)</f>
        <v>1.0000000000000022</v>
      </c>
      <c r="AY151" s="9">
        <f t="shared" si="229"/>
        <v>19.756437028135139</v>
      </c>
      <c r="AZ151" s="9">
        <f>AY151-'Master Radiusverkleinerung'!G$5/100</f>
        <v>19.70243702813514</v>
      </c>
      <c r="BA151" s="9">
        <f t="shared" si="228"/>
        <v>1.0406354164989486</v>
      </c>
      <c r="BB151" s="3">
        <f t="shared" si="173"/>
        <v>12.090379258428353</v>
      </c>
      <c r="BC151" s="3">
        <f t="shared" si="174"/>
        <v>-15.755776292881325</v>
      </c>
      <c r="BD151" s="3">
        <f t="shared" si="175"/>
        <v>12.919283105142579</v>
      </c>
      <c r="BE151" s="3">
        <f t="shared" si="176"/>
        <v>-15.125907614167755</v>
      </c>
      <c r="BF151" s="3">
        <f t="shared" si="177"/>
        <v>0.84534621506491625</v>
      </c>
      <c r="BG151" s="3">
        <f t="shared" si="178"/>
        <v>0.60688701316419724</v>
      </c>
      <c r="BH151" s="3">
        <f t="shared" si="179"/>
        <v>0.81246147836353977</v>
      </c>
      <c r="BI151" s="3">
        <f t="shared" si="180"/>
        <v>0.6528503442629443</v>
      </c>
      <c r="BJ151" s="3">
        <f t="shared" si="181"/>
        <v>0.60688701316419724</v>
      </c>
      <c r="BK151" s="3">
        <f t="shared" si="182"/>
        <v>-0.84534621506491625</v>
      </c>
      <c r="BL151" s="3">
        <f t="shared" si="183"/>
        <v>0.6528503442629443</v>
      </c>
      <c r="BM151" s="3">
        <f t="shared" si="184"/>
        <v>-0.81246147836353977</v>
      </c>
      <c r="BN151" s="3">
        <f t="shared" si="185"/>
        <v>0.60688701316419724</v>
      </c>
      <c r="BO151" s="3">
        <f t="shared" si="186"/>
        <v>-0.84534621506491625</v>
      </c>
      <c r="BP151" s="3">
        <f t="shared" si="187"/>
        <v>-0.6528503442629443</v>
      </c>
      <c r="BQ151" s="3">
        <f t="shared" si="188"/>
        <v>0.81246147836353977</v>
      </c>
      <c r="BR151" s="3">
        <f t="shared" si="189"/>
        <v>0.82890384671422623</v>
      </c>
      <c r="BS151" s="3">
        <f t="shared" si="190"/>
        <v>0.62986867871357077</v>
      </c>
      <c r="BT151" s="3">
        <f t="shared" si="191"/>
        <v>-18.442798439305754</v>
      </c>
      <c r="BU151" s="3">
        <f t="shared" si="192"/>
        <v>0.89768439920876553</v>
      </c>
      <c r="BV151" s="3">
        <f t="shared" si="193"/>
        <v>-0.16522643700906237</v>
      </c>
      <c r="BW151" s="9">
        <f t="shared" si="194"/>
        <v>19.199281068247249</v>
      </c>
      <c r="BX151" s="9">
        <f>SQRT((AU151-$CH$11)^2+(AV151-$CI$11)^2)</f>
        <v>19.204283556271982</v>
      </c>
      <c r="BY151" s="3">
        <f t="shared" si="195"/>
        <v>11.617340040695515</v>
      </c>
      <c r="BZ151" s="3">
        <f t="shared" si="196"/>
        <v>-15.289853294286154</v>
      </c>
      <c r="CA151" s="3">
        <f t="shared" si="197"/>
        <v>19.202661361955546</v>
      </c>
      <c r="CB151" s="3">
        <f t="shared" si="198"/>
        <v>11.615367966752045</v>
      </c>
      <c r="CC151" s="3">
        <f t="shared" si="199"/>
        <v>-15.287106349290164</v>
      </c>
      <c r="CD151" s="3">
        <f t="shared" si="200"/>
        <v>19.199281068247249</v>
      </c>
      <c r="CE151" s="4">
        <f t="shared" si="201"/>
        <v>0.99999999998861222</v>
      </c>
      <c r="CF151" s="12">
        <f t="shared" si="169"/>
        <v>2.7343692219636664E-4</v>
      </c>
    </row>
    <row r="152" spans="1:84" x14ac:dyDescent="0.3">
      <c r="A152" s="4">
        <v>312</v>
      </c>
      <c r="B152" s="3">
        <f>CH$3*COS(A152/180*PI())</f>
        <v>12.856314340790856</v>
      </c>
      <c r="C152" s="4">
        <f>CH$3*SIN(A152/180*PI())</f>
        <v>-14.278383601460339</v>
      </c>
      <c r="D152" s="6">
        <f>SQRT(B152^2+C152^2)+SQRT((B152-$CH$10)^2+(C152-$CI$10)^2)</f>
        <v>37.025729842312899</v>
      </c>
      <c r="E152" s="4">
        <f>D152/(2*$CH$3)</f>
        <v>0.96353622055036325</v>
      </c>
      <c r="F152" s="4">
        <f>$CH$3/E152</f>
        <v>19.940568802930361</v>
      </c>
      <c r="G152" s="4">
        <f t="shared" si="202"/>
        <v>13.34284489424533</v>
      </c>
      <c r="H152" s="4">
        <f t="shared" si="203"/>
        <v>-14.818730522973651</v>
      </c>
      <c r="I152" s="6">
        <f>SQRT(G152^2+H152^2)+SQRT((G152-$CH$10)^2+(H152-$CI$10)^2)</f>
        <v>38.478678836034987</v>
      </c>
      <c r="J152" s="4">
        <f>I152/(2*$CH$3)</f>
        <v>1.0013469264574635</v>
      </c>
      <c r="K152" s="4">
        <f t="shared" si="204"/>
        <v>19.913746450968333</v>
      </c>
      <c r="L152" s="4">
        <f t="shared" si="205"/>
        <v>13.324897237613007</v>
      </c>
      <c r="M152" s="4">
        <f t="shared" si="206"/>
        <v>-14.798797630905936</v>
      </c>
      <c r="N152" s="8">
        <f>SQRT(L152^2+M152^2)+SQRT((L152-$CH$10)^2+(M152-$CI$10)^2)</f>
        <v>38.425079139900724</v>
      </c>
      <c r="O152" s="3">
        <f>N152/(2*$CH$3)</f>
        <v>0.99995207890534743</v>
      </c>
      <c r="P152" s="4">
        <f t="shared" si="207"/>
        <v>19.914700785229638</v>
      </c>
      <c r="Q152" s="4">
        <f t="shared" si="208"/>
        <v>13.325535811875943</v>
      </c>
      <c r="R152" s="4">
        <f t="shared" si="209"/>
        <v>-14.799506839474001</v>
      </c>
      <c r="S152" s="6">
        <f>SQRT(Q152^2+R152^2)+SQRT((Q152-$CH$10)^2+(R152-$CI$10)^2)</f>
        <v>38.426986204818817</v>
      </c>
      <c r="T152" s="4">
        <f>S152/(2*$CH$3)</f>
        <v>1.0000017072619349</v>
      </c>
      <c r="U152" s="3">
        <f t="shared" si="210"/>
        <v>19.914666785677088</v>
      </c>
      <c r="V152" s="3">
        <f t="shared" si="211"/>
        <v>13.325513061734728</v>
      </c>
      <c r="W152" s="3">
        <f t="shared" si="212"/>
        <v>-14.799481572882454</v>
      </c>
      <c r="X152" s="3">
        <f>SQRT(V152^2+W152^2)+SQRT((V152-$CH$10)^2+(W152-$CI$10)^2)</f>
        <v>38.426918262841632</v>
      </c>
      <c r="Y152" s="3">
        <f>X152/(2*$CH$3)</f>
        <v>0.99999993917913965</v>
      </c>
      <c r="Z152" s="3">
        <f t="shared" si="213"/>
        <v>19.914667996904328</v>
      </c>
      <c r="AA152" s="3">
        <f t="shared" si="214"/>
        <v>13.325513872203945</v>
      </c>
      <c r="AB152" s="3">
        <f t="shared" si="215"/>
        <v>-14.79948247299971</v>
      </c>
      <c r="AC152" s="3">
        <f>SQRT(AA152^2+AB152^2)+SQRT((AA152-$CH$10)^2+(AB152-$CI$10)^2)</f>
        <v>38.426920683260938</v>
      </c>
      <c r="AD152" s="3">
        <f>AC152/(2*$CH$3)</f>
        <v>1.0000000021667346</v>
      </c>
      <c r="AE152" s="3">
        <f t="shared" si="216"/>
        <v>19.914667953754527</v>
      </c>
      <c r="AF152" s="3">
        <f t="shared" si="217"/>
        <v>13.325513843331095</v>
      </c>
      <c r="AG152" s="3">
        <f t="shared" si="218"/>
        <v>-14.79948244093316</v>
      </c>
      <c r="AH152" s="8">
        <f>SQRT(AF152^2+AG152^2)+SQRT((AF152-$CH$10)^2+(AG152-$CI$10)^2)</f>
        <v>38.426920597033842</v>
      </c>
      <c r="AI152" s="3">
        <f>AH152/(2*$CH$3)</f>
        <v>0.9999999999228103</v>
      </c>
      <c r="AJ152" s="3">
        <f t="shared" si="219"/>
        <v>19.914667955291733</v>
      </c>
      <c r="AK152" s="3">
        <f t="shared" si="220"/>
        <v>13.325513844359685</v>
      </c>
      <c r="AL152" s="3">
        <f t="shared" si="221"/>
        <v>-14.799482442075526</v>
      </c>
      <c r="AM152" s="8">
        <f>SQRT(AK152^2+AL152^2)+SQRT((AK152-$CH$10)^2+(AL152-$CI$10)^2)</f>
        <v>38.426920600105667</v>
      </c>
      <c r="AN152" s="3">
        <f>AM152/(2*$CH$3)</f>
        <v>1.0000000000027498</v>
      </c>
      <c r="AO152" s="3">
        <f t="shared" si="222"/>
        <v>19.914667955236972</v>
      </c>
      <c r="AP152" s="3">
        <f t="shared" si="223"/>
        <v>13.325513844323043</v>
      </c>
      <c r="AQ152" s="3">
        <f t="shared" si="224"/>
        <v>-14.799482442034831</v>
      </c>
      <c r="AR152" s="8">
        <f>SQRT(AP152^2+AQ152^2)+SQRT((AP152-$CH$10)^2+(AQ152-$CI$10)^2)</f>
        <v>38.426920599996237</v>
      </c>
      <c r="AS152" s="3">
        <f>AR152/(2*$CH$3)</f>
        <v>0.99999999999990197</v>
      </c>
      <c r="AT152" s="9">
        <f t="shared" si="225"/>
        <v>19.914667955238926</v>
      </c>
      <c r="AU152" s="3">
        <f t="shared" si="226"/>
        <v>13.32551384432435</v>
      </c>
      <c r="AV152" s="3">
        <f t="shared" si="227"/>
        <v>-14.799482442036282</v>
      </c>
      <c r="AW152" s="8">
        <f>SQRT(AU152^2+AV152^2)+SQRT((AU152-$CH$10)^2+(AV152-$CI$10)^2)</f>
        <v>38.426920600000145</v>
      </c>
      <c r="AX152" s="4">
        <f>AW152/(2*$CH$3)</f>
        <v>1.0000000000000038</v>
      </c>
      <c r="AY152" s="9">
        <f t="shared" si="229"/>
        <v>19.787667955238927</v>
      </c>
      <c r="AZ152" s="9">
        <f>AY152-'Master Radiusverkleinerung'!G$5/100</f>
        <v>19.733667955238928</v>
      </c>
      <c r="BA152" s="9">
        <f t="shared" si="228"/>
        <v>1.0422606323894774</v>
      </c>
      <c r="BB152" s="3">
        <f t="shared" si="173"/>
        <v>12.919283105142579</v>
      </c>
      <c r="BC152" s="3">
        <f t="shared" si="174"/>
        <v>-15.125907614167755</v>
      </c>
      <c r="BD152" s="3">
        <f>0.5*(AU152+AU154)</f>
        <v>13.713981731700013</v>
      </c>
      <c r="BE152" s="3">
        <f>0.5*(AV152+AV154)</f>
        <v>-14.450966030555982</v>
      </c>
      <c r="BF152" s="3">
        <f t="shared" si="177"/>
        <v>0.81246147836353977</v>
      </c>
      <c r="BG152" s="3">
        <f t="shared" si="178"/>
        <v>0.6528503442629443</v>
      </c>
      <c r="BH152" s="3">
        <f>AU154-AU152</f>
        <v>0.77693577475132436</v>
      </c>
      <c r="BI152" s="3">
        <f>AV154-AV152</f>
        <v>0.69703282296060287</v>
      </c>
      <c r="BJ152" s="3">
        <f t="shared" si="181"/>
        <v>0.6528503442629443</v>
      </c>
      <c r="BK152" s="3">
        <f t="shared" si="182"/>
        <v>-0.81246147836353977</v>
      </c>
      <c r="BL152" s="3">
        <f t="shared" si="183"/>
        <v>0.69703282296060287</v>
      </c>
      <c r="BM152" s="3">
        <f t="shared" si="184"/>
        <v>-0.77693577475132436</v>
      </c>
      <c r="BN152" s="3">
        <f t="shared" si="185"/>
        <v>0.6528503442629443</v>
      </c>
      <c r="BO152" s="3">
        <f t="shared" si="186"/>
        <v>-0.81246147836353977</v>
      </c>
      <c r="BP152" s="3">
        <f t="shared" si="187"/>
        <v>-0.69703282296060287</v>
      </c>
      <c r="BQ152" s="3">
        <f t="shared" si="188"/>
        <v>0.77693577475132436</v>
      </c>
      <c r="BR152" s="3">
        <f t="shared" si="189"/>
        <v>0.79469862655743384</v>
      </c>
      <c r="BS152" s="3">
        <f t="shared" si="190"/>
        <v>0.6749415836117727</v>
      </c>
      <c r="BT152" s="3">
        <f t="shared" si="191"/>
        <v>-18.410812106161636</v>
      </c>
      <c r="BU152" s="3">
        <f t="shared" si="192"/>
        <v>0.89977808347457255</v>
      </c>
      <c r="BV152" s="3">
        <f t="shared" si="193"/>
        <v>-0.1678319925223164</v>
      </c>
      <c r="BW152" s="9">
        <f t="shared" si="194"/>
        <v>19.19593978098554</v>
      </c>
      <c r="BX152" s="9">
        <f>SQRT((AU152-$CH$11)^2+(AV152-$CI$11)^2)</f>
        <v>19.205398466817147</v>
      </c>
      <c r="BY152" s="3">
        <f t="shared" si="195"/>
        <v>12.427829445115584</v>
      </c>
      <c r="BZ152" s="3">
        <f t="shared" si="196"/>
        <v>-14.63425600502722</v>
      </c>
      <c r="CA152" s="3">
        <f t="shared" si="197"/>
        <v>19.199281068247249</v>
      </c>
      <c r="CB152" s="3">
        <f t="shared" si="198"/>
        <v>12.425735760849777</v>
      </c>
      <c r="CC152" s="3">
        <f t="shared" si="199"/>
        <v>-14.631650449513966</v>
      </c>
      <c r="CD152" s="3">
        <f t="shared" si="200"/>
        <v>19.19593978098554</v>
      </c>
      <c r="CE152" s="4">
        <f t="shared" si="201"/>
        <v>0.99999999998883082</v>
      </c>
      <c r="CF152" s="12">
        <f t="shared" si="169"/>
        <v>2.7079972000385467E-4</v>
      </c>
    </row>
    <row r="153" spans="1:84" x14ac:dyDescent="0.3">
      <c r="A153" s="4"/>
      <c r="C153" s="4"/>
      <c r="D153" s="6"/>
      <c r="E153" s="4"/>
      <c r="G153" s="4"/>
      <c r="H153" s="4"/>
      <c r="I153" s="6"/>
      <c r="J153" s="4"/>
      <c r="K153" s="4"/>
      <c r="L153" s="4"/>
      <c r="M153" s="4"/>
      <c r="N153" s="8"/>
      <c r="P153" s="4"/>
      <c r="Q153" s="4"/>
      <c r="R153" s="4"/>
      <c r="S153" s="6"/>
      <c r="T153" s="4"/>
      <c r="AH153" s="8"/>
      <c r="AM153" s="8"/>
      <c r="AR153" s="8"/>
      <c r="AT153" s="9"/>
      <c r="AW153" s="8"/>
      <c r="AX153" s="4"/>
      <c r="AY153" s="9"/>
      <c r="AZ153" s="9"/>
      <c r="BA153" s="9"/>
      <c r="BW153" s="9"/>
      <c r="BX153" s="9"/>
      <c r="CE153" s="4"/>
      <c r="CF153" s="12"/>
    </row>
    <row r="154" spans="1:84" x14ac:dyDescent="0.3">
      <c r="A154" s="4">
        <v>315</v>
      </c>
      <c r="B154" s="3">
        <f>CH$3*COS(A154/180*PI())</f>
        <v>13.585968068188516</v>
      </c>
      <c r="C154" s="4">
        <f>CH$3*SIN(A154/180*PI())</f>
        <v>-13.585968068188521</v>
      </c>
      <c r="D154" s="6">
        <f>SQRT(B154^2+C154^2)+SQRT((B154-$CH$10)^2+(C154-$CI$10)^2)</f>
        <v>36.967195539200702</v>
      </c>
      <c r="E154" s="4">
        <f>D154/(2*$CH$3)</f>
        <v>0.96201295763472394</v>
      </c>
      <c r="F154" s="4">
        <f>$CH$3/E154</f>
        <v>19.972142939986622</v>
      </c>
      <c r="G154" s="4">
        <f t="shared" si="202"/>
        <v>14.122437707691567</v>
      </c>
      <c r="H154" s="4">
        <f t="shared" si="203"/>
        <v>-14.122437707691573</v>
      </c>
      <c r="I154" s="6">
        <f>SQRT(G154^2+H154^2)+SQRT((G154-$CH$10)^2+(H154-$CI$10)^2)</f>
        <v>38.483414425699308</v>
      </c>
      <c r="J154" s="4">
        <f>I154/(2*$CH$3)</f>
        <v>1.0014701627092988</v>
      </c>
      <c r="K154" s="4">
        <f t="shared" si="204"/>
        <v>19.942823744199782</v>
      </c>
      <c r="L154" s="4">
        <f t="shared" si="205"/>
        <v>14.101705905531755</v>
      </c>
      <c r="M154" s="4">
        <f t="shared" si="206"/>
        <v>-14.101705905531762</v>
      </c>
      <c r="N154" s="8">
        <f>SQRT(L154^2+M154^2)+SQRT((L154-$CH$10)^2+(M154-$CI$10)^2)</f>
        <v>38.424818589359788</v>
      </c>
      <c r="O154" s="3">
        <f>N154/(2*$CH$3)</f>
        <v>0.99994529848847125</v>
      </c>
      <c r="P154" s="4">
        <f t="shared" si="207"/>
        <v>19.943914706480026</v>
      </c>
      <c r="Q154" s="4">
        <f t="shared" si="208"/>
        <v>14.102477332358136</v>
      </c>
      <c r="R154" s="4">
        <f t="shared" si="209"/>
        <v>-14.102477332358141</v>
      </c>
      <c r="S154" s="6">
        <f>SQRT(Q154^2+R154^2)+SQRT((Q154-$CH$10)^2+(R154-$CI$10)^2)</f>
        <v>38.426998928030663</v>
      </c>
      <c r="T154" s="4">
        <f>S154/(2*$CH$3)</f>
        <v>1.0000020383634556</v>
      </c>
      <c r="U154" s="3">
        <f t="shared" si="210"/>
        <v>19.943874053615993</v>
      </c>
      <c r="V154" s="3">
        <f t="shared" si="211"/>
        <v>14.102448586442303</v>
      </c>
      <c r="W154" s="3">
        <f t="shared" si="212"/>
        <v>-14.102448586442309</v>
      </c>
      <c r="X154" s="3">
        <f>SQRT(V154^2+W154^2)+SQRT((V154-$CH$10)^2+(W154-$CI$10)^2)</f>
        <v>38.426917681394741</v>
      </c>
      <c r="Y154" s="3">
        <f>X154/(2*$CH$3)</f>
        <v>0.99999992404790139</v>
      </c>
      <c r="Z154" s="3">
        <f t="shared" si="213"/>
        <v>19.943875568395196</v>
      </c>
      <c r="AA154" s="3">
        <f t="shared" si="214"/>
        <v>14.102449657552949</v>
      </c>
      <c r="AB154" s="3">
        <f t="shared" si="215"/>
        <v>-14.102449657552956</v>
      </c>
      <c r="AC154" s="3">
        <f>SQRT(AA154^2+AB154^2)+SQRT((AA154-$CH$10)^2+(AB154-$CI$10)^2)</f>
        <v>38.426920708751283</v>
      </c>
      <c r="AD154" s="3">
        <f>AC154/(2*$CH$3)</f>
        <v>1.0000000028300806</v>
      </c>
      <c r="AE154" s="3">
        <f t="shared" si="216"/>
        <v>19.94387551195242</v>
      </c>
      <c r="AF154" s="3">
        <f t="shared" si="217"/>
        <v>14.102449617641881</v>
      </c>
      <c r="AG154" s="3">
        <f t="shared" si="218"/>
        <v>-14.102449617641886</v>
      </c>
      <c r="AH154" s="8">
        <f>SQRT(AF154^2+AG154^2)+SQRT((AF154-$CH$10)^2+(AG154-$CI$10)^2)</f>
        <v>38.426920595947777</v>
      </c>
      <c r="AI154" s="3">
        <f>AH154/(2*$CH$3)</f>
        <v>0.99999999989454724</v>
      </c>
      <c r="AJ154" s="3">
        <f t="shared" si="219"/>
        <v>19.943875514055556</v>
      </c>
      <c r="AK154" s="3">
        <f t="shared" si="220"/>
        <v>14.102449619129022</v>
      </c>
      <c r="AL154" s="3">
        <f t="shared" si="221"/>
        <v>-14.102449619129027</v>
      </c>
      <c r="AM154" s="8">
        <f>SQRT(AK154^2+AL154^2)+SQRT((AK154-$CH$10)^2+(AL154-$CI$10)^2)</f>
        <v>38.426920600150993</v>
      </c>
      <c r="AN154" s="3">
        <f>AM154/(2*$CH$3)</f>
        <v>1.0000000000039293</v>
      </c>
      <c r="AO154" s="3">
        <f t="shared" si="222"/>
        <v>19.94387551397719</v>
      </c>
      <c r="AP154" s="3">
        <f t="shared" si="223"/>
        <v>14.102449619073608</v>
      </c>
      <c r="AQ154" s="3">
        <f t="shared" si="224"/>
        <v>-14.102449619073615</v>
      </c>
      <c r="AR154" s="8">
        <f>SQRT(AP154^2+AQ154^2)+SQRT((AP154-$CH$10)^2+(AQ154-$CI$10)^2)</f>
        <v>38.426920599994375</v>
      </c>
      <c r="AS154" s="3">
        <f>AR154/(2*$CH$3)</f>
        <v>0.99999999999985356</v>
      </c>
      <c r="AT154" s="9">
        <f t="shared" si="225"/>
        <v>19.94387551398011</v>
      </c>
      <c r="AU154" s="3">
        <f t="shared" si="226"/>
        <v>14.102449619075674</v>
      </c>
      <c r="AV154" s="3">
        <f t="shared" si="227"/>
        <v>-14.10244961907568</v>
      </c>
      <c r="AW154" s="8">
        <f>SQRT(AU154^2+AV154^2)+SQRT((AU154-$CH$10)^2+(AV154-$CI$10)^2)</f>
        <v>38.426920600000216</v>
      </c>
      <c r="AX154" s="4">
        <f>AW154/(2*$CH$3)</f>
        <v>1.0000000000000056</v>
      </c>
      <c r="AY154" s="9">
        <f t="shared" si="229"/>
        <v>19.816875513980111</v>
      </c>
      <c r="AZ154" s="9">
        <f>AY154-'Master Radiusverkleinerung'!G$5/100</f>
        <v>19.762875513980113</v>
      </c>
      <c r="BA154" s="9">
        <f>SQRT((AU154-AU152)^2+(AV154-AV152)^2)</f>
        <v>1.0437834805997208</v>
      </c>
      <c r="BB154" s="3">
        <f>0.5*(AU152+AU154)</f>
        <v>13.713981731700013</v>
      </c>
      <c r="BC154" s="3">
        <f>0.5*(AV152+AV154)</f>
        <v>-14.450966030555982</v>
      </c>
      <c r="BD154" s="3">
        <f t="shared" si="175"/>
        <v>14.471882997188963</v>
      </c>
      <c r="BE154" s="3">
        <f t="shared" si="176"/>
        <v>-13.732815453050804</v>
      </c>
      <c r="BF154" s="3">
        <f>AU154-AU152</f>
        <v>0.77693577475132436</v>
      </c>
      <c r="BG154" s="3">
        <f>AV154-AV152</f>
        <v>0.69703282296060287</v>
      </c>
      <c r="BH154" s="3">
        <f t="shared" si="179"/>
        <v>0.73886675622657982</v>
      </c>
      <c r="BI154" s="3">
        <f t="shared" si="180"/>
        <v>0.73926833204974862</v>
      </c>
      <c r="BJ154" s="3">
        <f t="shared" si="181"/>
        <v>0.69703282296060287</v>
      </c>
      <c r="BK154" s="3">
        <f t="shared" si="182"/>
        <v>-0.77693577475132436</v>
      </c>
      <c r="BL154" s="3">
        <f t="shared" si="183"/>
        <v>0.73926833204974862</v>
      </c>
      <c r="BM154" s="3">
        <f t="shared" si="184"/>
        <v>-0.73886675622657982</v>
      </c>
      <c r="BN154" s="3">
        <f t="shared" si="185"/>
        <v>0.69703282296060287</v>
      </c>
      <c r="BO154" s="3">
        <f t="shared" si="186"/>
        <v>-0.77693577475132436</v>
      </c>
      <c r="BP154" s="3">
        <f t="shared" si="187"/>
        <v>-0.73926833204974862</v>
      </c>
      <c r="BQ154" s="3">
        <f t="shared" si="188"/>
        <v>0.73886675622657982</v>
      </c>
      <c r="BR154" s="3">
        <f t="shared" si="189"/>
        <v>0.75790126548895032</v>
      </c>
      <c r="BS154" s="3">
        <f t="shared" si="190"/>
        <v>0.71815057750517752</v>
      </c>
      <c r="BT154" s="3">
        <f t="shared" si="191"/>
        <v>-18.380804837284863</v>
      </c>
      <c r="BU154" s="3">
        <f t="shared" si="192"/>
        <v>0.90195744767943964</v>
      </c>
      <c r="BV154" s="3">
        <f t="shared" si="193"/>
        <v>-0.17026118374717569</v>
      </c>
      <c r="BW154" s="9">
        <f t="shared" si="194"/>
        <v>19.192677462110247</v>
      </c>
      <c r="BX154" s="9">
        <f>SQRT((AU154-$CH$11)^2+(AV154-$CI$11)^2)</f>
        <v>19.206487041577169</v>
      </c>
      <c r="BY154" s="3">
        <f>AU154-BU152</f>
        <v>13.202671535601102</v>
      </c>
      <c r="BZ154" s="3">
        <f>AV154-BV152</f>
        <v>-13.934617626553363</v>
      </c>
      <c r="CA154" s="3">
        <f t="shared" si="197"/>
        <v>19.19593978098554</v>
      </c>
      <c r="CB154" s="3">
        <f t="shared" si="198"/>
        <v>13.200492171396235</v>
      </c>
      <c r="CC154" s="3">
        <f t="shared" si="199"/>
        <v>-13.932188435328504</v>
      </c>
      <c r="CD154" s="3">
        <f t="shared" si="200"/>
        <v>19.192677462110247</v>
      </c>
      <c r="CE154" s="4">
        <f t="shared" si="201"/>
        <v>0.99999999998931399</v>
      </c>
      <c r="CF154" s="12">
        <f t="shared" si="169"/>
        <v>2.6487768391198212E-4</v>
      </c>
    </row>
    <row r="155" spans="1:84" x14ac:dyDescent="0.3">
      <c r="A155" s="4">
        <v>318</v>
      </c>
      <c r="B155" s="3">
        <f>CH$3*COS(A155/180*PI())</f>
        <v>14.278383601460334</v>
      </c>
      <c r="C155" s="4">
        <f>CH$3*SIN(A155/180*PI())</f>
        <v>-12.856314340790862</v>
      </c>
      <c r="D155" s="6">
        <f>SQRT(B155^2+C155^2)+SQRT((B155-$CH$10)^2+(C155-$CI$10)^2)</f>
        <v>36.912894644112413</v>
      </c>
      <c r="E155" s="4">
        <f>D155/(2*$CH$3)</f>
        <v>0.96059986248579099</v>
      </c>
      <c r="F155" s="4">
        <f>$CH$3/E155</f>
        <v>20.001523059018972</v>
      </c>
      <c r="G155" s="4">
        <f t="shared" si="202"/>
        <v>14.86402836297672</v>
      </c>
      <c r="H155" s="4">
        <f t="shared" si="203"/>
        <v>-13.383631252582061</v>
      </c>
      <c r="I155" s="6">
        <f>SQRT(G155^2+H155^2)+SQRT((G155-$CH$10)^2+(H155-$CI$10)^2)</f>
        <v>38.488006904408444</v>
      </c>
      <c r="J155" s="4">
        <f>I155/(2*$CH$3)</f>
        <v>1.0015896747242463</v>
      </c>
      <c r="K155" s="4">
        <f t="shared" si="204"/>
        <v>19.969777608306227</v>
      </c>
      <c r="L155" s="4">
        <f t="shared" si="205"/>
        <v>14.840436895547096</v>
      </c>
      <c r="M155" s="4">
        <f t="shared" si="206"/>
        <v>-13.362389399897507</v>
      </c>
      <c r="N155" s="8">
        <f>SQRT(L155^2+M155^2)+SQRT((L155-$CH$10)^2+(M155-$CI$10)^2)</f>
        <v>38.424555148246839</v>
      </c>
      <c r="O155" s="3">
        <f>N155/(2*$CH$3)</f>
        <v>0.99993844284901756</v>
      </c>
      <c r="P155" s="4">
        <f t="shared" si="207"/>
        <v>19.97100696659734</v>
      </c>
      <c r="Q155" s="4">
        <f t="shared" si="208"/>
        <v>14.841350486799794</v>
      </c>
      <c r="R155" s="4">
        <f t="shared" si="209"/>
        <v>-13.363212001156271</v>
      </c>
      <c r="S155" s="6">
        <f>SQRT(Q155^2+R155^2)+SQRT((Q155-$CH$10)^2+(R155-$CI$10)^2)</f>
        <v>38.427012346404389</v>
      </c>
      <c r="T155" s="4">
        <f>S155/(2*$CH$3)</f>
        <v>1.0000023875554678</v>
      </c>
      <c r="U155" s="3">
        <f t="shared" si="210"/>
        <v>19.970959284824303</v>
      </c>
      <c r="V155" s="3">
        <f t="shared" si="211"/>
        <v>14.841315052336892</v>
      </c>
      <c r="W155" s="3">
        <f t="shared" si="212"/>
        <v>-13.363180095822567</v>
      </c>
      <c r="X155" s="3">
        <f>SQRT(V155^2+W155^2)+SQRT((V155-$CH$10)^2+(W155-$CI$10)^2)</f>
        <v>38.426917041748027</v>
      </c>
      <c r="Y155" s="3">
        <f>X155/(2*$CH$3)</f>
        <v>0.99999990740210454</v>
      </c>
      <c r="Z155" s="3">
        <f t="shared" si="213"/>
        <v>19.970961134093276</v>
      </c>
      <c r="AA155" s="3">
        <f t="shared" si="214"/>
        <v>14.841316426611559</v>
      </c>
      <c r="AB155" s="3">
        <f t="shared" si="215"/>
        <v>-13.363181333225036</v>
      </c>
      <c r="AC155" s="3">
        <f>SQRT(AA155^2+AB155^2)+SQRT((AA155-$CH$10)^2+(AB155-$CI$10)^2)</f>
        <v>38.426920738002011</v>
      </c>
      <c r="AD155" s="3">
        <f>AC155/(2*$CH$3)</f>
        <v>1.0000000035912846</v>
      </c>
      <c r="AE155" s="3">
        <f t="shared" si="216"/>
        <v>19.97096106237187</v>
      </c>
      <c r="AF155" s="3">
        <f t="shared" si="217"/>
        <v>14.841316373312168</v>
      </c>
      <c r="AG155" s="3">
        <f t="shared" si="218"/>
        <v>-13.363181285234049</v>
      </c>
      <c r="AH155" s="8">
        <f>SQRT(AF155^2+AG155^2)+SQRT((AF155-$CH$10)^2+(AG155-$CI$10)^2)</f>
        <v>38.426920594647775</v>
      </c>
      <c r="AI155" s="3">
        <f>AH155/(2*$CH$3)</f>
        <v>0.99999999986071675</v>
      </c>
      <c r="AJ155" s="3">
        <f t="shared" si="219"/>
        <v>19.970961065153492</v>
      </c>
      <c r="AK155" s="3">
        <f t="shared" si="220"/>
        <v>14.841316375379316</v>
      </c>
      <c r="AL155" s="3">
        <f t="shared" si="221"/>
        <v>-13.363181287095317</v>
      </c>
      <c r="AM155" s="8">
        <f>SQRT(AK155^2+AL155^2)+SQRT((AK155-$CH$10)^2+(AL155-$CI$10)^2)</f>
        <v>38.426920600207588</v>
      </c>
      <c r="AN155" s="3">
        <f>AM155/(2*$CH$3)</f>
        <v>1.0000000000054021</v>
      </c>
      <c r="AO155" s="3">
        <f t="shared" si="222"/>
        <v>19.970961065045607</v>
      </c>
      <c r="AP155" s="3">
        <f t="shared" si="223"/>
        <v>14.841316375299142</v>
      </c>
      <c r="AQ155" s="3">
        <f t="shared" si="224"/>
        <v>-13.363181287023128</v>
      </c>
      <c r="AR155" s="8">
        <f>SQRT(AP155^2+AQ155^2)+SQRT((AP155-$CH$10)^2+(AQ155-$CI$10)^2)</f>
        <v>38.426920599991945</v>
      </c>
      <c r="AS155" s="3">
        <f>AR155/(2*$CH$3)</f>
        <v>0.99999999999979028</v>
      </c>
      <c r="AT155" s="9">
        <f t="shared" si="225"/>
        <v>19.970961065049796</v>
      </c>
      <c r="AU155" s="3">
        <f t="shared" si="226"/>
        <v>14.841316375302254</v>
      </c>
      <c r="AV155" s="3">
        <f t="shared" si="227"/>
        <v>-13.363181287025931</v>
      </c>
      <c r="AW155" s="8">
        <f>SQRT(AU155^2+AV155^2)+SQRT((AU155-$CH$10)^2+(AV155-$CI$10)^2)</f>
        <v>38.426920600000322</v>
      </c>
      <c r="AX155" s="4">
        <f>AW155/(2*$CH$3)</f>
        <v>1.0000000000000082</v>
      </c>
      <c r="AY155" s="9">
        <f t="shared" si="229"/>
        <v>19.843961065049797</v>
      </c>
      <c r="AZ155" s="9">
        <f>AY155-'Master Radiusverkleinerung'!G$5/100</f>
        <v>19.789961065049798</v>
      </c>
      <c r="BA155" s="9">
        <f t="shared" si="228"/>
        <v>1.0451993830023081</v>
      </c>
      <c r="BB155" s="3">
        <f t="shared" si="173"/>
        <v>14.471882997188963</v>
      </c>
      <c r="BC155" s="3">
        <f t="shared" si="174"/>
        <v>-13.732815453050804</v>
      </c>
      <c r="BD155" s="3">
        <f t="shared" si="175"/>
        <v>15.190498398215819</v>
      </c>
      <c r="BE155" s="3">
        <f t="shared" si="176"/>
        <v>-12.973483186504779</v>
      </c>
      <c r="BF155" s="3">
        <f t="shared" si="177"/>
        <v>0.73886675622657982</v>
      </c>
      <c r="BG155" s="3">
        <f t="shared" si="178"/>
        <v>0.73926833204974862</v>
      </c>
      <c r="BH155" s="3">
        <f t="shared" si="179"/>
        <v>0.69836404582712852</v>
      </c>
      <c r="BI155" s="3">
        <f t="shared" si="180"/>
        <v>0.77939620104230301</v>
      </c>
      <c r="BJ155" s="3">
        <f t="shared" si="181"/>
        <v>0.73926833204974862</v>
      </c>
      <c r="BK155" s="3">
        <f t="shared" si="182"/>
        <v>-0.73886675622657982</v>
      </c>
      <c r="BL155" s="3">
        <f t="shared" si="183"/>
        <v>0.77939620104230301</v>
      </c>
      <c r="BM155" s="3">
        <f t="shared" si="184"/>
        <v>-0.69836404582712852</v>
      </c>
      <c r="BN155" s="3">
        <f t="shared" si="185"/>
        <v>0.73926833204974862</v>
      </c>
      <c r="BO155" s="3">
        <f t="shared" si="186"/>
        <v>-0.73886675622657982</v>
      </c>
      <c r="BP155" s="3">
        <f t="shared" si="187"/>
        <v>-0.77939620104230301</v>
      </c>
      <c r="BQ155" s="3">
        <f t="shared" si="188"/>
        <v>0.69836404582712852</v>
      </c>
      <c r="BR155" s="3">
        <f t="shared" si="189"/>
        <v>0.71861540102685595</v>
      </c>
      <c r="BS155" s="3">
        <f t="shared" si="190"/>
        <v>0.75933226654602493</v>
      </c>
      <c r="BT155" s="3">
        <f t="shared" si="191"/>
        <v>-18.352877235792004</v>
      </c>
      <c r="BU155" s="3">
        <f t="shared" si="192"/>
        <v>0.90418205477120672</v>
      </c>
      <c r="BV155" s="3">
        <f t="shared" si="193"/>
        <v>-0.1724845824165282</v>
      </c>
      <c r="BW155" s="9">
        <f t="shared" si="194"/>
        <v>19.189533413335454</v>
      </c>
      <c r="BX155" s="9">
        <f>SQRT((AU155-$CH$11)^2+(AV155-$CI$11)^2)</f>
        <v>19.207536164290076</v>
      </c>
      <c r="BY155" s="3">
        <f t="shared" si="195"/>
        <v>13.939358927622814</v>
      </c>
      <c r="BZ155" s="3">
        <f t="shared" si="196"/>
        <v>-13.192920103278755</v>
      </c>
      <c r="CA155" s="3">
        <f t="shared" si="197"/>
        <v>19.192677462110247</v>
      </c>
      <c r="CB155" s="3">
        <f t="shared" si="198"/>
        <v>13.937134320531047</v>
      </c>
      <c r="CC155" s="3">
        <f t="shared" si="199"/>
        <v>-13.190696704609403</v>
      </c>
      <c r="CD155" s="3">
        <f t="shared" si="200"/>
        <v>19.189533413335454</v>
      </c>
      <c r="CE155" s="4">
        <f t="shared" si="201"/>
        <v>0.99999999999004086</v>
      </c>
      <c r="CF155" s="12">
        <f t="shared" si="169"/>
        <v>2.5571055198721676E-4</v>
      </c>
    </row>
    <row r="156" spans="1:84" x14ac:dyDescent="0.3">
      <c r="A156" s="4">
        <v>321</v>
      </c>
      <c r="B156" s="3">
        <f>CH$3*COS(A156/180*PI())</f>
        <v>14.931663077758845</v>
      </c>
      <c r="C156" s="4">
        <f>CH$3*SIN(A156/180*PI())</f>
        <v>-12.091422349416522</v>
      </c>
      <c r="D156" s="6">
        <f>SQRT(B156^2+C156^2)+SQRT((B156-$CH$10)^2+(C156-$CI$10)^2)</f>
        <v>36.863015716312489</v>
      </c>
      <c r="E156" s="4">
        <f>D156/(2*$CH$3)</f>
        <v>0.95930184206101821</v>
      </c>
      <c r="F156" s="4">
        <f>$CH$3/E156</f>
        <v>20.028586892651763</v>
      </c>
      <c r="G156" s="4">
        <f t="shared" si="202"/>
        <v>15.565135417314345</v>
      </c>
      <c r="H156" s="4">
        <f t="shared" si="203"/>
        <v>-12.604398135459251</v>
      </c>
      <c r="I156" s="6">
        <f>SQRT(G156^2+H156^2)+SQRT((G156-$CH$10)^2+(H156-$CI$10)^2)</f>
        <v>38.492395929029925</v>
      </c>
      <c r="J156" s="4">
        <f>I156/(2*$CH$3)</f>
        <v>1.0017038921674593</v>
      </c>
      <c r="K156" s="4">
        <f t="shared" si="204"/>
        <v>19.994518389375987</v>
      </c>
      <c r="L156" s="4">
        <f t="shared" si="205"/>
        <v>15.53865921758069</v>
      </c>
      <c r="M156" s="4">
        <f t="shared" si="206"/>
        <v>-12.582958131655257</v>
      </c>
      <c r="N156" s="8">
        <f>SQRT(L156^2+M156^2)+SQRT((L156-$CH$10)^2+(M156-$CI$10)^2)</f>
        <v>38.424293863210067</v>
      </c>
      <c r="O156" s="3">
        <f>N156/(2*$CH$3)</f>
        <v>0.99993164331804574</v>
      </c>
      <c r="P156" s="4">
        <f t="shared" si="207"/>
        <v>19.995885241743849</v>
      </c>
      <c r="Q156" s="4">
        <f t="shared" si="208"/>
        <v>15.539721461378283</v>
      </c>
      <c r="R156" s="4">
        <f t="shared" si="209"/>
        <v>-12.583818319721907</v>
      </c>
      <c r="S156" s="6">
        <f>SQRT(Q156^2+R156^2)+SQRT((Q156-$CH$10)^2+(R156-$CI$10)^2)</f>
        <v>38.427026163613036</v>
      </c>
      <c r="T156" s="4">
        <f>S156/(2*$CH$3)</f>
        <v>1.0000027471265296</v>
      </c>
      <c r="U156" s="3">
        <f t="shared" si="210"/>
        <v>19.995830310667923</v>
      </c>
      <c r="V156" s="3">
        <f t="shared" si="211"/>
        <v>15.539678771914469</v>
      </c>
      <c r="W156" s="3">
        <f t="shared" si="212"/>
        <v>-12.583783750475725</v>
      </c>
      <c r="X156" s="3">
        <f>SQRT(V156^2+W156^2)+SQRT((V156-$CH$10)^2+(W156-$CI$10)^2)</f>
        <v>38.426916357894505</v>
      </c>
      <c r="Y156" s="3">
        <f>X156/(2*$CH$3)</f>
        <v>0.99999988960589525</v>
      </c>
      <c r="Z156" s="3">
        <f t="shared" si="213"/>
        <v>19.995832518089951</v>
      </c>
      <c r="AA156" s="3">
        <f t="shared" si="214"/>
        <v>15.539680487403583</v>
      </c>
      <c r="AB156" s="3">
        <f t="shared" si="215"/>
        <v>-12.583785139651418</v>
      </c>
      <c r="AC156" s="3">
        <f>SQRT(AA156^2+AB156^2)+SQRT((AA156-$CH$10)^2+(AB156-$CI$10)^2)</f>
        <v>38.426920770470758</v>
      </c>
      <c r="AD156" s="3">
        <f>AC156/(2*$CH$3)</f>
        <v>1.0000000044362325</v>
      </c>
      <c r="AE156" s="3">
        <f t="shared" si="216"/>
        <v>19.995832429383789</v>
      </c>
      <c r="AF156" s="3">
        <f t="shared" si="217"/>
        <v>15.539680418465947</v>
      </c>
      <c r="AG156" s="3">
        <f t="shared" si="218"/>
        <v>-12.583785083826822</v>
      </c>
      <c r="AH156" s="8">
        <f>SQRT(AF156^2+AG156^2)+SQRT((AF156-$CH$10)^2+(AG156-$CI$10)^2)</f>
        <v>38.426920593149575</v>
      </c>
      <c r="AI156" s="3">
        <f>AH156/(2*$CH$3)</f>
        <v>0.99999999982172838</v>
      </c>
      <c r="AJ156" s="3">
        <f t="shared" si="219"/>
        <v>19.995832432948479</v>
      </c>
      <c r="AK156" s="3">
        <f t="shared" si="220"/>
        <v>15.539680421236232</v>
      </c>
      <c r="AL156" s="3">
        <f t="shared" si="221"/>
        <v>-12.583785086070154</v>
      </c>
      <c r="AM156" s="8">
        <f>SQRT(AK156^2+AL156^2)+SQRT((AK156-$CH$10)^2+(AL156-$CI$10)^2)</f>
        <v>38.426920600275288</v>
      </c>
      <c r="AN156" s="3">
        <f>AM156/(2*$CH$3)</f>
        <v>1.0000000000071638</v>
      </c>
      <c r="AO156" s="3">
        <f t="shared" si="222"/>
        <v>19.995832432805233</v>
      </c>
      <c r="AP156" s="3">
        <f t="shared" si="223"/>
        <v>15.53968042112491</v>
      </c>
      <c r="AQ156" s="3">
        <f t="shared" si="224"/>
        <v>-12.583785085980006</v>
      </c>
      <c r="AR156" s="8">
        <f>SQRT(AP156^2+AQ156^2)+SQRT((AP156-$CH$10)^2+(AQ156-$CI$10)^2)</f>
        <v>38.426920599988946</v>
      </c>
      <c r="AS156" s="3">
        <f>AR156/(2*$CH$3)</f>
        <v>0.99999999999971223</v>
      </c>
      <c r="AT156" s="9">
        <f t="shared" si="225"/>
        <v>19.995832432810989</v>
      </c>
      <c r="AU156" s="3">
        <f t="shared" si="226"/>
        <v>15.539680421129383</v>
      </c>
      <c r="AV156" s="3">
        <f t="shared" si="227"/>
        <v>-12.583785085983628</v>
      </c>
      <c r="AW156" s="8">
        <f>SQRT(AU156^2+AV156^2)+SQRT((AU156-$CH$10)^2+(AV156-$CI$10)^2)</f>
        <v>38.42692060000045</v>
      </c>
      <c r="AX156" s="4">
        <f>AW156/(2*$CH$3)</f>
        <v>1.0000000000000115</v>
      </c>
      <c r="AY156" s="9">
        <f t="shared" si="229"/>
        <v>19.86883243281099</v>
      </c>
      <c r="AZ156" s="9">
        <f>AY156-'Master Radiusverkleinerung'!G$5/100</f>
        <v>19.814832432810991</v>
      </c>
      <c r="BA156" s="9">
        <f t="shared" si="228"/>
        <v>1.0465040748622099</v>
      </c>
      <c r="BB156" s="3">
        <f t="shared" si="173"/>
        <v>15.190498398215819</v>
      </c>
      <c r="BC156" s="3">
        <f t="shared" si="174"/>
        <v>-12.973483186504779</v>
      </c>
      <c r="BD156" s="3">
        <f t="shared" si="175"/>
        <v>15.86745488226518</v>
      </c>
      <c r="BE156" s="3">
        <f t="shared" si="176"/>
        <v>-12.17515397738239</v>
      </c>
      <c r="BF156" s="3">
        <f t="shared" si="177"/>
        <v>0.69836404582712852</v>
      </c>
      <c r="BG156" s="3">
        <f t="shared" si="178"/>
        <v>0.77939620104230301</v>
      </c>
      <c r="BH156" s="3">
        <f t="shared" si="179"/>
        <v>0.65554892227159556</v>
      </c>
      <c r="BI156" s="3">
        <f t="shared" si="180"/>
        <v>0.81726221720247594</v>
      </c>
      <c r="BJ156" s="3">
        <f t="shared" si="181"/>
        <v>0.77939620104230301</v>
      </c>
      <c r="BK156" s="3">
        <f t="shared" si="182"/>
        <v>-0.69836404582712852</v>
      </c>
      <c r="BL156" s="3">
        <f t="shared" si="183"/>
        <v>0.81726221720247594</v>
      </c>
      <c r="BM156" s="3">
        <f t="shared" si="184"/>
        <v>-0.65554892227159556</v>
      </c>
      <c r="BN156" s="3">
        <f t="shared" si="185"/>
        <v>0.77939620104230301</v>
      </c>
      <c r="BO156" s="3">
        <f t="shared" si="186"/>
        <v>-0.69836404582712852</v>
      </c>
      <c r="BP156" s="3">
        <f t="shared" si="187"/>
        <v>-0.81726221720247594</v>
      </c>
      <c r="BQ156" s="3">
        <f t="shared" si="188"/>
        <v>0.65554892227159556</v>
      </c>
      <c r="BR156" s="3">
        <f t="shared" si="189"/>
        <v>0.67695648404936115</v>
      </c>
      <c r="BS156" s="3">
        <f t="shared" si="190"/>
        <v>0.79832920912238947</v>
      </c>
      <c r="BT156" s="3">
        <f t="shared" si="191"/>
        <v>-18.327123494019812</v>
      </c>
      <c r="BU156" s="3">
        <f t="shared" si="192"/>
        <v>0.9064079709436399</v>
      </c>
      <c r="BV156" s="3">
        <f t="shared" si="193"/>
        <v>-0.17447907484768344</v>
      </c>
      <c r="BW156" s="9">
        <f t="shared" si="194"/>
        <v>19.186545762053672</v>
      </c>
      <c r="BX156" s="9">
        <f>SQRT((AU156-$CH$11)^2+(AV156-$CI$11)^2)</f>
        <v>19.208533110252372</v>
      </c>
      <c r="BY156" s="3">
        <f t="shared" si="195"/>
        <v>14.635498366358176</v>
      </c>
      <c r="BZ156" s="3">
        <f t="shared" si="196"/>
        <v>-12.4113005035671</v>
      </c>
      <c r="CA156" s="3">
        <f t="shared" si="197"/>
        <v>19.189533413335454</v>
      </c>
      <c r="CB156" s="3">
        <f t="shared" si="198"/>
        <v>14.633272450185743</v>
      </c>
      <c r="CC156" s="3">
        <f t="shared" si="199"/>
        <v>-12.409306011135945</v>
      </c>
      <c r="CD156" s="3">
        <f t="shared" si="200"/>
        <v>19.186545762053672</v>
      </c>
      <c r="CE156" s="4">
        <f t="shared" si="201"/>
        <v>0.99999999999097899</v>
      </c>
      <c r="CF156" s="12">
        <f t="shared" si="169"/>
        <v>2.4336892291276763E-4</v>
      </c>
    </row>
    <row r="157" spans="1:84" x14ac:dyDescent="0.3">
      <c r="A157" s="4">
        <v>324</v>
      </c>
      <c r="B157" s="3">
        <f>CH$3*COS(A157/180*PI())</f>
        <v>15.544015903448376</v>
      </c>
      <c r="C157" s="4">
        <f>CH$3*SIN(A157/180*PI())</f>
        <v>-11.293388609846922</v>
      </c>
      <c r="D157" s="6">
        <f>SQRT(B157^2+C157^2)+SQRT((B157-$CH$10)^2+(C157-$CI$10)^2)</f>
        <v>36.817733603521226</v>
      </c>
      <c r="E157" s="4">
        <f>D157/(2*$CH$3)</f>
        <v>0.95812344649654868</v>
      </c>
      <c r="F157" s="4">
        <f>$CH$3/E157</f>
        <v>20.053220042005528</v>
      </c>
      <c r="G157" s="4">
        <f t="shared" si="202"/>
        <v>16.223395805922767</v>
      </c>
      <c r="H157" s="4">
        <f t="shared" si="203"/>
        <v>-11.786987001666702</v>
      </c>
      <c r="I157" s="6">
        <f>SQRT(G157^2+H157^2)+SQRT((G157-$CH$10)^2+(H157-$CI$10)^2)</f>
        <v>38.496522978080876</v>
      </c>
      <c r="J157" s="4">
        <f>I157/(2*$CH$3)</f>
        <v>1.0018112921096487</v>
      </c>
      <c r="K157" s="4">
        <f t="shared" si="204"/>
        <v>20.016963474005934</v>
      </c>
      <c r="L157" s="4">
        <f t="shared" si="205"/>
        <v>16.194063626253385</v>
      </c>
      <c r="M157" s="4">
        <f t="shared" si="206"/>
        <v>-11.765675925697801</v>
      </c>
      <c r="N157" s="8">
        <f>SQRT(L157^2+M157^2)+SQRT((L157-$CH$10)^2+(M157-$CI$10)^2)</f>
        <v>38.424039989091753</v>
      </c>
      <c r="O157" s="3">
        <f>N157/(2*$CH$3)</f>
        <v>0.99992503664453791</v>
      </c>
      <c r="P157" s="4">
        <f t="shared" si="207"/>
        <v>20.018464125247959</v>
      </c>
      <c r="Q157" s="4">
        <f t="shared" si="208"/>
        <v>16.195277678610815</v>
      </c>
      <c r="R157" s="4">
        <f t="shared" si="209"/>
        <v>-11.766557986366699</v>
      </c>
      <c r="S157" s="6">
        <f>SQRT(Q157^2+R157^2)+SQRT((Q157-$CH$10)^2+(R157-$CI$10)^2)</f>
        <v>38.42704004144295</v>
      </c>
      <c r="T157" s="4">
        <f>S157/(2*$CH$3)</f>
        <v>1.0000031082751644</v>
      </c>
      <c r="U157" s="3">
        <f t="shared" si="210"/>
        <v>20.018401902546497</v>
      </c>
      <c r="V157" s="3">
        <f t="shared" si="211"/>
        <v>16.195227339387895</v>
      </c>
      <c r="W157" s="3">
        <f t="shared" si="212"/>
        <v>-11.766521412780422</v>
      </c>
      <c r="X157" s="3">
        <f>SQRT(V157^2+W157^2)+SQRT((V157-$CH$10)^2+(W157-$CI$10)^2)</f>
        <v>38.426915647871233</v>
      </c>
      <c r="Y157" s="3">
        <f>X157/(2*$CH$3)</f>
        <v>0.99999987112865951</v>
      </c>
      <c r="Z157" s="3">
        <f t="shared" si="213"/>
        <v>20.018404482345119</v>
      </c>
      <c r="AA157" s="3">
        <f t="shared" si="214"/>
        <v>16.195229426488822</v>
      </c>
      <c r="AB157" s="3">
        <f t="shared" si="215"/>
        <v>-11.766522929148005</v>
      </c>
      <c r="AC157" s="3">
        <f>SQRT(AA157^2+AB157^2)+SQRT((AA157-$CH$10)^2+(AB157-$CI$10)^2)</f>
        <v>38.426920805319504</v>
      </c>
      <c r="AD157" s="3">
        <f>AC157/(2*$CH$3)</f>
        <v>1.0000000053431162</v>
      </c>
      <c r="AE157" s="3">
        <f t="shared" si="216"/>
        <v>20.01840437538446</v>
      </c>
      <c r="AF157" s="3">
        <f t="shared" si="217"/>
        <v>16.19522933995583</v>
      </c>
      <c r="AG157" s="3">
        <f t="shared" si="218"/>
        <v>-11.766522866278107</v>
      </c>
      <c r="AH157" s="8">
        <f>SQRT(AF157^2+AG157^2)+SQRT((AF157-$CH$10)^2+(AG157-$CI$10)^2)</f>
        <v>38.426920591487281</v>
      </c>
      <c r="AI157" s="3">
        <f>AH157/(2*$CH$3)</f>
        <v>0.99999999977846987</v>
      </c>
      <c r="AJ157" s="3">
        <f t="shared" si="219"/>
        <v>20.018404379819138</v>
      </c>
      <c r="AK157" s="3">
        <f t="shared" si="220"/>
        <v>16.195229343543559</v>
      </c>
      <c r="AL157" s="3">
        <f t="shared" si="221"/>
        <v>-11.766522868884746</v>
      </c>
      <c r="AM157" s="8">
        <f>SQRT(AK157^2+AL157^2)+SQRT((AK157-$CH$10)^2+(AL157-$CI$10)^2)</f>
        <v>38.426920600352943</v>
      </c>
      <c r="AN157" s="3">
        <f>AM157/(2*$CH$3)</f>
        <v>1.0000000000091847</v>
      </c>
      <c r="AO157" s="3">
        <f t="shared" si="222"/>
        <v>20.018404379635275</v>
      </c>
      <c r="AP157" s="3">
        <f t="shared" si="223"/>
        <v>16.195229343394811</v>
      </c>
      <c r="AQ157" s="3">
        <f t="shared" si="224"/>
        <v>-11.766522868776674</v>
      </c>
      <c r="AR157" s="8">
        <f>SQRT(AP157^2+AQ157^2)+SQRT((AP157-$CH$10)^2+(AQ157-$CI$10)^2)</f>
        <v>38.426920599985372</v>
      </c>
      <c r="AS157" s="3">
        <f>AR157/(2*$CH$3)</f>
        <v>0.9999999999996193</v>
      </c>
      <c r="AT157" s="9">
        <f t="shared" si="225"/>
        <v>20.018404379642895</v>
      </c>
      <c r="AU157" s="3">
        <f t="shared" si="226"/>
        <v>16.195229343400978</v>
      </c>
      <c r="AV157" s="3">
        <f t="shared" si="227"/>
        <v>-11.766522868781152</v>
      </c>
      <c r="AW157" s="8">
        <f>SQRT(AU157^2+AV157^2)+SQRT((AU157-$CH$10)^2+(AV157-$CI$10)^2)</f>
        <v>38.426920600000606</v>
      </c>
      <c r="AX157" s="4">
        <f>AW157/(2*$CH$3)</f>
        <v>1.0000000000000158</v>
      </c>
      <c r="AY157" s="9">
        <f t="shared" si="229"/>
        <v>19.891404379642896</v>
      </c>
      <c r="AZ157" s="9">
        <f>AY157-'Master Radiusverkleinerung'!G$5/100</f>
        <v>19.837404379642898</v>
      </c>
      <c r="BA157" s="9">
        <f t="shared" si="228"/>
        <v>1.047693619889974</v>
      </c>
      <c r="BB157" s="3">
        <f t="shared" si="173"/>
        <v>15.86745488226518</v>
      </c>
      <c r="BC157" s="3">
        <f t="shared" si="174"/>
        <v>-12.17515397738239</v>
      </c>
      <c r="BD157" s="3">
        <f t="shared" si="175"/>
        <v>16.500506295723653</v>
      </c>
      <c r="BE157" s="3">
        <f t="shared" si="176"/>
        <v>-11.340163059846979</v>
      </c>
      <c r="BF157" s="3">
        <f t="shared" si="177"/>
        <v>0.65554892227159556</v>
      </c>
      <c r="BG157" s="3">
        <f t="shared" si="178"/>
        <v>0.81726221720247594</v>
      </c>
      <c r="BH157" s="3">
        <f t="shared" si="179"/>
        <v>0.61055390464535364</v>
      </c>
      <c r="BI157" s="3">
        <f t="shared" si="180"/>
        <v>0.8527196178683436</v>
      </c>
      <c r="BJ157" s="3">
        <f t="shared" si="181"/>
        <v>0.81726221720247594</v>
      </c>
      <c r="BK157" s="3">
        <f t="shared" si="182"/>
        <v>-0.65554892227159556</v>
      </c>
      <c r="BL157" s="3">
        <f t="shared" si="183"/>
        <v>0.8527196178683436</v>
      </c>
      <c r="BM157" s="3">
        <f t="shared" si="184"/>
        <v>-0.61055390464535364</v>
      </c>
      <c r="BN157" s="3">
        <f t="shared" si="185"/>
        <v>0.81726221720247594</v>
      </c>
      <c r="BO157" s="3">
        <f t="shared" si="186"/>
        <v>-0.65554892227159556</v>
      </c>
      <c r="BP157" s="3">
        <f t="shared" si="187"/>
        <v>-0.8527196178683436</v>
      </c>
      <c r="BQ157" s="3">
        <f t="shared" si="188"/>
        <v>0.61055390464535364</v>
      </c>
      <c r="BR157" s="3">
        <f t="shared" si="189"/>
        <v>0.63305141345847282</v>
      </c>
      <c r="BS157" s="3">
        <f t="shared" si="190"/>
        <v>0.83499091753541066</v>
      </c>
      <c r="BT157" s="3">
        <f t="shared" si="191"/>
        <v>-18.303630916529251</v>
      </c>
      <c r="BU157" s="3">
        <f t="shared" si="192"/>
        <v>0.90858889656669817</v>
      </c>
      <c r="BV157" s="3">
        <f t="shared" si="193"/>
        <v>-0.17622845639458262</v>
      </c>
      <c r="BW157" s="9">
        <f t="shared" si="194"/>
        <v>19.183750955342102</v>
      </c>
      <c r="BX157" s="9">
        <f>SQRT((AU157-$CH$11)^2+(AV157-$CI$11)^2)</f>
        <v>19.209465715235744</v>
      </c>
      <c r="BY157" s="3">
        <f t="shared" si="195"/>
        <v>15.288821372457338</v>
      </c>
      <c r="BZ157" s="3">
        <f t="shared" si="196"/>
        <v>-11.592043793933469</v>
      </c>
      <c r="CA157" s="3">
        <f t="shared" si="197"/>
        <v>19.186545762053672</v>
      </c>
      <c r="CB157" s="3">
        <f t="shared" si="198"/>
        <v>15.28664044683428</v>
      </c>
      <c r="CC157" s="3">
        <f t="shared" si="199"/>
        <v>-11.590294412386569</v>
      </c>
      <c r="CD157" s="3">
        <f t="shared" si="200"/>
        <v>19.183750955342102</v>
      </c>
      <c r="CE157" s="4">
        <f t="shared" si="201"/>
        <v>0.99999999999208344</v>
      </c>
      <c r="CF157" s="12">
        <f t="shared" si="169"/>
        <v>2.2798474198687296E-4</v>
      </c>
    </row>
    <row r="158" spans="1:84" x14ac:dyDescent="0.3">
      <c r="A158" s="4">
        <v>327</v>
      </c>
      <c r="B158" s="3">
        <f>CH$3*COS(A158/180*PI())</f>
        <v>16.113763661997858</v>
      </c>
      <c r="C158" s="4">
        <f>CH$3*SIN(A158/180*PI())</f>
        <v>-10.464400477091532</v>
      </c>
      <c r="D158" s="6">
        <f>SQRT(B158^2+C158^2)+SQRT((B158-$CH$10)^2+(C158-$CI$10)^2)</f>
        <v>36.777208421901804</v>
      </c>
      <c r="E158" s="4">
        <f>D158/(2*$CH$3)</f>
        <v>0.95706884256298697</v>
      </c>
      <c r="F158" s="4">
        <f>$CH$3/E158</f>
        <v>20.075316890002632</v>
      </c>
      <c r="G158" s="4">
        <f t="shared" si="202"/>
        <v>16.836577417822873</v>
      </c>
      <c r="H158" s="4">
        <f t="shared" si="203"/>
        <v>-10.933801218591906</v>
      </c>
      <c r="I158" s="6">
        <f>SQRT(G158^2+H158^2)+SQRT((G158-$CH$10)^2+(H158-$CI$10)^2)</f>
        <v>38.500332295218612</v>
      </c>
      <c r="J158" s="4">
        <f>I158/(2*$CH$3)</f>
        <v>1.001910423579937</v>
      </c>
      <c r="K158" s="4">
        <f t="shared" si="204"/>
        <v>20.037037660783387</v>
      </c>
      <c r="L158" s="4">
        <f t="shared" si="205"/>
        <v>16.804473754913055</v>
      </c>
      <c r="M158" s="4">
        <f t="shared" si="206"/>
        <v>-10.912952856128816</v>
      </c>
      <c r="N158" s="8">
        <f>SQRT(L158^2+M158^2)+SQRT((L158-$CH$10)^2+(M158-$CI$10)^2)</f>
        <v>38.423798838766977</v>
      </c>
      <c r="O158" s="3">
        <f>N158/(2*$CH$3)</f>
        <v>0.99991876108768851</v>
      </c>
      <c r="P158" s="4">
        <f t="shared" si="207"/>
        <v>20.038665580179295</v>
      </c>
      <c r="Q158" s="4">
        <f t="shared" si="208"/>
        <v>16.805839042997391</v>
      </c>
      <c r="R158" s="4">
        <f t="shared" si="209"/>
        <v>-10.913839484577688</v>
      </c>
      <c r="S158" s="6">
        <f>SQRT(Q158^2+R158^2)+SQRT((Q158-$CH$10)^2+(R158-$CI$10)^2)</f>
        <v>38.42705361216855</v>
      </c>
      <c r="T158" s="4">
        <f>S158/(2*$CH$3)</f>
        <v>1.0000034614318938</v>
      </c>
      <c r="U158" s="3">
        <f t="shared" si="210"/>
        <v>20.03859621794324</v>
      </c>
      <c r="V158" s="3">
        <f t="shared" si="211"/>
        <v>16.805780870931486</v>
      </c>
      <c r="W158" s="3">
        <f t="shared" si="212"/>
        <v>-10.913801707196376</v>
      </c>
      <c r="X158" s="3">
        <f>SQRT(V158^2+W158^2)+SQRT((V158-$CH$10)^2+(W158-$CI$10)^2)</f>
        <v>38.426914933086636</v>
      </c>
      <c r="Y158" s="3">
        <f>X158/(2*$CH$3)</f>
        <v>0.99999985252751777</v>
      </c>
      <c r="Z158" s="3">
        <f t="shared" si="213"/>
        <v>20.038599173085199</v>
      </c>
      <c r="AA158" s="3">
        <f t="shared" si="214"/>
        <v>16.80578334932207</v>
      </c>
      <c r="AB158" s="3">
        <f t="shared" si="215"/>
        <v>-10.91380331668204</v>
      </c>
      <c r="AC158" s="3">
        <f>SQRT(AA158^2+AB158^2)+SQRT((AA158-$CH$10)^2+(AB158-$CI$10)^2)</f>
        <v>38.426920841436726</v>
      </c>
      <c r="AD158" s="3">
        <f>AC158/(2*$CH$3)</f>
        <v>1.0000000062830099</v>
      </c>
      <c r="AE158" s="3">
        <f t="shared" si="216"/>
        <v>20.038599047182483</v>
      </c>
      <c r="AF158" s="3">
        <f t="shared" si="217"/>
        <v>16.805783243731167</v>
      </c>
      <c r="AG158" s="3">
        <f t="shared" si="218"/>
        <v>-10.913803248110506</v>
      </c>
      <c r="AH158" s="8">
        <f>SQRT(AF158^2+AG158^2)+SQRT((AF158-$CH$10)^2+(AG158-$CI$10)^2)</f>
        <v>38.426920589713674</v>
      </c>
      <c r="AI158" s="3">
        <f>AH158/(2*$CH$3)</f>
        <v>0.99999999973231457</v>
      </c>
      <c r="AJ158" s="3">
        <f t="shared" si="219"/>
        <v>20.038599052546523</v>
      </c>
      <c r="AK158" s="3">
        <f t="shared" si="220"/>
        <v>16.805783248229829</v>
      </c>
      <c r="AL158" s="3">
        <f t="shared" si="221"/>
        <v>-10.913803251031972</v>
      </c>
      <c r="AM158" s="8">
        <f>SQRT(AK158^2+AL158^2)+SQRT((AK158-$CH$10)^2+(AL158-$CI$10)^2)</f>
        <v>38.426920600438251</v>
      </c>
      <c r="AN158" s="3">
        <f>AM158/(2*$CH$3)</f>
        <v>1.0000000000114047</v>
      </c>
      <c r="AO158" s="3">
        <f t="shared" si="222"/>
        <v>20.038599052317991</v>
      </c>
      <c r="AP158" s="3">
        <f t="shared" si="223"/>
        <v>16.805783248038168</v>
      </c>
      <c r="AQ158" s="3">
        <f t="shared" si="224"/>
        <v>-10.913803250907504</v>
      </c>
      <c r="AR158" s="8">
        <f>SQRT(AP158^2+AQ158^2)+SQRT((AP158-$CH$10)^2+(AQ158-$CI$10)^2)</f>
        <v>38.426920599981329</v>
      </c>
      <c r="AS158" s="3">
        <f>AR158/(2*$CH$3)</f>
        <v>0.99999999999951406</v>
      </c>
      <c r="AT158" s="9">
        <f t="shared" si="225"/>
        <v>20.038599052327729</v>
      </c>
      <c r="AU158" s="3">
        <f t="shared" si="226"/>
        <v>16.805783248046332</v>
      </c>
      <c r="AV158" s="3">
        <f t="shared" si="227"/>
        <v>-10.913803250912808</v>
      </c>
      <c r="AW158" s="8">
        <f>SQRT(AU158^2+AV158^2)+SQRT((AU158-$CH$10)^2+(AV158-$CI$10)^2)</f>
        <v>38.426920600000798</v>
      </c>
      <c r="AX158" s="4">
        <f>AW158/(2*$CH$3)</f>
        <v>1.0000000000000207</v>
      </c>
      <c r="AY158" s="9">
        <f t="shared" si="229"/>
        <v>19.91159905232773</v>
      </c>
      <c r="AZ158" s="9">
        <f>AY158-'Master Radiusverkleinerung'!G$5/100</f>
        <v>19.857599052327732</v>
      </c>
      <c r="BA158" s="9">
        <f t="shared" si="228"/>
        <v>1.0487644240606284</v>
      </c>
      <c r="BB158" s="3">
        <f t="shared" si="173"/>
        <v>16.500506295723653</v>
      </c>
      <c r="BC158" s="3">
        <f t="shared" si="174"/>
        <v>-11.340163059846979</v>
      </c>
      <c r="BD158" s="3">
        <f>0.5*(AU158+AU160)</f>
        <v>17.087544367141383</v>
      </c>
      <c r="BE158" s="3">
        <f>0.5*(AV158+AV160)</f>
        <v>-10.470988224514134</v>
      </c>
      <c r="BF158" s="3">
        <f t="shared" si="177"/>
        <v>0.61055390464535364</v>
      </c>
      <c r="BG158" s="3">
        <f t="shared" si="178"/>
        <v>0.8527196178683436</v>
      </c>
      <c r="BH158" s="3">
        <f>AU160-AU158</f>
        <v>0.56352223819010305</v>
      </c>
      <c r="BI158" s="3">
        <f>AV160-AV158</f>
        <v>0.88563005279734774</v>
      </c>
      <c r="BJ158" s="3">
        <f t="shared" si="181"/>
        <v>0.8527196178683436</v>
      </c>
      <c r="BK158" s="3">
        <f t="shared" si="182"/>
        <v>-0.61055390464535364</v>
      </c>
      <c r="BL158" s="3">
        <f t="shared" si="183"/>
        <v>0.88563005279734774</v>
      </c>
      <c r="BM158" s="3">
        <f t="shared" si="184"/>
        <v>-0.56352223819010305</v>
      </c>
      <c r="BN158" s="3">
        <f t="shared" si="185"/>
        <v>0.8527196178683436</v>
      </c>
      <c r="BO158" s="3">
        <f t="shared" si="186"/>
        <v>-0.61055390464535364</v>
      </c>
      <c r="BP158" s="3">
        <f t="shared" si="187"/>
        <v>-0.88563005279734774</v>
      </c>
      <c r="BQ158" s="3">
        <f t="shared" si="188"/>
        <v>0.56352223819010305</v>
      </c>
      <c r="BR158" s="3">
        <f t="shared" si="189"/>
        <v>0.58703807141773012</v>
      </c>
      <c r="BS158" s="3">
        <f t="shared" si="190"/>
        <v>0.86917483533284567</v>
      </c>
      <c r="BT158" s="3">
        <f t="shared" si="191"/>
        <v>-18.282479471994396</v>
      </c>
      <c r="BU158" s="3">
        <f t="shared" si="192"/>
        <v>0.91067738667875631</v>
      </c>
      <c r="BV158" s="3">
        <f t="shared" si="193"/>
        <v>-0.17772383162227712</v>
      </c>
      <c r="BW158" s="9">
        <f t="shared" si="194"/>
        <v>19.181183270106033</v>
      </c>
      <c r="BX158" s="9">
        <f>SQRT((AU158-$CH$11)^2+(AV158-$CI$11)^2)</f>
        <v>19.210322539042959</v>
      </c>
      <c r="BY158" s="3">
        <f t="shared" si="195"/>
        <v>15.897194351479634</v>
      </c>
      <c r="BZ158" s="3">
        <f t="shared" si="196"/>
        <v>-10.737574794518226</v>
      </c>
      <c r="CA158" s="3">
        <f t="shared" si="197"/>
        <v>19.183750955342102</v>
      </c>
      <c r="CB158" s="3">
        <f t="shared" si="198"/>
        <v>15.895105861367576</v>
      </c>
      <c r="CC158" s="3">
        <f t="shared" si="199"/>
        <v>-10.736079419290531</v>
      </c>
      <c r="CD158" s="3">
        <f t="shared" si="200"/>
        <v>19.181183270106033</v>
      </c>
      <c r="CE158" s="4">
        <f t="shared" si="201"/>
        <v>0.99999999999330036</v>
      </c>
      <c r="CF158" s="12">
        <f t="shared" si="169"/>
        <v>2.0973136865022276E-4</v>
      </c>
    </row>
    <row r="159" spans="1:84" x14ac:dyDescent="0.3">
      <c r="A159" s="4"/>
      <c r="C159" s="4"/>
      <c r="D159" s="6"/>
      <c r="E159" s="4"/>
      <c r="G159" s="4"/>
      <c r="H159" s="4"/>
      <c r="I159" s="6"/>
      <c r="J159" s="4"/>
      <c r="K159" s="4"/>
      <c r="L159" s="4"/>
      <c r="M159" s="4"/>
      <c r="N159" s="8"/>
      <c r="P159" s="4"/>
      <c r="Q159" s="4"/>
      <c r="R159" s="4"/>
      <c r="S159" s="6"/>
      <c r="T159" s="4"/>
      <c r="AH159" s="8"/>
      <c r="AM159" s="8"/>
      <c r="AR159" s="8"/>
      <c r="AT159" s="9"/>
      <c r="AW159" s="8"/>
      <c r="AX159" s="4"/>
      <c r="AY159" s="9"/>
      <c r="AZ159" s="9"/>
      <c r="BA159" s="9"/>
      <c r="BW159" s="9"/>
      <c r="BX159" s="9"/>
      <c r="CE159" s="4"/>
      <c r="CF159" s="12"/>
    </row>
    <row r="160" spans="1:84" x14ac:dyDescent="0.3">
      <c r="A160" s="4">
        <v>330</v>
      </c>
      <c r="B160" s="3">
        <f>CH$3*COS(A160/180*PI())</f>
        <v>16.639344714403776</v>
      </c>
      <c r="C160" s="4">
        <f>CH$3*SIN(A160/180*PI())</f>
        <v>-9.6067301500000095</v>
      </c>
      <c r="D160" s="6">
        <f>SQRT(B160^2+C160^2)+SQRT((B160-$CH$10)^2+(C160-$CI$10)^2)</f>
        <v>36.741584597113985</v>
      </c>
      <c r="E160" s="4">
        <f>D160/(2*$CH$3)</f>
        <v>0.95614178871033406</v>
      </c>
      <c r="F160" s="4">
        <f>$CH$3/E160</f>
        <v>20.094781471601149</v>
      </c>
      <c r="G160" s="4">
        <f t="shared" si="202"/>
        <v>17.402591237903437</v>
      </c>
      <c r="H160" s="4">
        <f t="shared" si="203"/>
        <v>-10.047390735800583</v>
      </c>
      <c r="I160" s="6">
        <f>SQRT(G160^2+H160^2)+SQRT((G160-$CH$10)^2+(H160-$CI$10)^2)</f>
        <v>38.503771812747445</v>
      </c>
      <c r="J160" s="4">
        <f>I160/(2*$CH$3)</f>
        <v>1.0019999315986678</v>
      </c>
      <c r="K160" s="4">
        <f t="shared" si="204"/>
        <v>20.054673496374782</v>
      </c>
      <c r="L160" s="4">
        <f t="shared" si="205"/>
        <v>17.367856712463045</v>
      </c>
      <c r="M160" s="4">
        <f t="shared" si="206"/>
        <v>-10.0273367481874</v>
      </c>
      <c r="N160" s="8">
        <f>SQRT(L160^2+M160^2)+SQRT((L160-$CH$10)^2+(M160-$CI$10)^2)</f>
        <v>38.423575626370813</v>
      </c>
      <c r="O160" s="3">
        <f>N160/(2*$CH$3)</f>
        <v>0.99991295233713862</v>
      </c>
      <c r="P160" s="4">
        <f t="shared" si="207"/>
        <v>20.05641936080551</v>
      </c>
      <c r="Q160" s="4">
        <f t="shared" si="208"/>
        <v>17.369368675411618</v>
      </c>
      <c r="R160" s="4">
        <f t="shared" si="209"/>
        <v>-10.028209680402764</v>
      </c>
      <c r="S160" s="6">
        <f>SQRT(Q160^2+R160^2)+SQRT((Q160-$CH$10)^2+(R160-$CI$10)^2)</f>
        <v>38.427066493123554</v>
      </c>
      <c r="T160" s="4">
        <f>S160/(2*$CH$3)</f>
        <v>1.0000037966384314</v>
      </c>
      <c r="U160" s="3">
        <f t="shared" si="210"/>
        <v>20.056343214122069</v>
      </c>
      <c r="V160" s="3">
        <f t="shared" si="211"/>
        <v>17.369302730449345</v>
      </c>
      <c r="W160" s="3">
        <f t="shared" si="212"/>
        <v>-10.028171607061044</v>
      </c>
      <c r="X160" s="3">
        <f>SQRT(V160^2+W160^2)+SQRT((V160-$CH$10)^2+(W160-$CI$10)^2)</f>
        <v>38.426914237354524</v>
      </c>
      <c r="Y160" s="3">
        <f>X160/(2*$CH$3)</f>
        <v>0.99999983442218687</v>
      </c>
      <c r="Z160" s="3">
        <f t="shared" si="213"/>
        <v>20.056346535008068</v>
      </c>
      <c r="AA160" s="3">
        <f t="shared" si="214"/>
        <v>17.369305606420983</v>
      </c>
      <c r="AB160" s="3">
        <f t="shared" si="215"/>
        <v>-10.028173267504043</v>
      </c>
      <c r="AC160" s="3">
        <f>SQRT(AA160^2+AB160^2)+SQRT((AA160-$CH$10)^2+(AB160-$CI$10)^2)</f>
        <v>38.426920877486808</v>
      </c>
      <c r="AD160" s="3">
        <f>AC160/(2*$CH$3)</f>
        <v>1.0000000072211563</v>
      </c>
      <c r="AE160" s="3">
        <f t="shared" si="216"/>
        <v>20.056346390178053</v>
      </c>
      <c r="AF160" s="3">
        <f t="shared" si="217"/>
        <v>17.369305480994512</v>
      </c>
      <c r="AG160" s="3">
        <f t="shared" si="218"/>
        <v>-10.028173195089035</v>
      </c>
      <c r="AH160" s="8">
        <f>SQRT(AF160^2+AG160^2)+SQRT((AF160-$CH$10)^2+(AG160-$CI$10)^2)</f>
        <v>38.426920587898294</v>
      </c>
      <c r="AI160" s="3">
        <f>AH160/(2*$CH$3)</f>
        <v>0.99999999968507214</v>
      </c>
      <c r="AJ160" s="3">
        <f t="shared" si="219"/>
        <v>20.056346396494355</v>
      </c>
      <c r="AK160" s="3">
        <f t="shared" si="220"/>
        <v>17.36930548646459</v>
      </c>
      <c r="AL160" s="3">
        <f t="shared" si="221"/>
        <v>-10.028173198247186</v>
      </c>
      <c r="AM160" s="8">
        <f>SQRT(AK160^2+AL160^2)+SQRT((AK160-$CH$10)^2+(AL160-$CI$10)^2)</f>
        <v>38.426920600527779</v>
      </c>
      <c r="AN160" s="3">
        <f>AM160/(2*$CH$3)</f>
        <v>1.0000000000137346</v>
      </c>
      <c r="AO160" s="3">
        <f t="shared" si="222"/>
        <v>20.056346396218888</v>
      </c>
      <c r="AP160" s="3">
        <f t="shared" si="223"/>
        <v>17.369305486226029</v>
      </c>
      <c r="AQ160" s="3">
        <f t="shared" si="224"/>
        <v>-10.028173198109453</v>
      </c>
      <c r="AR160" s="8">
        <f>SQRT(AP160^2+AQ160^2)+SQRT((AP160-$CH$10)^2+(AQ160-$CI$10)^2)</f>
        <v>38.426920599976981</v>
      </c>
      <c r="AS160" s="3">
        <f>AR160/(2*$CH$3)</f>
        <v>0.99999999999940092</v>
      </c>
      <c r="AT160" s="9">
        <f t="shared" si="225"/>
        <v>20.056346396230904</v>
      </c>
      <c r="AU160" s="3">
        <f t="shared" si="226"/>
        <v>17.369305486236435</v>
      </c>
      <c r="AV160" s="3">
        <f t="shared" si="227"/>
        <v>-10.028173198115461</v>
      </c>
      <c r="AW160" s="8">
        <f>SQRT(AU160^2+AV160^2)+SQRT((AU160-$CH$10)^2+(AV160-$CI$10)^2)</f>
        <v>38.426920600001012</v>
      </c>
      <c r="AX160" s="4">
        <f>AW160/(2*$CH$3)</f>
        <v>1.0000000000000262</v>
      </c>
      <c r="AY160" s="9">
        <f t="shared" si="229"/>
        <v>19.929346396230905</v>
      </c>
      <c r="AZ160" s="9">
        <f>AY160-'Master Radiusverkleinerung'!G$5/100</f>
        <v>19.875346396230906</v>
      </c>
      <c r="BA160" s="9">
        <f>SQRT((AU160-AU158)^2+(AV160-AV158)^2)</f>
        <v>1.049713248155236</v>
      </c>
      <c r="BB160" s="3">
        <f>0.5*(AU158+AU160)</f>
        <v>17.087544367141383</v>
      </c>
      <c r="BC160" s="3">
        <f>0.5*(AV158+AV160)</f>
        <v>-10.470988224514134</v>
      </c>
      <c r="BD160" s="3">
        <f t="shared" si="175"/>
        <v>17.626609128076048</v>
      </c>
      <c r="BE160" s="3">
        <f t="shared" si="176"/>
        <v>-9.5702409454629471</v>
      </c>
      <c r="BF160" s="3">
        <f>AU160-AU158</f>
        <v>0.56352223819010305</v>
      </c>
      <c r="BG160" s="3">
        <f>AV160-AV158</f>
        <v>0.88563005279734774</v>
      </c>
      <c r="BH160" s="3">
        <f t="shared" si="179"/>
        <v>0.51460728367922215</v>
      </c>
      <c r="BI160" s="3">
        <f t="shared" si="180"/>
        <v>0.91586450530502717</v>
      </c>
      <c r="BJ160" s="3">
        <f t="shared" si="181"/>
        <v>0.88563005279734774</v>
      </c>
      <c r="BK160" s="3">
        <f t="shared" si="182"/>
        <v>-0.56352223819010305</v>
      </c>
      <c r="BL160" s="3">
        <f t="shared" si="183"/>
        <v>0.91586450530502717</v>
      </c>
      <c r="BM160" s="3">
        <f t="shared" si="184"/>
        <v>-0.51460728367922215</v>
      </c>
      <c r="BN160" s="3">
        <f t="shared" si="185"/>
        <v>0.88563005279734774</v>
      </c>
      <c r="BO160" s="3">
        <f t="shared" si="186"/>
        <v>-0.56352223819010305</v>
      </c>
      <c r="BP160" s="3">
        <f t="shared" si="187"/>
        <v>-0.91586450530502717</v>
      </c>
      <c r="BQ160" s="3">
        <f t="shared" si="188"/>
        <v>0.51460728367922215</v>
      </c>
      <c r="BR160" s="3">
        <f t="shared" si="189"/>
        <v>0.53906476093466438</v>
      </c>
      <c r="BS160" s="3">
        <f t="shared" si="190"/>
        <v>0.90074727905118657</v>
      </c>
      <c r="BT160" s="3">
        <f t="shared" si="191"/>
        <v>-18.263741378155625</v>
      </c>
      <c r="BU160" s="3">
        <f t="shared" si="192"/>
        <v>0.91262612612831262</v>
      </c>
      <c r="BV160" s="3">
        <f t="shared" si="193"/>
        <v>-0.17896380537067813</v>
      </c>
      <c r="BW160" s="9">
        <f t="shared" si="194"/>
        <v>19.178874347144067</v>
      </c>
      <c r="BX160" s="9">
        <f>SQRT((AU160-$CH$11)^2+(AV160-$CI$11)^2)</f>
        <v>19.211093021082689</v>
      </c>
      <c r="BY160" s="3">
        <f>AU160-BU158</f>
        <v>16.458628099557679</v>
      </c>
      <c r="BZ160" s="3">
        <f>AV160-BV158</f>
        <v>-9.8504493664931836</v>
      </c>
      <c r="CA160" s="3">
        <f t="shared" si="197"/>
        <v>19.181183270106033</v>
      </c>
      <c r="CB160" s="3">
        <f t="shared" si="198"/>
        <v>16.456679360108122</v>
      </c>
      <c r="CC160" s="3">
        <f t="shared" si="199"/>
        <v>-9.8492093927447826</v>
      </c>
      <c r="CD160" s="3">
        <f t="shared" si="200"/>
        <v>19.178874347144067</v>
      </c>
      <c r="CE160" s="4">
        <f t="shared" si="201"/>
        <v>0.99999999999457023</v>
      </c>
      <c r="CF160" s="12">
        <f t="shared" si="169"/>
        <v>1.8881141933729996E-4</v>
      </c>
    </row>
    <row r="161" spans="1:84" x14ac:dyDescent="0.3">
      <c r="A161" s="4">
        <v>333</v>
      </c>
      <c r="B161" s="3">
        <f>CH$3*COS(A161/180*PI())</f>
        <v>17.119318479534197</v>
      </c>
      <c r="C161" s="4">
        <f>CH$3*SIN(A161/180*PI())</f>
        <v>-8.7227284433229464</v>
      </c>
      <c r="D161" s="6">
        <f>SQRT(B161^2+C161^2)+SQRT((B161-$CH$10)^2+(C161-$CI$10)^2)</f>
        <v>36.710989978702827</v>
      </c>
      <c r="E161" s="4">
        <f>D161/(2*$CH$3)</f>
        <v>0.95534561202135004</v>
      </c>
      <c r="F161" s="4">
        <f>$CH$3/E161</f>
        <v>20.11152828696995</v>
      </c>
      <c r="G161" s="4">
        <f t="shared" si="202"/>
        <v>17.919502915089133</v>
      </c>
      <c r="H161" s="4">
        <f t="shared" si="203"/>
        <v>-9.1304427775275219</v>
      </c>
      <c r="I161" s="6">
        <f>SQRT(G161^2+H161^2)+SQRT((G161-$CH$10)^2+(H161-$CI$10)^2)</f>
        <v>38.506794034647442</v>
      </c>
      <c r="J161" s="4">
        <f>I161/(2*$CH$3)</f>
        <v>1.002078580156835</v>
      </c>
      <c r="K161" s="4">
        <f t="shared" si="204"/>
        <v>20.069811574878987</v>
      </c>
      <c r="L161" s="4">
        <f t="shared" si="205"/>
        <v>17.882333052448399</v>
      </c>
      <c r="M161" s="4">
        <f t="shared" si="206"/>
        <v>-9.1115037865578561</v>
      </c>
      <c r="N161" s="8">
        <f>SQRT(L161^2+M161^2)+SQRT((L161-$CH$10)^2+(M161-$CI$10)^2)</f>
        <v>38.423375309338759</v>
      </c>
      <c r="O161" s="3">
        <f>N161/(2*$CH$3)</f>
        <v>0.99990773940232813</v>
      </c>
      <c r="P161" s="4">
        <f t="shared" si="207"/>
        <v>20.071663398540405</v>
      </c>
      <c r="Q161" s="4">
        <f t="shared" si="208"/>
        <v>17.883983039412367</v>
      </c>
      <c r="R161" s="4">
        <f t="shared" si="209"/>
        <v>-9.1123444969073315</v>
      </c>
      <c r="S161" s="6">
        <f>SQRT(Q161^2+R161^2)+SQRT((Q161-$CH$10)^2+(R161-$CI$10)^2)</f>
        <v>38.427078302755135</v>
      </c>
      <c r="T161" s="4">
        <f>S161/(2*$CH$3)</f>
        <v>1.0000041039654666</v>
      </c>
      <c r="U161" s="3">
        <f t="shared" si="210"/>
        <v>20.071581025465019</v>
      </c>
      <c r="V161" s="3">
        <f t="shared" si="211"/>
        <v>17.883909644464779</v>
      </c>
      <c r="W161" s="3">
        <f t="shared" si="212"/>
        <v>-9.1123071003136733</v>
      </c>
      <c r="X161" s="3">
        <f>SQRT(V161^2+W161^2)+SQRT((V161-$CH$10)^2+(W161-$CI$10)^2)</f>
        <v>38.426913585688716</v>
      </c>
      <c r="Y161" s="3">
        <f>X161/(2*$CH$3)</f>
        <v>0.999999817463612</v>
      </c>
      <c r="Z161" s="3">
        <f t="shared" si="213"/>
        <v>20.071584689259588</v>
      </c>
      <c r="AA161" s="3">
        <f t="shared" si="214"/>
        <v>17.883912908929645</v>
      </c>
      <c r="AB161" s="3">
        <f t="shared" si="215"/>
        <v>-9.1123087636416003</v>
      </c>
      <c r="AC161" s="3">
        <f>SQRT(AA161^2+AB161^2)+SQRT((AA161-$CH$10)^2+(AB161-$CI$10)^2)</f>
        <v>38.426920911984233</v>
      </c>
      <c r="AD161" s="3">
        <f>AC161/(2*$CH$3)</f>
        <v>1.0000000081188976</v>
      </c>
      <c r="AE161" s="3">
        <f t="shared" si="216"/>
        <v>20.071584526300448</v>
      </c>
      <c r="AF161" s="3">
        <f t="shared" si="217"/>
        <v>17.883912763731988</v>
      </c>
      <c r="AG161" s="3">
        <f t="shared" si="218"/>
        <v>-9.1123086896596988</v>
      </c>
      <c r="AH161" s="8">
        <f>SQRT(AF161^2+AG161^2)+SQRT((AF161-$CH$10)^2+(AG161-$CI$10)^2)</f>
        <v>38.426920586123487</v>
      </c>
      <c r="AI161" s="3">
        <f>AH161/(2*$CH$3)</f>
        <v>0.99999999963888553</v>
      </c>
      <c r="AJ161" s="3">
        <f t="shared" si="219"/>
        <v>20.071584533548588</v>
      </c>
      <c r="AK161" s="3">
        <f t="shared" si="220"/>
        <v>17.883912770190129</v>
      </c>
      <c r="AL161" s="3">
        <f t="shared" si="221"/>
        <v>-9.1123086929502861</v>
      </c>
      <c r="AM161" s="8">
        <f>SQRT(AK161^2+AL161^2)+SQRT((AK161-$CH$10)^2+(AL161-$CI$10)^2)</f>
        <v>38.426920600617208</v>
      </c>
      <c r="AN161" s="3">
        <f>AM161/(2*$CH$3)</f>
        <v>1.0000000000160618</v>
      </c>
      <c r="AO161" s="3">
        <f t="shared" si="222"/>
        <v>20.071584533226201</v>
      </c>
      <c r="AP161" s="3">
        <f t="shared" si="223"/>
        <v>17.883912769902878</v>
      </c>
      <c r="AQ161" s="3">
        <f t="shared" si="224"/>
        <v>-9.112308692803925</v>
      </c>
      <c r="AR161" s="8">
        <f>SQRT(AP161^2+AQ161^2)+SQRT((AP161-$CH$10)^2+(AQ161-$CI$10)^2)</f>
        <v>38.426920599972547</v>
      </c>
      <c r="AS161" s="3">
        <f>AR161/(2*$CH$3)</f>
        <v>0.99999999999928557</v>
      </c>
      <c r="AT161" s="9">
        <f t="shared" si="225"/>
        <v>20.071584533240539</v>
      </c>
      <c r="AU161" s="3">
        <f t="shared" si="226"/>
        <v>17.883912769915657</v>
      </c>
      <c r="AV161" s="3">
        <f t="shared" si="227"/>
        <v>-9.1123086928104335</v>
      </c>
      <c r="AW161" s="8">
        <f>SQRT(AU161^2+AV161^2)+SQRT((AU161-$CH$10)^2+(AV161-$CI$10)^2)</f>
        <v>38.426920600001225</v>
      </c>
      <c r="AX161" s="4">
        <f>AW161/(2*$CH$3)</f>
        <v>1.0000000000000318</v>
      </c>
      <c r="AY161" s="9">
        <f t="shared" si="229"/>
        <v>19.94458453324054</v>
      </c>
      <c r="AZ161" s="9">
        <f>AY161-'Master Radiusverkleinerung'!G$5/100</f>
        <v>19.890584533240542</v>
      </c>
      <c r="BA161" s="9">
        <f t="shared" si="228"/>
        <v>1.0505372189948006</v>
      </c>
      <c r="BB161" s="3">
        <f t="shared" si="173"/>
        <v>17.626609128076048</v>
      </c>
      <c r="BC161" s="3">
        <f t="shared" si="174"/>
        <v>-9.5702409454629471</v>
      </c>
      <c r="BD161" s="3">
        <f t="shared" si="175"/>
        <v>18.115898677059192</v>
      </c>
      <c r="BE161" s="3">
        <f t="shared" si="176"/>
        <v>-8.6406566122138848</v>
      </c>
      <c r="BF161" s="3">
        <f t="shared" si="177"/>
        <v>0.51460728367922215</v>
      </c>
      <c r="BG161" s="3">
        <f t="shared" si="178"/>
        <v>0.91586450530502717</v>
      </c>
      <c r="BH161" s="3">
        <f t="shared" si="179"/>
        <v>0.46397181428706702</v>
      </c>
      <c r="BI161" s="3">
        <f t="shared" si="180"/>
        <v>0.94330416119309923</v>
      </c>
      <c r="BJ161" s="3">
        <f t="shared" si="181"/>
        <v>0.91586450530502717</v>
      </c>
      <c r="BK161" s="3">
        <f t="shared" si="182"/>
        <v>-0.51460728367922215</v>
      </c>
      <c r="BL161" s="3">
        <f t="shared" si="183"/>
        <v>0.94330416119309923</v>
      </c>
      <c r="BM161" s="3">
        <f t="shared" si="184"/>
        <v>-0.46397181428706702</v>
      </c>
      <c r="BN161" s="3">
        <f t="shared" si="185"/>
        <v>0.91586450530502717</v>
      </c>
      <c r="BO161" s="3">
        <f t="shared" si="186"/>
        <v>-0.51460728367922215</v>
      </c>
      <c r="BP161" s="3">
        <f t="shared" si="187"/>
        <v>-0.94330416119309923</v>
      </c>
      <c r="BQ161" s="3">
        <f t="shared" si="188"/>
        <v>0.46397181428706702</v>
      </c>
      <c r="BR161" s="3">
        <f t="shared" si="189"/>
        <v>0.48928954898314458</v>
      </c>
      <c r="BS161" s="3">
        <f t="shared" si="190"/>
        <v>0.92958433324906231</v>
      </c>
      <c r="BT161" s="3">
        <f t="shared" si="191"/>
        <v>-18.247480723762241</v>
      </c>
      <c r="BU161" s="3">
        <f t="shared" si="192"/>
        <v>0.91438922194452488</v>
      </c>
      <c r="BV161" s="3">
        <f t="shared" si="193"/>
        <v>-0.17995445621869344</v>
      </c>
      <c r="BW161" s="9">
        <f t="shared" si="194"/>
        <v>19.176852756724841</v>
      </c>
      <c r="BX161" s="9">
        <f>SQRT((AU161-$CH$11)^2+(AV161-$CI$11)^2)</f>
        <v>19.2117676254204</v>
      </c>
      <c r="BY161" s="3">
        <f t="shared" si="195"/>
        <v>16.971286643787344</v>
      </c>
      <c r="BZ161" s="3">
        <f t="shared" si="196"/>
        <v>-8.9333448874397554</v>
      </c>
      <c r="CA161" s="3">
        <f t="shared" si="197"/>
        <v>19.178874347144067</v>
      </c>
      <c r="CB161" s="3">
        <f t="shared" si="198"/>
        <v>16.969523547971132</v>
      </c>
      <c r="CC161" s="3">
        <f t="shared" si="199"/>
        <v>-8.9323542365917401</v>
      </c>
      <c r="CD161" s="3">
        <f t="shared" si="200"/>
        <v>19.176852756724841</v>
      </c>
      <c r="CE161" s="4">
        <f t="shared" si="201"/>
        <v>0.99999999999582889</v>
      </c>
      <c r="CF161" s="12">
        <f t="shared" si="169"/>
        <v>1.6548679410079481E-4</v>
      </c>
    </row>
    <row r="162" spans="1:84" x14ac:dyDescent="0.3">
      <c r="A162" s="4">
        <v>336</v>
      </c>
      <c r="B162" s="3">
        <f>CH$3*COS(A162/180*PI())</f>
        <v>17.552369382661446</v>
      </c>
      <c r="C162" s="4">
        <f>CH$3*SIN(A162/180*PI())</f>
        <v>-7.8148183442921564</v>
      </c>
      <c r="D162" s="6">
        <f>SQRT(B162^2+C162^2)+SQRT((B162-$CH$10)^2+(C162-$CI$10)^2)</f>
        <v>36.685535039629656</v>
      </c>
      <c r="E162" s="4">
        <f>D162/(2*$CH$3)</f>
        <v>0.95468318738061075</v>
      </c>
      <c r="F162" s="4">
        <f>$CH$3/E162</f>
        <v>20.125483043978679</v>
      </c>
      <c r="G162" s="4">
        <f t="shared" si="202"/>
        <v>18.385543617689908</v>
      </c>
      <c r="H162" s="4">
        <f t="shared" si="203"/>
        <v>-8.1857714135868243</v>
      </c>
      <c r="I162" s="6">
        <f>SQRT(G162^2+H162^2)+SQRT((G162-$CH$10)^2+(H162-$CI$10)^2)</f>
        <v>38.509356858714014</v>
      </c>
      <c r="J162" s="4">
        <f>I162/(2*$CH$3)</f>
        <v>1.0021452736109697</v>
      </c>
      <c r="K162" s="4">
        <f t="shared" si="204"/>
        <v>20.082400799498597</v>
      </c>
      <c r="L162" s="4">
        <f t="shared" si="205"/>
        <v>18.346186028940082</v>
      </c>
      <c r="M162" s="4">
        <f t="shared" si="206"/>
        <v>-8.1682482860908241</v>
      </c>
      <c r="N162" s="8">
        <f>SQRT(L162^2+M162^2)+SQRT((L162-$CH$10)^2+(M162-$CI$10)^2)</f>
        <v>38.423202434937551</v>
      </c>
      <c r="O162" s="3">
        <f>N162/(2*$CH$3)</f>
        <v>0.99990324061870173</v>
      </c>
      <c r="P162" s="4">
        <f t="shared" si="207"/>
        <v>20.084344148212161</v>
      </c>
      <c r="Q162" s="4">
        <f t="shared" si="208"/>
        <v>18.347961366329972</v>
      </c>
      <c r="R162" s="4">
        <f t="shared" si="209"/>
        <v>-8.1690387172229055</v>
      </c>
      <c r="S162" s="6">
        <f>SQRT(Q162^2+R162^2)+SQRT((Q162-$CH$10)^2+(R162-$CI$10)^2)</f>
        <v>38.427088677327433</v>
      </c>
      <c r="T162" s="4">
        <f>S162/(2*$CH$3)</f>
        <v>1.0000043739473474</v>
      </c>
      <c r="U162" s="3">
        <f t="shared" si="210"/>
        <v>20.084256300732587</v>
      </c>
      <c r="V162" s="3">
        <f t="shared" si="211"/>
        <v>18.347881113664045</v>
      </c>
      <c r="W162" s="3">
        <f t="shared" si="212"/>
        <v>-8.1690029864339611</v>
      </c>
      <c r="X162" s="3">
        <f>SQRT(V162^2+W162^2)+SQRT((V162-$CH$10)^2+(W162-$CI$10)^2)</f>
        <v>38.426913002935791</v>
      </c>
      <c r="Y162" s="3">
        <f>X162/(2*$CH$3)</f>
        <v>0.99999980229838636</v>
      </c>
      <c r="Z162" s="3">
        <f t="shared" si="213"/>
        <v>20.084260271423251</v>
      </c>
      <c r="AA162" s="3">
        <f t="shared" si="214"/>
        <v>18.347884741070462</v>
      </c>
      <c r="AB162" s="3">
        <f t="shared" si="215"/>
        <v>-8.1690046014593509</v>
      </c>
      <c r="AC162" s="3">
        <f>SQRT(AA162^2+AB162^2)+SQRT((AA162-$CH$10)^2+(AB162-$CI$10)^2)</f>
        <v>38.426920943387465</v>
      </c>
      <c r="AD162" s="3">
        <f>AC162/(2*$CH$3)</f>
        <v>1.0000000089361172</v>
      </c>
      <c r="AE162" s="3">
        <f t="shared" si="216"/>
        <v>20.08426009194795</v>
      </c>
      <c r="AF162" s="3">
        <f t="shared" si="217"/>
        <v>18.347884577111618</v>
      </c>
      <c r="AG162" s="3">
        <f t="shared" si="218"/>
        <v>-8.1690045284601709</v>
      </c>
      <c r="AH162" s="8">
        <f>SQRT(AF162^2+AG162^2)+SQRT((AF162-$CH$10)^2+(AG162-$CI$10)^2)</f>
        <v>38.426920584478886</v>
      </c>
      <c r="AI162" s="3">
        <f>AH162/(2*$CH$3)</f>
        <v>0.99999999959608743</v>
      </c>
      <c r="AJ162" s="3">
        <f t="shared" si="219"/>
        <v>20.084260100060234</v>
      </c>
      <c r="AK162" s="3">
        <f t="shared" si="220"/>
        <v>18.347884584522557</v>
      </c>
      <c r="AL162" s="3">
        <f t="shared" si="221"/>
        <v>-8.1690045317597342</v>
      </c>
      <c r="AM162" s="8">
        <f>SQRT(AK162^2+AL162^2)+SQRT((AK162-$CH$10)^2+(AL162-$CI$10)^2)</f>
        <v>38.42692060070155</v>
      </c>
      <c r="AN162" s="3">
        <f>AM162/(2*$CH$3)</f>
        <v>1.0000000000182567</v>
      </c>
      <c r="AO162" s="3">
        <f t="shared" si="222"/>
        <v>20.084260099693562</v>
      </c>
      <c r="AP162" s="3">
        <f t="shared" si="223"/>
        <v>18.347884584187586</v>
      </c>
      <c r="AQ162" s="3">
        <f t="shared" si="224"/>
        <v>-8.1690045316105948</v>
      </c>
      <c r="AR162" s="8">
        <f>SQRT(AP162^2+AQ162^2)+SQRT((AP162-$CH$10)^2+(AQ162-$CI$10)^2)</f>
        <v>38.426920599968298</v>
      </c>
      <c r="AS162" s="3">
        <f>AR162/(2*$CH$3)</f>
        <v>0.99999999999917499</v>
      </c>
      <c r="AT162" s="9">
        <f t="shared" si="225"/>
        <v>20.084260099710132</v>
      </c>
      <c r="AU162" s="3">
        <f t="shared" si="226"/>
        <v>18.347884584202724</v>
      </c>
      <c r="AV162" s="3">
        <f t="shared" si="227"/>
        <v>-8.1690045316173343</v>
      </c>
      <c r="AW162" s="8">
        <f>SQRT(AU162^2+AV162^2)+SQRT((AU162-$CH$10)^2+(AV162-$CI$10)^2)</f>
        <v>38.426920600001438</v>
      </c>
      <c r="AX162" s="4">
        <f>AW162/(2*$CH$3)</f>
        <v>1.0000000000000373</v>
      </c>
      <c r="AY162" s="9">
        <f t="shared" si="229"/>
        <v>19.957260099710133</v>
      </c>
      <c r="AZ162" s="9">
        <f>AY162-'Master Radiusverkleinerung'!G$5/100</f>
        <v>19.903260099710135</v>
      </c>
      <c r="BA162" s="9">
        <f t="shared" si="228"/>
        <v>1.05123383934168</v>
      </c>
      <c r="BB162" s="3">
        <f t="shared" si="173"/>
        <v>18.115898677059192</v>
      </c>
      <c r="BC162" s="3">
        <f t="shared" si="174"/>
        <v>-8.6406566122138848</v>
      </c>
      <c r="BD162" s="3">
        <f t="shared" si="175"/>
        <v>18.553778196836166</v>
      </c>
      <c r="BE162" s="3">
        <f t="shared" si="176"/>
        <v>-7.6850839241702449</v>
      </c>
      <c r="BF162" s="3">
        <f t="shared" si="177"/>
        <v>0.46397181428706702</v>
      </c>
      <c r="BG162" s="3">
        <f t="shared" si="178"/>
        <v>0.94330416119309923</v>
      </c>
      <c r="BH162" s="3">
        <f t="shared" si="179"/>
        <v>0.4117872252668846</v>
      </c>
      <c r="BI162" s="3">
        <f t="shared" si="180"/>
        <v>0.96784121489417885</v>
      </c>
      <c r="BJ162" s="3">
        <f t="shared" si="181"/>
        <v>0.94330416119309923</v>
      </c>
      <c r="BK162" s="3">
        <f t="shared" si="182"/>
        <v>-0.46397181428706702</v>
      </c>
      <c r="BL162" s="3">
        <f t="shared" si="183"/>
        <v>0.96784121489417885</v>
      </c>
      <c r="BM162" s="3">
        <f t="shared" si="184"/>
        <v>-0.4117872252668846</v>
      </c>
      <c r="BN162" s="3">
        <f t="shared" si="185"/>
        <v>0.94330416119309923</v>
      </c>
      <c r="BO162" s="3">
        <f t="shared" si="186"/>
        <v>-0.46397181428706702</v>
      </c>
      <c r="BP162" s="3">
        <f t="shared" si="187"/>
        <v>-0.96784121489417885</v>
      </c>
      <c r="BQ162" s="3">
        <f t="shared" si="188"/>
        <v>0.4117872252668846</v>
      </c>
      <c r="BR162" s="3">
        <f t="shared" si="189"/>
        <v>0.43787951977697404</v>
      </c>
      <c r="BS162" s="3">
        <f t="shared" si="190"/>
        <v>0.95557268804363993</v>
      </c>
      <c r="BT162" s="3">
        <f t="shared" si="191"/>
        <v>-18.233753131275776</v>
      </c>
      <c r="BU162" s="3">
        <f t="shared" si="192"/>
        <v>0.91592347415905095</v>
      </c>
      <c r="BV162" s="3">
        <f t="shared" si="193"/>
        <v>-0.18070909063337304</v>
      </c>
      <c r="BW162" s="9">
        <f t="shared" si="194"/>
        <v>19.175143602969971</v>
      </c>
      <c r="BX162" s="9">
        <f>SQRT((AU162-$CH$11)^2+(AV162-$CI$11)^2)</f>
        <v>19.212337972892723</v>
      </c>
      <c r="BY162" s="3">
        <f t="shared" si="195"/>
        <v>17.433495362258199</v>
      </c>
      <c r="BZ162" s="3">
        <f t="shared" si="196"/>
        <v>-7.9890500753986409</v>
      </c>
      <c r="CA162" s="3">
        <f t="shared" si="197"/>
        <v>19.176852756724841</v>
      </c>
      <c r="CB162" s="3">
        <f t="shared" si="198"/>
        <v>17.431961110043673</v>
      </c>
      <c r="CC162" s="3">
        <f t="shared" si="199"/>
        <v>-7.9882954409839613</v>
      </c>
      <c r="CD162" s="3">
        <f t="shared" si="200"/>
        <v>19.175143602969971</v>
      </c>
      <c r="CE162" s="4">
        <f t="shared" si="201"/>
        <v>0.99999999999701339</v>
      </c>
      <c r="CF162" s="12">
        <f t="shared" si="169"/>
        <v>1.4003189221707368E-4</v>
      </c>
    </row>
    <row r="163" spans="1:84" x14ac:dyDescent="0.3">
      <c r="A163" s="4">
        <v>339</v>
      </c>
      <c r="B163" s="3">
        <f>CH$3*COS(A163/180*PI())</f>
        <v>17.937310461361051</v>
      </c>
      <c r="C163" s="4">
        <f>CH$3*SIN(A163/180*PI())</f>
        <v>-6.8854883713810402</v>
      </c>
      <c r="D163" s="6">
        <f>SQRT(B163^2+C163^2)+SQRT((B163-$CH$10)^2+(C163-$CI$10)^2)</f>
        <v>36.665312172004292</v>
      </c>
      <c r="E163" s="4">
        <f>D163/(2*$CH$3)</f>
        <v>0.95415691914704948</v>
      </c>
      <c r="F163" s="4">
        <f>$CH$3/E163</f>
        <v>20.136583317108375</v>
      </c>
      <c r="G163" s="4">
        <f t="shared" si="202"/>
        <v>18.799120041382469</v>
      </c>
      <c r="H163" s="4">
        <f t="shared" si="203"/>
        <v>-7.2163060742002392</v>
      </c>
      <c r="I163" s="6">
        <f>SQRT(G163^2+H163^2)+SQRT((G163-$CH$10)^2+(H163-$CI$10)^2)</f>
        <v>38.511424318139916</v>
      </c>
      <c r="J163" s="4">
        <f>I163/(2*$CH$3)</f>
        <v>1.0021990759816417</v>
      </c>
      <c r="K163" s="4">
        <f t="shared" si="204"/>
        <v>20.092398605920526</v>
      </c>
      <c r="L163" s="4">
        <f t="shared" si="205"/>
        <v>18.757870059867063</v>
      </c>
      <c r="M163" s="4">
        <f t="shared" si="206"/>
        <v>-7.2004716898505983</v>
      </c>
      <c r="N163" s="8">
        <f>SQRT(L163^2+M163^2)+SQRT((L163-$CH$10)^2+(M163-$CI$10)^2)</f>
        <v>38.423060996976332</v>
      </c>
      <c r="O163" s="3">
        <f>N163/(2*$CH$3)</f>
        <v>0.99989955991884316</v>
      </c>
      <c r="P163" s="4">
        <f t="shared" si="207"/>
        <v>20.094416890783837</v>
      </c>
      <c r="Q163" s="4">
        <f t="shared" si="208"/>
        <v>18.759754291110543</v>
      </c>
      <c r="R163" s="4">
        <f t="shared" si="209"/>
        <v>-7.2011949784586617</v>
      </c>
      <c r="S163" s="6">
        <f>SQRT(Q163^2+R163^2)+SQRT((Q163-$CH$10)^2+(R163-$CI$10)^2)</f>
        <v>38.427097287368653</v>
      </c>
      <c r="T163" s="4">
        <f>S163/(2*$CH$3)</f>
        <v>1.00000459801009</v>
      </c>
      <c r="U163" s="3">
        <f t="shared" si="210"/>
        <v>20.094324496877046</v>
      </c>
      <c r="V163" s="3">
        <f t="shared" si="211"/>
        <v>18.759668033967639</v>
      </c>
      <c r="W163" s="3">
        <f t="shared" si="212"/>
        <v>-7.2011618674437345</v>
      </c>
      <c r="X163" s="3">
        <f>SQRT(V163^2+W163^2)+SQRT((V163-$CH$10)^2+(W163-$CI$10)^2)</f>
        <v>38.426912512341218</v>
      </c>
      <c r="Y163" s="3">
        <f>X163/(2*$CH$3)</f>
        <v>0.99999978953143631</v>
      </c>
      <c r="Z163" s="3">
        <f t="shared" si="213"/>
        <v>20.094328726101551</v>
      </c>
      <c r="AA163" s="3">
        <f t="shared" si="214"/>
        <v>18.759671982288854</v>
      </c>
      <c r="AB163" s="3">
        <f t="shared" si="215"/>
        <v>-7.2011633830622488</v>
      </c>
      <c r="AC163" s="3">
        <f>SQRT(AA163^2+AB163^2)+SQRT((AA163-$CH$10)^2+(AB163-$CI$10)^2)</f>
        <v>38.426920970204954</v>
      </c>
      <c r="AD163" s="3">
        <f>AC163/(2*$CH$3)</f>
        <v>1.000000009634</v>
      </c>
      <c r="AE163" s="3">
        <f t="shared" si="216"/>
        <v>20.09432853251279</v>
      </c>
      <c r="AF163" s="3">
        <f t="shared" si="217"/>
        <v>18.759671801558177</v>
      </c>
      <c r="AG163" s="3">
        <f t="shared" si="218"/>
        <v>-7.2011633136862416</v>
      </c>
      <c r="AH163" s="8">
        <f>SQRT(AF163^2+AG163^2)+SQRT((AF163-$CH$10)^2+(AG163-$CI$10)^2)</f>
        <v>38.426920583054226</v>
      </c>
      <c r="AI163" s="3">
        <f>AH163/(2*$CH$3)</f>
        <v>0.99999999955901286</v>
      </c>
      <c r="AJ163" s="3">
        <f t="shared" si="219"/>
        <v>20.094328541374132</v>
      </c>
      <c r="AK163" s="3">
        <f t="shared" si="220"/>
        <v>18.759671809830952</v>
      </c>
      <c r="AL163" s="3">
        <f t="shared" si="221"/>
        <v>-7.2011633168618623</v>
      </c>
      <c r="AM163" s="8">
        <f>SQRT(AK163^2+AL163^2)+SQRT((AK163-$CH$10)^2+(AL163-$CI$10)^2)</f>
        <v>38.426920600775681</v>
      </c>
      <c r="AN163" s="3">
        <f>AM163/(2*$CH$3)</f>
        <v>1.0000000000201859</v>
      </c>
      <c r="AO163" s="3">
        <f t="shared" si="222"/>
        <v>20.094328540968512</v>
      </c>
      <c r="AP163" s="3">
        <f t="shared" si="223"/>
        <v>18.759671809452271</v>
      </c>
      <c r="AQ163" s="3">
        <f t="shared" si="224"/>
        <v>-7.2011633167165012</v>
      </c>
      <c r="AR163" s="8">
        <f>SQRT(AP163^2+AQ163^2)+SQRT((AP163-$CH$10)^2+(AQ163-$CI$10)^2)</f>
        <v>38.42692059996449</v>
      </c>
      <c r="AS163" s="3">
        <f>AR163/(2*$CH$3)</f>
        <v>0.99999999999907585</v>
      </c>
      <c r="AT163" s="9">
        <f t="shared" si="225"/>
        <v>20.094328540987082</v>
      </c>
      <c r="AU163" s="3">
        <f t="shared" si="226"/>
        <v>18.759671809469609</v>
      </c>
      <c r="AV163" s="3">
        <f t="shared" si="227"/>
        <v>-7.2011633167231555</v>
      </c>
      <c r="AW163" s="8">
        <f>SQRT(AU163^2+AV163^2)+SQRT((AU163-$CH$10)^2+(AV163-$CI$10)^2)</f>
        <v>38.426920600001637</v>
      </c>
      <c r="AX163" s="4">
        <f>AW163/(2*$CH$3)</f>
        <v>1.0000000000000426</v>
      </c>
      <c r="AY163" s="9">
        <f t="shared" si="229"/>
        <v>19.967328540987083</v>
      </c>
      <c r="AZ163" s="9">
        <f>AY163-'Master Radiusverkleinerung'!G$5/100</f>
        <v>19.913328540987084</v>
      </c>
      <c r="BA163" s="9">
        <f t="shared" si="228"/>
        <v>1.0518009964536257</v>
      </c>
      <c r="BB163" s="3">
        <f t="shared" si="173"/>
        <v>18.553778196836166</v>
      </c>
      <c r="BC163" s="3">
        <f t="shared" si="174"/>
        <v>-7.6850839241702449</v>
      </c>
      <c r="BD163" s="3">
        <f t="shared" si="175"/>
        <v>18.938788141020211</v>
      </c>
      <c r="BE163" s="3">
        <f t="shared" si="176"/>
        <v>-6.7064735152802957</v>
      </c>
      <c r="BF163" s="3">
        <f t="shared" si="177"/>
        <v>0.4117872252668846</v>
      </c>
      <c r="BG163" s="3">
        <f t="shared" si="178"/>
        <v>0.96784121489417885</v>
      </c>
      <c r="BH163" s="3">
        <f t="shared" si="179"/>
        <v>0.35823266310120871</v>
      </c>
      <c r="BI163" s="3">
        <f t="shared" si="180"/>
        <v>0.98937960288572047</v>
      </c>
      <c r="BJ163" s="3">
        <f t="shared" si="181"/>
        <v>0.96784121489417885</v>
      </c>
      <c r="BK163" s="3">
        <f t="shared" si="182"/>
        <v>-0.4117872252668846</v>
      </c>
      <c r="BL163" s="3">
        <f t="shared" si="183"/>
        <v>0.98937960288572047</v>
      </c>
      <c r="BM163" s="3">
        <f t="shared" si="184"/>
        <v>-0.35823266310120871</v>
      </c>
      <c r="BN163" s="3">
        <f t="shared" si="185"/>
        <v>0.96784121489417885</v>
      </c>
      <c r="BO163" s="3">
        <f t="shared" si="186"/>
        <v>-0.4117872252668846</v>
      </c>
      <c r="BP163" s="3">
        <f t="shared" si="187"/>
        <v>-0.98937960288572047</v>
      </c>
      <c r="BQ163" s="3">
        <f t="shared" si="188"/>
        <v>0.35823266310120871</v>
      </c>
      <c r="BR163" s="3">
        <f t="shared" si="189"/>
        <v>0.38500994418404488</v>
      </c>
      <c r="BS163" s="3">
        <f t="shared" si="190"/>
        <v>0.97861040888994921</v>
      </c>
      <c r="BT163" s="3">
        <f t="shared" si="191"/>
        <v>-18.222605463528847</v>
      </c>
      <c r="BU163" s="3">
        <f t="shared" si="192"/>
        <v>0.91718958647710735</v>
      </c>
      <c r="BV163" s="3">
        <f t="shared" si="193"/>
        <v>-0.18124778321052926</v>
      </c>
      <c r="BW163" s="9">
        <f t="shared" si="194"/>
        <v>19.173768173613013</v>
      </c>
      <c r="BX163" s="9">
        <f>SQRT((AU163-$CH$11)^2+(AV163-$CI$11)^2)</f>
        <v>19.212796958055421</v>
      </c>
      <c r="BY163" s="3">
        <f t="shared" si="195"/>
        <v>17.843748335310558</v>
      </c>
      <c r="BZ163" s="3">
        <f t="shared" si="196"/>
        <v>-7.0204542260897824</v>
      </c>
      <c r="CA163" s="3">
        <f t="shared" si="197"/>
        <v>19.175143602969971</v>
      </c>
      <c r="CB163" s="3">
        <f t="shared" si="198"/>
        <v>17.842482222992501</v>
      </c>
      <c r="CC163" s="3">
        <f t="shared" si="199"/>
        <v>-7.0199155335126262</v>
      </c>
      <c r="CD163" s="3">
        <f t="shared" si="200"/>
        <v>19.173768173613013</v>
      </c>
      <c r="CE163" s="4">
        <f t="shared" si="201"/>
        <v>0.99999999999806322</v>
      </c>
      <c r="CF163" s="12">
        <f t="shared" si="169"/>
        <v>1.1276601465949612E-4</v>
      </c>
    </row>
    <row r="164" spans="1:84" x14ac:dyDescent="0.3">
      <c r="A164" s="4">
        <v>342</v>
      </c>
      <c r="B164" s="3">
        <f>CH$3*COS(A164/180*PI())</f>
        <v>18.273086618893238</v>
      </c>
      <c r="C164" s="4">
        <f>CH$3*SIN(A164/180*PI())</f>
        <v>-5.9372857534483794</v>
      </c>
      <c r="D164" s="6">
        <f>SQRT(B164^2+C164^2)+SQRT((B164-$CH$10)^2+(C164-$CI$10)^2)</f>
        <v>36.650395089047947</v>
      </c>
      <c r="E164" s="4">
        <f>D164/(2*$CH$3)</f>
        <v>0.95376872559098436</v>
      </c>
      <c r="F164" s="4">
        <f>$CH$3/E164</f>
        <v>20.144779110989148</v>
      </c>
      <c r="G164" s="4">
        <f t="shared" si="202"/>
        <v>19.15882344283272</v>
      </c>
      <c r="H164" s="4">
        <f t="shared" si="203"/>
        <v>-6.2250790932250961</v>
      </c>
      <c r="I164" s="6">
        <f>SQRT(G164^2+H164^2)+SQRT((G164-$CH$10)^2+(H164-$CI$10)^2)</f>
        <v>38.512967224282477</v>
      </c>
      <c r="J164" s="4">
        <f>I164/(2*$CH$3)</f>
        <v>1.002239227680463</v>
      </c>
      <c r="K164" s="4">
        <f t="shared" si="204"/>
        <v>20.099771147065667</v>
      </c>
      <c r="L164" s="4">
        <f t="shared" si="205"/>
        <v>19.116018325458114</v>
      </c>
      <c r="M164" s="4">
        <f t="shared" si="206"/>
        <v>-6.2111708674905257</v>
      </c>
      <c r="N164" s="8">
        <f>SQRT(L164^2+M164^2)+SQRT((L164-$CH$10)^2+(M164-$CI$10)^2)</f>
        <v>38.422954308143275</v>
      </c>
      <c r="O164" s="3">
        <f>N164/(2*$CH$3)</f>
        <v>0.99989678351023714</v>
      </c>
      <c r="P164" s="4">
        <f t="shared" si="207"/>
        <v>20.10184598904641</v>
      </c>
      <c r="Q164" s="4">
        <f t="shared" si="208"/>
        <v>19.117991617444183</v>
      </c>
      <c r="R164" s="4">
        <f t="shared" si="209"/>
        <v>-6.2118120289232177</v>
      </c>
      <c r="S164" s="6">
        <f>SQRT(Q164^2+R164^2)+SQRT((Q164-$CH$10)^2+(R164-$CI$10)^2)</f>
        <v>38.42710385294145</v>
      </c>
      <c r="T164" s="4">
        <f>S164/(2*$CH$3)</f>
        <v>1.0000047688687665</v>
      </c>
      <c r="U164" s="3">
        <f t="shared" si="210"/>
        <v>20.10175012643808</v>
      </c>
      <c r="V164" s="3">
        <f t="shared" si="211"/>
        <v>19.117900446685862</v>
      </c>
      <c r="W164" s="3">
        <f t="shared" si="212"/>
        <v>-6.211782405748119</v>
      </c>
      <c r="X164" s="3">
        <f>SQRT(V164^2+W164^2)+SQRT((V164-$CH$10)^2+(W164-$CI$10)^2)</f>
        <v>38.426912134153767</v>
      </c>
      <c r="Y164" s="3">
        <f>X164/(2*$CH$3)</f>
        <v>0.99999977968970444</v>
      </c>
      <c r="Z164" s="3">
        <f t="shared" si="213"/>
        <v>20.101754555061568</v>
      </c>
      <c r="AA164" s="3">
        <f t="shared" si="214"/>
        <v>19.117904658557087</v>
      </c>
      <c r="AB164" s="3">
        <f t="shared" si="215"/>
        <v>-6.2117837742680386</v>
      </c>
      <c r="AC164" s="3">
        <f>SQRT(AA164^2+AB164^2)+SQRT((AA164-$CH$10)^2+(AB164-$CI$10)^2)</f>
        <v>38.426920991103742</v>
      </c>
      <c r="AD164" s="3">
        <f>AC164/(2*$CH$3)</f>
        <v>1.0000000101778579</v>
      </c>
      <c r="AE164" s="3">
        <f t="shared" si="216"/>
        <v>20.10175435046877</v>
      </c>
      <c r="AF164" s="3">
        <f t="shared" si="217"/>
        <v>19.117904463977776</v>
      </c>
      <c r="AG164" s="3">
        <f t="shared" si="218"/>
        <v>-6.2117837110453866</v>
      </c>
      <c r="AH164" s="8">
        <f>SQRT(AF164^2+AG164^2)+SQRT((AF164-$CH$10)^2+(AG164-$CI$10)^2)</f>
        <v>38.426920581931867</v>
      </c>
      <c r="AI164" s="3">
        <f>AH164/(2*$CH$3)</f>
        <v>0.99999999952980523</v>
      </c>
      <c r="AJ164" s="3">
        <f t="shared" si="219"/>
        <v>20.101754359920509</v>
      </c>
      <c r="AK164" s="3">
        <f t="shared" si="220"/>
        <v>19.117904472966913</v>
      </c>
      <c r="AL164" s="3">
        <f t="shared" si="221"/>
        <v>-6.2117837139661347</v>
      </c>
      <c r="AM164" s="8">
        <f>SQRT(AK164^2+AL164^2)+SQRT((AK164-$CH$10)^2+(AL164-$CI$10)^2)</f>
        <v>38.426920600834713</v>
      </c>
      <c r="AN164" s="3">
        <f>AM164/(2*$CH$3)</f>
        <v>1.000000000021722</v>
      </c>
      <c r="AO164" s="3">
        <f t="shared" si="222"/>
        <v>20.101754359483859</v>
      </c>
      <c r="AP164" s="3">
        <f t="shared" si="223"/>
        <v>19.117904472551636</v>
      </c>
      <c r="AQ164" s="3">
        <f t="shared" si="224"/>
        <v>-6.2117837138312026</v>
      </c>
      <c r="AR164" s="8">
        <f>SQRT(AP164^2+AQ164^2)+SQRT((AP164-$CH$10)^2+(AQ164-$CI$10)^2)</f>
        <v>38.426920599961448</v>
      </c>
      <c r="AS164" s="3">
        <f>AR164/(2*$CH$3)</f>
        <v>0.99999999999899669</v>
      </c>
      <c r="AT164" s="9">
        <f t="shared" si="225"/>
        <v>20.101754359504028</v>
      </c>
      <c r="AU164" s="3">
        <f t="shared" si="226"/>
        <v>19.117904472570817</v>
      </c>
      <c r="AV164" s="3">
        <f t="shared" si="227"/>
        <v>-6.211783713837435</v>
      </c>
      <c r="AW164" s="8">
        <f>SQRT(AU164^2+AV164^2)+SQRT((AU164-$CH$10)^2+(AV164-$CI$10)^2)</f>
        <v>38.426920600001779</v>
      </c>
      <c r="AX164" s="4">
        <f>AW164/(2*$CH$3)</f>
        <v>1.0000000000000462</v>
      </c>
      <c r="AY164" s="9">
        <f t="shared" si="229"/>
        <v>19.974754359504029</v>
      </c>
      <c r="AZ164" s="9">
        <f>AY164-'Master Radiusverkleinerung'!G$5/100</f>
        <v>19.920754359504031</v>
      </c>
      <c r="BA164" s="9">
        <f t="shared" si="228"/>
        <v>1.0522369692796818</v>
      </c>
      <c r="BB164" s="3">
        <f t="shared" si="173"/>
        <v>18.938788141020211</v>
      </c>
      <c r="BC164" s="3">
        <f t="shared" si="174"/>
        <v>-6.7064735152802957</v>
      </c>
      <c r="BD164" s="3">
        <f>0.5*(AU164+AU166)</f>
        <v>19.269651513598525</v>
      </c>
      <c r="BE164" s="3">
        <f>0.5*(AV164+AV166)</f>
        <v>-5.7078658862162523</v>
      </c>
      <c r="BF164" s="3">
        <f t="shared" si="177"/>
        <v>0.35823266310120871</v>
      </c>
      <c r="BG164" s="3">
        <f t="shared" si="178"/>
        <v>0.98937960288572047</v>
      </c>
      <c r="BH164" s="3">
        <f>AU166-AU164</f>
        <v>0.30349408205541195</v>
      </c>
      <c r="BI164" s="3">
        <f>AV166-AV164</f>
        <v>1.0078356552423644</v>
      </c>
      <c r="BJ164" s="3">
        <f t="shared" si="181"/>
        <v>0.98937960288572047</v>
      </c>
      <c r="BK164" s="3">
        <f t="shared" si="182"/>
        <v>-0.35823266310120871</v>
      </c>
      <c r="BL164" s="3">
        <f t="shared" si="183"/>
        <v>1.0078356552423644</v>
      </c>
      <c r="BM164" s="3">
        <f t="shared" si="184"/>
        <v>-0.30349408205541195</v>
      </c>
      <c r="BN164" s="3">
        <f t="shared" si="185"/>
        <v>0.98937960288572047</v>
      </c>
      <c r="BO164" s="3">
        <f t="shared" si="186"/>
        <v>-0.35823266310120871</v>
      </c>
      <c r="BP164" s="3">
        <f t="shared" si="187"/>
        <v>-1.0078356552423644</v>
      </c>
      <c r="BQ164" s="3">
        <f t="shared" si="188"/>
        <v>0.30349408205541195</v>
      </c>
      <c r="BR164" s="3">
        <f t="shared" si="189"/>
        <v>0.33086337257831389</v>
      </c>
      <c r="BS164" s="3">
        <f t="shared" si="190"/>
        <v>0.99860762906404332</v>
      </c>
      <c r="BT164" s="3">
        <f t="shared" si="191"/>
        <v>-18.214075577377074</v>
      </c>
      <c r="BU164" s="3">
        <f t="shared" si="192"/>
        <v>0.91815327934438429</v>
      </c>
      <c r="BV164" s="3">
        <f t="shared" si="193"/>
        <v>-0.18159671526982102</v>
      </c>
      <c r="BW164" s="9">
        <f t="shared" si="194"/>
        <v>19.172743641248658</v>
      </c>
      <c r="BX164" s="9">
        <f>SQRT((AU164-$CH$11)^2+(AV164-$CI$11)^2)</f>
        <v>19.213138848965748</v>
      </c>
      <c r="BY164" s="3">
        <f t="shared" si="195"/>
        <v>18.20071488609371</v>
      </c>
      <c r="BZ164" s="3">
        <f t="shared" si="196"/>
        <v>-6.0305359306269057</v>
      </c>
      <c r="CA164" s="3">
        <f t="shared" si="197"/>
        <v>19.173768173613013</v>
      </c>
      <c r="CB164" s="3">
        <f t="shared" si="198"/>
        <v>18.199751193226433</v>
      </c>
      <c r="CC164" s="3">
        <f t="shared" si="199"/>
        <v>-6.030186998567614</v>
      </c>
      <c r="CD164" s="3">
        <f t="shared" si="200"/>
        <v>19.172743641248658</v>
      </c>
      <c r="CE164" s="4">
        <f t="shared" si="201"/>
        <v>0.9999999999989243</v>
      </c>
      <c r="CF164" s="12">
        <f t="shared" si="169"/>
        <v>8.4039260666568828E-5</v>
      </c>
    </row>
    <row r="165" spans="1:84" x14ac:dyDescent="0.3">
      <c r="A165" s="4"/>
      <c r="C165" s="4"/>
      <c r="D165" s="6"/>
      <c r="E165" s="4"/>
      <c r="G165" s="4"/>
      <c r="H165" s="4"/>
      <c r="I165" s="6"/>
      <c r="J165" s="4"/>
      <c r="K165" s="4"/>
      <c r="L165" s="4"/>
      <c r="M165" s="4"/>
      <c r="N165" s="8"/>
      <c r="P165" s="4"/>
      <c r="Q165" s="4"/>
      <c r="R165" s="4"/>
      <c r="S165" s="6"/>
      <c r="T165" s="4"/>
      <c r="AH165" s="8"/>
      <c r="AM165" s="8"/>
      <c r="AR165" s="8"/>
      <c r="AT165" s="9"/>
      <c r="AW165" s="8"/>
      <c r="AX165" s="4"/>
      <c r="AY165" s="9"/>
      <c r="AZ165" s="9"/>
      <c r="BA165" s="9"/>
      <c r="BW165" s="9"/>
      <c r="BX165" s="9"/>
      <c r="CE165" s="4"/>
      <c r="CF165" s="12"/>
    </row>
    <row r="166" spans="1:84" x14ac:dyDescent="0.3">
      <c r="A166" s="4">
        <v>345</v>
      </c>
      <c r="B166" s="3">
        <f>CH$3*COS(A166/180*PI())</f>
        <v>18.558777516149711</v>
      </c>
      <c r="C166" s="4">
        <f>CH$3*SIN(A166/180*PI())</f>
        <v>-4.9728094479611906</v>
      </c>
      <c r="D166" s="6">
        <f>SQRT(B166^2+C166^2)+SQRT((B166-$CH$10)^2+(C166-$CI$10)^2)</f>
        <v>36.64083834202097</v>
      </c>
      <c r="E166" s="4">
        <f>D166/(2*$CH$3)</f>
        <v>0.95352002632292554</v>
      </c>
      <c r="F166" s="4">
        <f>$CH$3/E166</f>
        <v>20.150033318223187</v>
      </c>
      <c r="G166" s="4">
        <f t="shared" si="202"/>
        <v>19.46343758265699</v>
      </c>
      <c r="H166" s="4">
        <f t="shared" si="203"/>
        <v>-5.2152123822065013</v>
      </c>
      <c r="I166" s="6">
        <f>SQRT(G166^2+H166^2)+SQRT((G166-$CH$10)^2+(H166-$CI$10)^2)</f>
        <v>38.513963694414848</v>
      </c>
      <c r="J166" s="4">
        <f>I166/(2*$CH$3)</f>
        <v>1.0022651592439817</v>
      </c>
      <c r="K166" s="4">
        <f t="shared" si="204"/>
        <v>20.104493439064122</v>
      </c>
      <c r="L166" s="4">
        <f t="shared" si="205"/>
        <v>19.419449437251163</v>
      </c>
      <c r="M166" s="4">
        <f t="shared" si="206"/>
        <v>-5.2034257941684681</v>
      </c>
      <c r="N166" s="8">
        <f>SQRT(L166^2+M166^2)+SQRT((L166-$CH$10)^2+(M166-$CI$10)^2)</f>
        <v>38.422884892916912</v>
      </c>
      <c r="O166" s="3">
        <f>N166/(2*$CH$3)</f>
        <v>0.99989497708845576</v>
      </c>
      <c r="P166" s="4">
        <f t="shared" si="207"/>
        <v>20.106605093272286</v>
      </c>
      <c r="Q166" s="4">
        <f t="shared" si="208"/>
        <v>19.421489138587024</v>
      </c>
      <c r="R166" s="4">
        <f t="shared" si="209"/>
        <v>-5.2039723304942118</v>
      </c>
      <c r="S166" s="6">
        <f>SQRT(Q166^2+R166^2)+SQRT((Q166-$CH$10)^2+(R166-$CI$10)^2)</f>
        <v>38.427108156860953</v>
      </c>
      <c r="T166" s="4">
        <f>S166/(2*$CH$3)</f>
        <v>1.0000048808714834</v>
      </c>
      <c r="U166" s="3">
        <f t="shared" si="210"/>
        <v>20.106506955995854</v>
      </c>
      <c r="V166" s="3">
        <f t="shared" si="211"/>
        <v>19.421394345257195</v>
      </c>
      <c r="W166" s="3">
        <f t="shared" si="212"/>
        <v>-5.203946930698037</v>
      </c>
      <c r="X166" s="3">
        <f>SQRT(V166^2+W166^2)+SQRT((V166-$CH$10)^2+(W166-$CI$10)^2)</f>
        <v>38.426911884374668</v>
      </c>
      <c r="Y166" s="3">
        <f>X166/(2*$CH$3)</f>
        <v>0.99999977318959732</v>
      </c>
      <c r="Z166" s="3">
        <f t="shared" si="213"/>
        <v>20.106511516361827</v>
      </c>
      <c r="AA166" s="3">
        <f t="shared" si="214"/>
        <v>19.421398750232466</v>
      </c>
      <c r="AB166" s="3">
        <f t="shared" si="215"/>
        <v>-5.2039481110076036</v>
      </c>
      <c r="AC166" s="3">
        <f>SQRT(AA166^2+AB166^2)+SQRT((AA166-$CH$10)^2+(AB166-$CI$10)^2)</f>
        <v>38.426921005010584</v>
      </c>
      <c r="AD166" s="3">
        <f>AC166/(2*$CH$3)</f>
        <v>1.0000000105397615</v>
      </c>
      <c r="AE166" s="3">
        <f t="shared" si="216"/>
        <v>20.106511304443995</v>
      </c>
      <c r="AF166" s="3">
        <f t="shared" si="217"/>
        <v>19.42139854553556</v>
      </c>
      <c r="AG166" s="3">
        <f t="shared" si="218"/>
        <v>-5.2039480561592324</v>
      </c>
      <c r="AH166" s="8">
        <f>SQRT(AF166^2+AG166^2)+SQRT((AF166-$CH$10)^2+(AG166-$CI$10)^2)</f>
        <v>38.426920581179388</v>
      </c>
      <c r="AI166" s="3">
        <f>AH166/(2*$CH$3)</f>
        <v>0.99999999951022323</v>
      </c>
      <c r="AJ166" s="3">
        <f t="shared" si="219"/>
        <v>20.106511314291698</v>
      </c>
      <c r="AK166" s="3">
        <f t="shared" si="220"/>
        <v>19.421398555047709</v>
      </c>
      <c r="AL166" s="3">
        <f t="shared" si="221"/>
        <v>-5.2039480587080051</v>
      </c>
      <c r="AM166" s="8">
        <f>SQRT(AK166^2+AL166^2)+SQRT((AK166-$CH$10)^2+(AL166-$CI$10)^2)</f>
        <v>38.426920600874581</v>
      </c>
      <c r="AN166" s="3">
        <f>AM166/(2*$CH$3)</f>
        <v>1.0000000000227596</v>
      </c>
      <c r="AO166" s="3">
        <f t="shared" si="222"/>
        <v>20.106511313834083</v>
      </c>
      <c r="AP166" s="3">
        <f t="shared" si="223"/>
        <v>19.421398554605688</v>
      </c>
      <c r="AQ166" s="3">
        <f t="shared" si="224"/>
        <v>-5.2039480585895657</v>
      </c>
      <c r="AR166" s="8">
        <f>SQRT(AP166^2+AQ166^2)+SQRT((AP166-$CH$10)^2+(AQ166-$CI$10)^2)</f>
        <v>38.426920599959359</v>
      </c>
      <c r="AS166" s="3">
        <f>AR166/(2*$CH$3)</f>
        <v>0.99999999999894229</v>
      </c>
      <c r="AT166" s="9">
        <f t="shared" si="225"/>
        <v>20.10651131385535</v>
      </c>
      <c r="AU166" s="3">
        <f t="shared" si="226"/>
        <v>19.421398554626229</v>
      </c>
      <c r="AV166" s="3">
        <f t="shared" si="227"/>
        <v>-5.2039480585950706</v>
      </c>
      <c r="AW166" s="8">
        <f>SQRT(AU166^2+AV166^2)+SQRT((AU166-$CH$10)^2+(AV166-$CI$10)^2)</f>
        <v>38.426920600001893</v>
      </c>
      <c r="AX166" s="4">
        <f>AW166/(2*$CH$3)</f>
        <v>1.0000000000000493</v>
      </c>
      <c r="AY166" s="9">
        <f t="shared" si="229"/>
        <v>19.979511313855351</v>
      </c>
      <c r="AZ166" s="9">
        <f>AY166-'Master Radiusverkleinerung'!G$5/100</f>
        <v>19.925511313855353</v>
      </c>
      <c r="BA166" s="9">
        <f>SQRT((AU166-AU164)^2+(AV166-AV164)^2)</f>
        <v>1.0525404342924138</v>
      </c>
      <c r="BB166" s="3">
        <f>0.5*(AU164+AU166)</f>
        <v>19.269651513598525</v>
      </c>
      <c r="BC166" s="3">
        <f>0.5*(AV164+AV166)</f>
        <v>-5.7078658862162523</v>
      </c>
      <c r="BD166" s="3">
        <f t="shared" si="175"/>
        <v>19.545280173234698</v>
      </c>
      <c r="BE166" s="3">
        <f t="shared" si="176"/>
        <v>-4.6923787300003177</v>
      </c>
      <c r="BF166" s="3">
        <f>AU166-AU164</f>
        <v>0.30349408205541195</v>
      </c>
      <c r="BG166" s="3">
        <f>AV166-AV164</f>
        <v>1.0078356552423644</v>
      </c>
      <c r="BH166" s="3">
        <f t="shared" si="179"/>
        <v>0.24776323721693672</v>
      </c>
      <c r="BI166" s="3">
        <f t="shared" si="180"/>
        <v>1.0231386571895049</v>
      </c>
      <c r="BJ166" s="3">
        <f t="shared" si="181"/>
        <v>1.0078356552423644</v>
      </c>
      <c r="BK166" s="3">
        <f t="shared" si="182"/>
        <v>-0.30349408205541195</v>
      </c>
      <c r="BL166" s="3">
        <f t="shared" si="183"/>
        <v>1.0231386571895049</v>
      </c>
      <c r="BM166" s="3">
        <f t="shared" si="184"/>
        <v>-0.24776323721693672</v>
      </c>
      <c r="BN166" s="3">
        <f t="shared" si="185"/>
        <v>1.0078356552423644</v>
      </c>
      <c r="BO166" s="3">
        <f t="shared" si="186"/>
        <v>-0.30349408205541195</v>
      </c>
      <c r="BP166" s="3">
        <f t="shared" si="187"/>
        <v>-1.0231386571895049</v>
      </c>
      <c r="BQ166" s="3">
        <f t="shared" si="188"/>
        <v>0.24776323721693672</v>
      </c>
      <c r="BR166" s="3">
        <f t="shared" si="189"/>
        <v>0.27562865963617256</v>
      </c>
      <c r="BS166" s="3">
        <f t="shared" si="190"/>
        <v>1.0154871562159347</v>
      </c>
      <c r="BT166" s="3">
        <f t="shared" si="191"/>
        <v>-18.208192126607027</v>
      </c>
      <c r="BU166" s="3">
        <f t="shared" si="192"/>
        <v>0.91878627090067155</v>
      </c>
      <c r="BV166" s="3">
        <f t="shared" si="193"/>
        <v>-0.18178733086307375</v>
      </c>
      <c r="BW166" s="9">
        <f t="shared" si="194"/>
        <v>19.172082821045958</v>
      </c>
      <c r="BX166" s="9">
        <f>SQRT((AU166-$CH$11)^2+(AV166-$CI$11)^2)</f>
        <v>19.21335936807608</v>
      </c>
      <c r="BY166" s="3">
        <f>AU166-BU164</f>
        <v>18.503245275281845</v>
      </c>
      <c r="BZ166" s="3">
        <f>AV166-BV164</f>
        <v>-5.0223513433252496</v>
      </c>
      <c r="CA166" s="3">
        <f t="shared" si="197"/>
        <v>19.172743641248658</v>
      </c>
      <c r="CB166" s="3">
        <f t="shared" si="198"/>
        <v>18.502612283725558</v>
      </c>
      <c r="CC166" s="3">
        <f t="shared" si="199"/>
        <v>-5.0221607277319968</v>
      </c>
      <c r="CD166" s="3">
        <f t="shared" si="200"/>
        <v>19.172082821045958</v>
      </c>
      <c r="CE166" s="4">
        <f t="shared" si="201"/>
        <v>0.99999999999955214</v>
      </c>
      <c r="CF166" s="12">
        <f t="shared" si="169"/>
        <v>5.4226389856632259E-5</v>
      </c>
    </row>
    <row r="167" spans="1:84" x14ac:dyDescent="0.3">
      <c r="A167" s="4">
        <v>348</v>
      </c>
      <c r="B167" s="3">
        <f>CH$3*COS(A167/180*PI())</f>
        <v>18.793600094239224</v>
      </c>
      <c r="C167" s="4">
        <f>CH$3*SIN(A167/180*PI())</f>
        <v>-3.9947030174329039</v>
      </c>
      <c r="D167" s="6">
        <f>SQRT(B167^2+C167^2)+SQRT((B167-$CH$10)^2+(C167-$CI$10)^2)</f>
        <v>36.636676959314862</v>
      </c>
      <c r="E167" s="4">
        <f>D167/(2*$CH$3)</f>
        <v>0.95341173290151326</v>
      </c>
      <c r="F167" s="4">
        <f>$CH$3/E167</f>
        <v>20.152322062922146</v>
      </c>
      <c r="G167" s="4">
        <f t="shared" si="202"/>
        <v>19.711945475062233</v>
      </c>
      <c r="H167" s="4">
        <f t="shared" si="203"/>
        <v>-4.1899033540061899</v>
      </c>
      <c r="I167" s="6">
        <f>SQRT(G167^2+H167^2)+SQRT((G167-$CH$10)^2+(H167-$CI$10)^2)</f>
        <v>38.51439955090953</v>
      </c>
      <c r="J167" s="4">
        <f>I167/(2*$CH$3)</f>
        <v>1.002276501721804</v>
      </c>
      <c r="K167" s="4">
        <f t="shared" si="204"/>
        <v>20.106549468437709</v>
      </c>
      <c r="L167" s="4">
        <f t="shared" si="205"/>
        <v>19.667173121587918</v>
      </c>
      <c r="M167" s="4">
        <f t="shared" si="206"/>
        <v>-4.180386696493815</v>
      </c>
      <c r="N167" s="8">
        <f>SQRT(L167^2+M167^2)+SQRT((L167-$CH$10)^2+(M167-$CI$10)^2)</f>
        <v>38.422854405267522</v>
      </c>
      <c r="O167" s="3">
        <f>N167/(2*$CH$3)</f>
        <v>0.9998941836954669</v>
      </c>
      <c r="P167" s="4">
        <f t="shared" si="207"/>
        <v>20.108677294358046</v>
      </c>
      <c r="Q167" s="4">
        <f t="shared" si="208"/>
        <v>19.669254449406676</v>
      </c>
      <c r="R167" s="4">
        <f t="shared" si="209"/>
        <v>-4.1808290963786785</v>
      </c>
      <c r="S167" s="6">
        <f>SQRT(Q167^2+R167^2)+SQRT((Q167-$CH$10)^2+(R167-$CI$10)^2)</f>
        <v>38.427110055089273</v>
      </c>
      <c r="T167" s="4">
        <f>S167/(2*$CH$3)</f>
        <v>1.0000049302698815</v>
      </c>
      <c r="U167" s="3">
        <f t="shared" si="210"/>
        <v>20.108578153640817</v>
      </c>
      <c r="V167" s="3">
        <f t="shared" si="211"/>
        <v>19.669157475151984</v>
      </c>
      <c r="W167" s="3">
        <f t="shared" si="212"/>
        <v>-4.1808084838645305</v>
      </c>
      <c r="X167" s="3">
        <f>SQRT(V167^2+W167^2)+SQRT((V167-$CH$10)^2+(W167-$CI$10)^2)</f>
        <v>38.42691177374887</v>
      </c>
      <c r="Y167" s="3">
        <f>X167/(2*$CH$3)</f>
        <v>0.99999977031073539</v>
      </c>
      <c r="Z167" s="3">
        <f t="shared" si="213"/>
        <v>20.108582772366407</v>
      </c>
      <c r="AA167" s="3">
        <f t="shared" si="214"/>
        <v>19.669161992947338</v>
      </c>
      <c r="AB167" s="3">
        <f t="shared" si="215"/>
        <v>-4.1808094441515768</v>
      </c>
      <c r="AC167" s="3">
        <f>SQRT(AA167^2+AB167^2)+SQRT((AA167-$CH$10)^2+(AB167-$CI$10)^2)</f>
        <v>38.42692101119566</v>
      </c>
      <c r="AD167" s="3">
        <f>AC167/(2*$CH$3)</f>
        <v>1.0000000107007183</v>
      </c>
      <c r="AE167" s="3">
        <f t="shared" si="216"/>
        <v>20.108582557190129</v>
      </c>
      <c r="AF167" s="3">
        <f t="shared" si="217"/>
        <v>19.669161782473179</v>
      </c>
      <c r="AG167" s="3">
        <f t="shared" si="218"/>
        <v>-4.1808093994139135</v>
      </c>
      <c r="AH167" s="8">
        <f>SQRT(AF167^2+AG167^2)+SQRT((AF167-$CH$10)^2+(AG167-$CI$10)^2)</f>
        <v>38.426920580843316</v>
      </c>
      <c r="AI167" s="3">
        <f>AH167/(2*$CH$3)</f>
        <v>0.99999999950147744</v>
      </c>
      <c r="AJ167" s="3">
        <f t="shared" si="219"/>
        <v>20.108582567214711</v>
      </c>
      <c r="AK167" s="3">
        <f t="shared" si="220"/>
        <v>19.669161792278697</v>
      </c>
      <c r="AL167" s="3">
        <f t="shared" si="221"/>
        <v>-4.1808094014981414</v>
      </c>
      <c r="AM167" s="8">
        <f>SQRT(AK167^2+AL167^2)+SQRT((AK167-$CH$10)^2+(AL167-$CI$10)^2)</f>
        <v>38.426920600892466</v>
      </c>
      <c r="AN167" s="3">
        <f>AM167/(2*$CH$3)</f>
        <v>1.000000000023225</v>
      </c>
      <c r="AO167" s="3">
        <f t="shared" si="222"/>
        <v>20.108582566747689</v>
      </c>
      <c r="AP167" s="3">
        <f t="shared" si="223"/>
        <v>19.669161791821882</v>
      </c>
      <c r="AQ167" s="3">
        <f t="shared" si="224"/>
        <v>-4.1808094014010413</v>
      </c>
      <c r="AR167" s="8">
        <f>SQRT(AP167^2+AQ167^2)+SQRT((AP167-$CH$10)^2+(AQ167-$CI$10)^2)</f>
        <v>38.426920599958422</v>
      </c>
      <c r="AS167" s="3">
        <f>AR167/(2*$CH$3)</f>
        <v>0.99999999999891787</v>
      </c>
      <c r="AT167" s="9">
        <f t="shared" si="225"/>
        <v>20.108582566769449</v>
      </c>
      <c r="AU167" s="3">
        <f t="shared" si="226"/>
        <v>19.669161791843166</v>
      </c>
      <c r="AV167" s="3">
        <f t="shared" si="227"/>
        <v>-4.1808094014055657</v>
      </c>
      <c r="AW167" s="8">
        <f>SQRT(AU167^2+AV167^2)+SQRT((AU167-$CH$10)^2+(AV167-$CI$10)^2)</f>
        <v>38.426920600001942</v>
      </c>
      <c r="AX167" s="4">
        <f>AW167/(2*$CH$3)</f>
        <v>1.0000000000000504</v>
      </c>
      <c r="AY167" s="9">
        <f t="shared" si="229"/>
        <v>19.98158256676945</v>
      </c>
      <c r="AZ167" s="9">
        <f>AY167-'Master Radiusverkleinerung'!G$5/100</f>
        <v>19.927582566769452</v>
      </c>
      <c r="BA167" s="9">
        <f t="shared" si="228"/>
        <v>1.0527104699544692</v>
      </c>
      <c r="BB167" s="3">
        <f t="shared" si="173"/>
        <v>19.545280173234698</v>
      </c>
      <c r="BC167" s="3">
        <f t="shared" si="174"/>
        <v>-4.6923787300003177</v>
      </c>
      <c r="BD167" s="3">
        <f t="shared" si="175"/>
        <v>19.764780103900481</v>
      </c>
      <c r="BE167" s="3">
        <f t="shared" si="176"/>
        <v>-3.6631937445696767</v>
      </c>
      <c r="BF167" s="3">
        <f t="shared" si="177"/>
        <v>0.24776323721693672</v>
      </c>
      <c r="BG167" s="3">
        <f t="shared" si="178"/>
        <v>1.0231386571895049</v>
      </c>
      <c r="BH167" s="3">
        <f t="shared" si="179"/>
        <v>0.19123662411463016</v>
      </c>
      <c r="BI167" s="3">
        <f t="shared" si="180"/>
        <v>1.0352313136717779</v>
      </c>
      <c r="BJ167" s="3">
        <f t="shared" si="181"/>
        <v>1.0231386571895049</v>
      </c>
      <c r="BK167" s="3">
        <f t="shared" si="182"/>
        <v>-0.24776323721693672</v>
      </c>
      <c r="BL167" s="3">
        <f t="shared" si="183"/>
        <v>1.0352313136717779</v>
      </c>
      <c r="BM167" s="3">
        <f t="shared" si="184"/>
        <v>-0.19123662411463016</v>
      </c>
      <c r="BN167" s="3">
        <f t="shared" si="185"/>
        <v>1.0231386571895049</v>
      </c>
      <c r="BO167" s="3">
        <f t="shared" si="186"/>
        <v>-0.24776323721693672</v>
      </c>
      <c r="BP167" s="3">
        <f t="shared" si="187"/>
        <v>-1.0352313136717779</v>
      </c>
      <c r="BQ167" s="3">
        <f t="shared" si="188"/>
        <v>0.19123662411463016</v>
      </c>
      <c r="BR167" s="3">
        <f t="shared" si="189"/>
        <v>0.21949993066578344</v>
      </c>
      <c r="BS167" s="3">
        <f t="shared" si="190"/>
        <v>1.029184985430641</v>
      </c>
      <c r="BT167" s="3">
        <f t="shared" si="191"/>
        <v>-18.204974416237505</v>
      </c>
      <c r="BU167" s="3">
        <f t="shared" si="192"/>
        <v>0.91906709483616567</v>
      </c>
      <c r="BV167" s="3">
        <f t="shared" si="193"/>
        <v>-0.18185533518180108</v>
      </c>
      <c r="BW167" s="9">
        <f t="shared" si="194"/>
        <v>19.171793989360975</v>
      </c>
      <c r="BX167" s="9">
        <f>SQRT((AU167-$CH$11)^2+(AV167-$CI$11)^2)</f>
        <v>19.213455752830001</v>
      </c>
      <c r="BY167" s="3">
        <f t="shared" si="195"/>
        <v>18.750375520942494</v>
      </c>
      <c r="BZ167" s="3">
        <f t="shared" si="196"/>
        <v>-3.9990220705424919</v>
      </c>
      <c r="CA167" s="3">
        <f t="shared" si="197"/>
        <v>19.172082821045958</v>
      </c>
      <c r="CB167" s="3">
        <f t="shared" si="198"/>
        <v>18.750094697007</v>
      </c>
      <c r="CC167" s="3">
        <f t="shared" si="199"/>
        <v>-3.9989540662237646</v>
      </c>
      <c r="CD167" s="3">
        <f t="shared" si="200"/>
        <v>19.171793989360975</v>
      </c>
      <c r="CE167" s="4">
        <f t="shared" si="201"/>
        <v>0.99999999999991429</v>
      </c>
      <c r="CF167" s="12">
        <f t="shared" si="169"/>
        <v>2.3722005112406823E-5</v>
      </c>
    </row>
    <row r="168" spans="1:84" x14ac:dyDescent="0.3">
      <c r="A168" s="4">
        <v>351</v>
      </c>
      <c r="B168" s="3">
        <f>CH$3*COS(A168/180*PI())</f>
        <v>18.976910720797559</v>
      </c>
      <c r="C168" s="4">
        <f>CH$3*SIN(A168/180*PI())</f>
        <v>-3.0056473836022186</v>
      </c>
      <c r="D168" s="6">
        <f>SQRT(B168^2+C168^2)+SQRT((B168-$CH$10)^2+(C168-$CI$10)^2)</f>
        <v>36.637926213170715</v>
      </c>
      <c r="E168" s="4">
        <f>D168/(2*$CH$3)</f>
        <v>0.95344424276273421</v>
      </c>
      <c r="F168" s="4">
        <f>$CH$3/E168</f>
        <v>20.151634923429178</v>
      </c>
      <c r="G168" s="4">
        <f t="shared" si="202"/>
        <v>19.903534857800789</v>
      </c>
      <c r="H168" s="4">
        <f t="shared" si="203"/>
        <v>-3.1524102289326823</v>
      </c>
      <c r="I168" s="6">
        <f>SQRT(G168^2+H168^2)+SQRT((G168-$CH$10)^2+(H168-$CI$10)^2)</f>
        <v>38.514268581457841</v>
      </c>
      <c r="J168" s="4">
        <f>I168/(2*$CH$3)</f>
        <v>1.0022730934483945</v>
      </c>
      <c r="K168" s="4">
        <f t="shared" si="204"/>
        <v>20.105932260533894</v>
      </c>
      <c r="L168" s="4">
        <f t="shared" si="205"/>
        <v>19.858394870524968</v>
      </c>
      <c r="M168" s="4">
        <f t="shared" si="206"/>
        <v>-3.1452607573117444</v>
      </c>
      <c r="N168" s="8">
        <f>SQRT(L168^2+M168^2)+SQRT((L168-$CH$10)^2+(M168-$CI$10)^2)</f>
        <v>38.422863574426486</v>
      </c>
      <c r="O168" s="3">
        <f>N168/(2*$CH$3)</f>
        <v>0.99989442230836689</v>
      </c>
      <c r="P168" s="4">
        <f t="shared" si="207"/>
        <v>20.108055222587527</v>
      </c>
      <c r="Q168" s="4">
        <f t="shared" si="208"/>
        <v>19.860491695392867</v>
      </c>
      <c r="R168" s="4">
        <f t="shared" si="209"/>
        <v>-3.1455928617449054</v>
      </c>
      <c r="S168" s="6">
        <f>SQRT(Q168^2+R168^2)+SQRT((Q168-$CH$10)^2+(R168-$CI$10)^2)</f>
        <v>38.427109483691652</v>
      </c>
      <c r="T168" s="4">
        <f>S168/(2*$CH$3)</f>
        <v>1.0000049154001596</v>
      </c>
      <c r="U168" s="3">
        <f t="shared" si="210"/>
        <v>20.107956383935509</v>
      </c>
      <c r="V168" s="3">
        <f t="shared" si="211"/>
        <v>19.860394073608667</v>
      </c>
      <c r="W168" s="3">
        <f t="shared" si="212"/>
        <v>-3.1455773999732517</v>
      </c>
      <c r="X168" s="3">
        <f>SQRT(V168^2+W168^2)+SQRT((V168-$CH$10)^2+(W168-$CI$10)^2)</f>
        <v>38.42691180707854</v>
      </c>
      <c r="Y168" s="3">
        <f>X168/(2*$CH$3)</f>
        <v>0.99999977117808747</v>
      </c>
      <c r="Z168" s="3">
        <f t="shared" si="213"/>
        <v>20.1079609850776</v>
      </c>
      <c r="AA168" s="3">
        <f t="shared" si="214"/>
        <v>19.860398618103066</v>
      </c>
      <c r="AB168" s="3">
        <f t="shared" si="215"/>
        <v>-3.1455781197504531</v>
      </c>
      <c r="AC168" s="3">
        <f>SQRT(AA168^2+AB168^2)+SQRT((AA168-$CH$10)^2+(AB168-$CI$10)^2)</f>
        <v>38.426921009330556</v>
      </c>
      <c r="AD168" s="3">
        <f>AC168/(2*$CH$3)</f>
        <v>1.000000010652182</v>
      </c>
      <c r="AE168" s="3">
        <f t="shared" si="216"/>
        <v>20.107960770883942</v>
      </c>
      <c r="AF168" s="3">
        <f t="shared" si="217"/>
        <v>19.860398406546487</v>
      </c>
      <c r="AG168" s="3">
        <f t="shared" si="218"/>
        <v>-3.1455780862431828</v>
      </c>
      <c r="AH168" s="8">
        <f>SQRT(AF168^2+AG168^2)+SQRT((AF168-$CH$10)^2+(AG168-$CI$10)^2)</f>
        <v>38.426920580944739</v>
      </c>
      <c r="AI168" s="3">
        <f>AH168/(2*$CH$3)</f>
        <v>0.99999999950411678</v>
      </c>
      <c r="AJ168" s="3">
        <f t="shared" si="219"/>
        <v>20.107960780855141</v>
      </c>
      <c r="AK168" s="3">
        <f t="shared" si="220"/>
        <v>19.860398416394922</v>
      </c>
      <c r="AL168" s="3">
        <f t="shared" si="221"/>
        <v>-3.1455780878030222</v>
      </c>
      <c r="AM168" s="8">
        <f>SQRT(AK168^2+AL168^2)+SQRT((AK168-$CH$10)^2+(AL168-$CI$10)^2)</f>
        <v>38.426920600887065</v>
      </c>
      <c r="AN168" s="3">
        <f>AM168/(2*$CH$3)</f>
        <v>1.0000000000230844</v>
      </c>
      <c r="AO168" s="3">
        <f t="shared" si="222"/>
        <v>20.107960780390961</v>
      </c>
      <c r="AP168" s="3">
        <f t="shared" si="223"/>
        <v>19.860398415936459</v>
      </c>
      <c r="AQ168" s="3">
        <f t="shared" si="224"/>
        <v>-3.1455780877304083</v>
      </c>
      <c r="AR168" s="8">
        <f>SQRT(AP168^2+AQ168^2)+SQRT((AP168-$CH$10)^2+(AQ168-$CI$10)^2)</f>
        <v>38.426920599958713</v>
      </c>
      <c r="AS168" s="3">
        <f>AR168/(2*$CH$3)</f>
        <v>0.99999999999892553</v>
      </c>
      <c r="AT168" s="9">
        <f t="shared" si="225"/>
        <v>20.107960780412565</v>
      </c>
      <c r="AU168" s="3">
        <f t="shared" si="226"/>
        <v>19.860398415957796</v>
      </c>
      <c r="AV168" s="3">
        <f t="shared" si="227"/>
        <v>-3.1455780877337878</v>
      </c>
      <c r="AW168" s="8">
        <f>SQRT(AU168^2+AV168^2)+SQRT((AU168-$CH$10)^2+(AV168-$CI$10)^2)</f>
        <v>38.426920600001921</v>
      </c>
      <c r="AX168" s="4">
        <f>AW168/(2*$CH$3)</f>
        <v>1.00000000000005</v>
      </c>
      <c r="AY168" s="9">
        <f t="shared" si="229"/>
        <v>19.980960780412566</v>
      </c>
      <c r="AZ168" s="9">
        <f>AY168-'Master Radiusverkleinerung'!G$5/100</f>
        <v>19.926960780412568</v>
      </c>
      <c r="BA168" s="9">
        <f t="shared" si="228"/>
        <v>1.0527465598183428</v>
      </c>
      <c r="BB168" s="3">
        <f t="shared" si="173"/>
        <v>19.764780103900481</v>
      </c>
      <c r="BC168" s="3">
        <f t="shared" si="174"/>
        <v>-3.6631937445696767</v>
      </c>
      <c r="BD168" s="3">
        <f t="shared" si="175"/>
        <v>19.927455603887587</v>
      </c>
      <c r="BE168" s="3">
        <f t="shared" si="176"/>
        <v>-2.6235430321137776</v>
      </c>
      <c r="BF168" s="3">
        <f t="shared" si="177"/>
        <v>0.19123662411463016</v>
      </c>
      <c r="BG168" s="3">
        <f t="shared" si="178"/>
        <v>1.0352313136717779</v>
      </c>
      <c r="BH168" s="3">
        <f t="shared" si="179"/>
        <v>0.13411437585957842</v>
      </c>
      <c r="BI168" s="3">
        <f t="shared" si="180"/>
        <v>1.0440701112400204</v>
      </c>
      <c r="BJ168" s="3">
        <f t="shared" si="181"/>
        <v>1.0352313136717779</v>
      </c>
      <c r="BK168" s="3">
        <f t="shared" si="182"/>
        <v>-0.19123662411463016</v>
      </c>
      <c r="BL168" s="3">
        <f t="shared" si="183"/>
        <v>1.0440701112400204</v>
      </c>
      <c r="BM168" s="3">
        <f t="shared" si="184"/>
        <v>-0.13411437585957842</v>
      </c>
      <c r="BN168" s="3">
        <f t="shared" si="185"/>
        <v>1.0352313136717779</v>
      </c>
      <c r="BO168" s="3">
        <f t="shared" si="186"/>
        <v>-0.19123662411463016</v>
      </c>
      <c r="BP168" s="3">
        <f t="shared" si="187"/>
        <v>-1.0440701112400204</v>
      </c>
      <c r="BQ168" s="3">
        <f t="shared" si="188"/>
        <v>0.13411437585957842</v>
      </c>
      <c r="BR168" s="3">
        <f t="shared" si="189"/>
        <v>0.16267549998710606</v>
      </c>
      <c r="BS168" s="3">
        <f t="shared" si="190"/>
        <v>1.0396507124558991</v>
      </c>
      <c r="BT168" s="3">
        <f t="shared" si="191"/>
        <v>-18.204432309425442</v>
      </c>
      <c r="BU168" s="3">
        <f t="shared" si="192"/>
        <v>0.91898172956502222</v>
      </c>
      <c r="BV168" s="3">
        <f t="shared" si="193"/>
        <v>-0.18183956579185478</v>
      </c>
      <c r="BW168" s="9">
        <f t="shared" si="194"/>
        <v>19.171880766215953</v>
      </c>
      <c r="BX168" s="9">
        <f>SQRT((AU168-$CH$11)^2+(AV168-$CI$11)^2)</f>
        <v>19.213426794899121</v>
      </c>
      <c r="BY168" s="3">
        <f t="shared" si="195"/>
        <v>18.941331321121631</v>
      </c>
      <c r="BZ168" s="3">
        <f t="shared" si="196"/>
        <v>-2.9637227525519867</v>
      </c>
      <c r="CA168" s="3">
        <f t="shared" si="197"/>
        <v>19.171793989360975</v>
      </c>
      <c r="CB168" s="3">
        <f t="shared" si="198"/>
        <v>18.941416686392774</v>
      </c>
      <c r="CC168" s="3">
        <f t="shared" si="199"/>
        <v>-2.963738521941933</v>
      </c>
      <c r="CD168" s="3">
        <f t="shared" si="200"/>
        <v>19.171880766215953</v>
      </c>
      <c r="CE168" s="4">
        <f t="shared" si="201"/>
        <v>0.99999999999999223</v>
      </c>
      <c r="CF168" s="12">
        <f t="shared" si="169"/>
        <v>7.1431828108279906E-6</v>
      </c>
    </row>
    <row r="169" spans="1:84" x14ac:dyDescent="0.3">
      <c r="A169" s="4">
        <v>354</v>
      </c>
      <c r="B169" s="3">
        <f>CH$3*COS(A169/180*PI())</f>
        <v>19.108206954139074</v>
      </c>
      <c r="C169" s="4">
        <f>CH$3*SIN(A169/180*PI())</f>
        <v>-2.0083534792130844</v>
      </c>
      <c r="D169" s="6">
        <f>SQRT(B169^2+C169^2)+SQRT((B169-$CH$10)^2+(C169-$CI$10)^2)</f>
        <v>36.644581517592421</v>
      </c>
      <c r="E169" s="4">
        <f>D169/(2*$CH$3)</f>
        <v>0.95361743656327269</v>
      </c>
      <c r="F169" s="4">
        <f>$CH$3/E169</f>
        <v>20.147975029948171</v>
      </c>
      <c r="G169" s="4">
        <f t="shared" si="202"/>
        <v>20.037602314616699</v>
      </c>
      <c r="H169" s="4">
        <f t="shared" si="203"/>
        <v>-2.1060368678355537</v>
      </c>
      <c r="I169" s="6">
        <f>SQRT(G169^2+H169^2)+SQRT((G169-$CH$10)^2+(H169-$CI$10)^2)</f>
        <v>38.513572653483479</v>
      </c>
      <c r="J169" s="4">
        <f>I169/(2*$CH$3)</f>
        <v>1.0022549830205096</v>
      </c>
      <c r="K169" s="4">
        <f t="shared" si="204"/>
        <v>20.102643909265424</v>
      </c>
      <c r="L169" s="4">
        <f t="shared" si="205"/>
        <v>19.992519522556126</v>
      </c>
      <c r="M169" s="4">
        <f t="shared" si="206"/>
        <v>-2.1012984754523854</v>
      </c>
      <c r="N169" s="8">
        <f>SQRT(L169^2+M169^2)+SQRT((L169-$CH$10)^2+(M169-$CI$10)^2)</f>
        <v>38.422912180899679</v>
      </c>
      <c r="O169" s="3">
        <f>N169/(2*$CH$3)</f>
        <v>0.99989568721516753</v>
      </c>
      <c r="P169" s="4">
        <f t="shared" si="207"/>
        <v>20.104741090796942</v>
      </c>
      <c r="Q169" s="4">
        <f t="shared" si="208"/>
        <v>19.994605215507782</v>
      </c>
      <c r="R169" s="4">
        <f t="shared" si="209"/>
        <v>-2.1015176906150681</v>
      </c>
      <c r="S169" s="6">
        <f>SQRT(Q169^2+R169^2)+SQRT((Q169-$CH$10)^2+(R169-$CI$10)^2)</f>
        <v>38.427106461939388</v>
      </c>
      <c r="T169" s="4">
        <f>S169/(2*$CH$3)</f>
        <v>1.000004836763823</v>
      </c>
      <c r="U169" s="3">
        <f t="shared" si="210"/>
        <v>20.104643849382896</v>
      </c>
      <c r="V169" s="3">
        <f t="shared" si="211"/>
        <v>19.994508506792375</v>
      </c>
      <c r="W169" s="3">
        <f t="shared" si="212"/>
        <v>-2.1015075261194922</v>
      </c>
      <c r="X169" s="3">
        <f>SQRT(V169^2+W169^2)+SQRT((V169-$CH$10)^2+(W169-$CI$10)^2)</f>
        <v>38.426911982914106</v>
      </c>
      <c r="Y169" s="3">
        <f>X169/(2*$CH$3)</f>
        <v>0.99999977575393084</v>
      </c>
      <c r="Z169" s="3">
        <f t="shared" si="213"/>
        <v>20.104648357771261</v>
      </c>
      <c r="AA169" s="3">
        <f t="shared" si="214"/>
        <v>19.994512990483319</v>
      </c>
      <c r="AB169" s="3">
        <f t="shared" si="215"/>
        <v>-2.1015079973743997</v>
      </c>
      <c r="AC169" s="3">
        <f>SQRT(AA169^2+AB169^2)+SQRT((AA169-$CH$10)^2+(AB169-$CI$10)^2)</f>
        <v>38.426920999514536</v>
      </c>
      <c r="AD169" s="3">
        <f>AC169/(2*$CH$3)</f>
        <v>1.0000000103967357</v>
      </c>
      <c r="AE169" s="3">
        <f t="shared" si="216"/>
        <v>20.104648148748549</v>
      </c>
      <c r="AF169" s="3">
        <f t="shared" si="217"/>
        <v>19.994512782605653</v>
      </c>
      <c r="AG169" s="3">
        <f t="shared" si="218"/>
        <v>-2.1015079755255766</v>
      </c>
      <c r="AH169" s="8">
        <f>SQRT(AF169^2+AG169^2)+SQRT((AF169-$CH$10)^2+(AG169-$CI$10)^2)</f>
        <v>38.426920581477283</v>
      </c>
      <c r="AI169" s="3">
        <f>AH169/(2*$CH$3)</f>
        <v>0.99999999951797547</v>
      </c>
      <c r="AJ169" s="3">
        <f t="shared" si="219"/>
        <v>20.104648158439481</v>
      </c>
      <c r="AK169" s="3">
        <f t="shared" si="220"/>
        <v>19.994512792243498</v>
      </c>
      <c r="AL169" s="3">
        <f t="shared" si="221"/>
        <v>-2.1015079765385551</v>
      </c>
      <c r="AM169" s="8">
        <f>SQRT(AK169^2+AL169^2)+SQRT((AK169-$CH$10)^2+(AL169-$CI$10)^2)</f>
        <v>38.426920600858764</v>
      </c>
      <c r="AN169" s="3">
        <f>AM169/(2*$CH$3)</f>
        <v>1.0000000000223479</v>
      </c>
      <c r="AO169" s="3">
        <f t="shared" si="222"/>
        <v>20.104648157990184</v>
      </c>
      <c r="AP169" s="3">
        <f t="shared" si="223"/>
        <v>19.994512791796662</v>
      </c>
      <c r="AQ169" s="3">
        <f t="shared" si="224"/>
        <v>-2.1015079764915905</v>
      </c>
      <c r="AR169" s="8">
        <f>SQRT(AP169^2+AQ169^2)+SQRT((AP169-$CH$10)^2+(AQ169-$CI$10)^2)</f>
        <v>38.426920599960198</v>
      </c>
      <c r="AS169" s="3">
        <f>AR169/(2*$CH$3)</f>
        <v>0.99999999999896416</v>
      </c>
      <c r="AT169" s="9">
        <f t="shared" si="225"/>
        <v>20.10464815801101</v>
      </c>
      <c r="AU169" s="3">
        <f t="shared" si="226"/>
        <v>19.994512791817375</v>
      </c>
      <c r="AV169" s="3">
        <f t="shared" si="227"/>
        <v>-2.1015079764937674</v>
      </c>
      <c r="AW169" s="8">
        <f>SQRT(AU169^2+AV169^2)+SQRT((AU169-$CH$10)^2+(AV169-$CI$10)^2)</f>
        <v>38.426920600001843</v>
      </c>
      <c r="AX169" s="4">
        <f>AW169/(2*$CH$3)</f>
        <v>1.000000000000048</v>
      </c>
      <c r="AY169" s="9">
        <f t="shared" si="229"/>
        <v>19.977648158011011</v>
      </c>
      <c r="AZ169" s="9">
        <f>AY169-'Master Radiusverkleinerung'!G$5/100</f>
        <v>19.923648158011012</v>
      </c>
      <c r="BA169" s="9">
        <f t="shared" si="228"/>
        <v>1.0526485942597144</v>
      </c>
      <c r="BB169" s="3">
        <f t="shared" si="173"/>
        <v>19.927455603887587</v>
      </c>
      <c r="BC169" s="3">
        <f t="shared" si="174"/>
        <v>-2.6235430321137776</v>
      </c>
      <c r="BD169" s="3">
        <f t="shared" si="175"/>
        <v>20.032812356523344</v>
      </c>
      <c r="BE169" s="3">
        <f t="shared" si="176"/>
        <v>-1.5766951900133814</v>
      </c>
      <c r="BF169" s="3">
        <f t="shared" si="177"/>
        <v>0.13411437585957842</v>
      </c>
      <c r="BG169" s="3">
        <f t="shared" si="178"/>
        <v>1.0440701112400204</v>
      </c>
      <c r="BH169" s="3">
        <f t="shared" si="179"/>
        <v>7.6599129411935252E-2</v>
      </c>
      <c r="BI169" s="3">
        <f t="shared" si="180"/>
        <v>1.0496255729607717</v>
      </c>
      <c r="BJ169" s="3">
        <f t="shared" si="181"/>
        <v>1.0440701112400204</v>
      </c>
      <c r="BK169" s="3">
        <f t="shared" si="182"/>
        <v>-0.13411437585957842</v>
      </c>
      <c r="BL169" s="3">
        <f t="shared" si="183"/>
        <v>1.0496255729607717</v>
      </c>
      <c r="BM169" s="3">
        <f t="shared" si="184"/>
        <v>-7.6599129411935252E-2</v>
      </c>
      <c r="BN169" s="3">
        <f t="shared" si="185"/>
        <v>1.0440701112400204</v>
      </c>
      <c r="BO169" s="3">
        <f t="shared" si="186"/>
        <v>-0.13411437585957842</v>
      </c>
      <c r="BP169" s="3">
        <f t="shared" si="187"/>
        <v>-1.0496255729607717</v>
      </c>
      <c r="BQ169" s="3">
        <f t="shared" si="188"/>
        <v>7.6599129411935252E-2</v>
      </c>
      <c r="BR169" s="3">
        <f t="shared" si="189"/>
        <v>0.10535675263575683</v>
      </c>
      <c r="BS169" s="3">
        <f t="shared" si="190"/>
        <v>1.0468478421003962</v>
      </c>
      <c r="BT169" s="3">
        <f t="shared" si="191"/>
        <v>-18.206566187937888</v>
      </c>
      <c r="BU169" s="3">
        <f t="shared" si="192"/>
        <v>0.91852401874848155</v>
      </c>
      <c r="BV169" s="3">
        <f t="shared" si="193"/>
        <v>-0.18178077127238401</v>
      </c>
      <c r="BW169" s="9">
        <f t="shared" si="194"/>
        <v>19.17234206383554</v>
      </c>
      <c r="BX169" s="9">
        <f>SQRT((AU169-$CH$11)^2+(AV169-$CI$11)^2)</f>
        <v>19.213272857370089</v>
      </c>
      <c r="BY169" s="3">
        <f t="shared" si="195"/>
        <v>19.075531062252352</v>
      </c>
      <c r="BZ169" s="3">
        <f t="shared" si="196"/>
        <v>-1.9196684107019126</v>
      </c>
      <c r="CA169" s="3">
        <f t="shared" si="197"/>
        <v>19.171880766215953</v>
      </c>
      <c r="CB169" s="3">
        <f t="shared" si="198"/>
        <v>19.075988773068893</v>
      </c>
      <c r="CC169" s="3">
        <f t="shared" si="199"/>
        <v>-1.9197272052213834</v>
      </c>
      <c r="CD169" s="3">
        <f t="shared" si="200"/>
        <v>19.17234206383554</v>
      </c>
      <c r="CE169" s="4">
        <f t="shared" si="201"/>
        <v>0.99999999999978151</v>
      </c>
      <c r="CF169" s="12">
        <f t="shared" si="169"/>
        <v>3.7875231162986057E-5</v>
      </c>
    </row>
    <row r="170" spans="1:84" x14ac:dyDescent="0.3">
      <c r="A170" s="4">
        <v>357</v>
      </c>
      <c r="B170" s="3">
        <f>CH$3*COS(A170/180*PI())</f>
        <v>19.187128920414477</v>
      </c>
      <c r="C170" s="4">
        <f>CH$3*SIN(A170/180*PI())</f>
        <v>-1.0055548175363318</v>
      </c>
      <c r="D170" s="6">
        <f>SQRT(B170^2+C170^2)+SQRT((B170-$CH$10)^2+(C170-$CI$10)^2)</f>
        <v>36.656618459025751</v>
      </c>
      <c r="E170" s="4">
        <f>D170/(2*$CH$3)</f>
        <v>0.95393067897888617</v>
      </c>
      <c r="F170" s="4">
        <f>$CH$3/E170</f>
        <v>20.141359035193858</v>
      </c>
      <c r="G170" s="4">
        <f t="shared" si="202"/>
        <v>20.113756002640478</v>
      </c>
      <c r="H170" s="4">
        <f t="shared" si="203"/>
        <v>-1.0541172851393201</v>
      </c>
      <c r="I170" s="6">
        <f>SQRT(G170^2+H170^2)+SQRT((G170-$CH$10)^2+(H170-$CI$10)^2)</f>
        <v>38.512321679724622</v>
      </c>
      <c r="J170" s="4">
        <f>I170/(2*$CH$3)</f>
        <v>1.0022224284015258</v>
      </c>
      <c r="K170" s="4">
        <f t="shared" si="204"/>
        <v>20.096695568186306</v>
      </c>
      <c r="L170" s="4">
        <f t="shared" si="205"/>
        <v>20.069153745362197</v>
      </c>
      <c r="M170" s="4">
        <f t="shared" si="206"/>
        <v>-1.0517797798843547</v>
      </c>
      <c r="N170" s="8">
        <f>SQRT(L170^2+M170^2)+SQRT((L170-$CH$10)^2+(M170-$CI$10)^2)</f>
        <v>38.422999063692195</v>
      </c>
      <c r="O170" s="3">
        <f>N170/(2*$CH$3)</f>
        <v>0.99989794820280742</v>
      </c>
      <c r="P170" s="4">
        <f t="shared" si="207"/>
        <v>20.09874668140646</v>
      </c>
      <c r="Q170" s="4">
        <f t="shared" si="208"/>
        <v>20.07120204760297</v>
      </c>
      <c r="R170" s="4">
        <f t="shared" si="209"/>
        <v>-1.0518871268560941</v>
      </c>
      <c r="S170" s="6">
        <f>SQRT(Q170^2+R170^2)+SQRT((Q170-$CH$10)^2+(R170-$CI$10)^2)</f>
        <v>38.427101091373601</v>
      </c>
      <c r="T170" s="4">
        <f>S170/(2*$CH$3)</f>
        <v>1.000004697003319</v>
      </c>
      <c r="U170" s="3">
        <f t="shared" si="210"/>
        <v>20.098652277970004</v>
      </c>
      <c r="V170" s="3">
        <f t="shared" si="211"/>
        <v>20.071107773543144</v>
      </c>
      <c r="W170" s="3">
        <f t="shared" si="212"/>
        <v>-1.0518821861619745</v>
      </c>
      <c r="X170" s="3">
        <f>SQRT(V170^2+W170^2)+SQRT((V170-$CH$10)^2+(W170-$CI$10)^2)</f>
        <v>38.426912293647689</v>
      </c>
      <c r="Y170" s="3">
        <f>X170/(2*$CH$3)</f>
        <v>0.99999978384028221</v>
      </c>
      <c r="Z170" s="3">
        <f t="shared" si="213"/>
        <v>20.098656622489948</v>
      </c>
      <c r="AA170" s="3">
        <f t="shared" si="214"/>
        <v>20.071112112109073</v>
      </c>
      <c r="AB170" s="3">
        <f t="shared" si="215"/>
        <v>-1.0518824135365801</v>
      </c>
      <c r="AC170" s="3">
        <f>SQRT(AA170^2+AB170^2)+SQRT((AA170-$CH$10)^2+(AB170-$CI$10)^2)</f>
        <v>38.426920982266623</v>
      </c>
      <c r="AD170" s="3">
        <f>AC170/(2*$CH$3)</f>
        <v>1.0000000099478858</v>
      </c>
      <c r="AE170" s="3">
        <f t="shared" si="216"/>
        <v>20.098656422550807</v>
      </c>
      <c r="AF170" s="3">
        <f t="shared" si="217"/>
        <v>20.071111912443943</v>
      </c>
      <c r="AG170" s="3">
        <f t="shared" si="218"/>
        <v>-1.051882403072574</v>
      </c>
      <c r="AH170" s="8">
        <f>SQRT(AF170^2+AG170^2)+SQRT((AF170-$CH$10)^2+(AG170-$CI$10)^2)</f>
        <v>38.426920582407718</v>
      </c>
      <c r="AI170" s="3">
        <f>AH170/(2*$CH$3)</f>
        <v>0.99999999954218854</v>
      </c>
      <c r="AJ170" s="3">
        <f t="shared" si="219"/>
        <v>20.0986564317522</v>
      </c>
      <c r="AK170" s="3">
        <f t="shared" si="220"/>
        <v>20.071111921632724</v>
      </c>
      <c r="AL170" s="3">
        <f t="shared" si="221"/>
        <v>-1.0518824035541376</v>
      </c>
      <c r="AM170" s="8">
        <f>SQRT(AK170^2+AL170^2)+SQRT((AK170-$CH$10)^2+(AL170-$CI$10)^2)</f>
        <v>38.426920600809609</v>
      </c>
      <c r="AN170" s="3">
        <f>AM170/(2*$CH$3)</f>
        <v>1.0000000000210687</v>
      </c>
      <c r="AO170" s="3">
        <f t="shared" si="222"/>
        <v>20.098656431328749</v>
      </c>
      <c r="AP170" s="3">
        <f t="shared" si="223"/>
        <v>20.071111921209855</v>
      </c>
      <c r="AQ170" s="3">
        <f t="shared" si="224"/>
        <v>-1.051882403531976</v>
      </c>
      <c r="AR170" s="8">
        <f>SQRT(AP170^2+AQ170^2)+SQRT((AP170-$CH$10)^2+(AQ170-$CI$10)^2)</f>
        <v>38.426920599962756</v>
      </c>
      <c r="AS170" s="3">
        <f>AR170/(2*$CH$3)</f>
        <v>0.99999999999903066</v>
      </c>
      <c r="AT170" s="9">
        <f t="shared" si="225"/>
        <v>20.098656431348232</v>
      </c>
      <c r="AU170" s="3">
        <f t="shared" si="226"/>
        <v>20.07111192122931</v>
      </c>
      <c r="AV170" s="3">
        <f t="shared" si="227"/>
        <v>-1.0518824035329957</v>
      </c>
      <c r="AW170" s="8">
        <f>SQRT(AU170^2+AV170^2)+SQRT((AU170-$CH$10)^2+(AV170-$CI$10)^2)</f>
        <v>38.426920600001708</v>
      </c>
      <c r="AX170" s="4">
        <f>AW170/(2*$CH$3)</f>
        <v>1.0000000000000444</v>
      </c>
      <c r="AY170" s="9">
        <f t="shared" si="229"/>
        <v>19.971656431348233</v>
      </c>
      <c r="AZ170" s="9">
        <f>AY170-'Master Radiusverkleinerung'!G$5/100</f>
        <v>19.917656431348234</v>
      </c>
      <c r="BA170" s="9">
        <f t="shared" si="228"/>
        <v>1.052416870845339</v>
      </c>
      <c r="BB170" s="3">
        <f t="shared" si="173"/>
        <v>20.032812356523344</v>
      </c>
      <c r="BC170" s="3">
        <f t="shared" si="174"/>
        <v>-1.5766951900133814</v>
      </c>
      <c r="BD170" s="3">
        <f>0.5*(AU170+AU172)</f>
        <v>20.080559357749692</v>
      </c>
      <c r="BE170" s="3">
        <f>0.5*(AV170+AV172)</f>
        <v>-0.52594120176650028</v>
      </c>
      <c r="BF170" s="3">
        <f t="shared" si="177"/>
        <v>7.6599129411935252E-2</v>
      </c>
      <c r="BG170" s="3">
        <f t="shared" si="178"/>
        <v>1.0496255729607717</v>
      </c>
      <c r="BH170" s="3">
        <f>AU172-AU170</f>
        <v>1.889487304076809E-2</v>
      </c>
      <c r="BI170" s="3">
        <f>AV172-AV170</f>
        <v>1.0518824035329908</v>
      </c>
      <c r="BJ170" s="3">
        <f t="shared" si="181"/>
        <v>1.0496255729607717</v>
      </c>
      <c r="BK170" s="3">
        <f t="shared" si="182"/>
        <v>-7.6599129411935252E-2</v>
      </c>
      <c r="BL170" s="3">
        <f t="shared" si="183"/>
        <v>1.0518824035329908</v>
      </c>
      <c r="BM170" s="3">
        <f t="shared" si="184"/>
        <v>-1.889487304076809E-2</v>
      </c>
      <c r="BN170" s="3">
        <f t="shared" si="185"/>
        <v>1.0496255729607717</v>
      </c>
      <c r="BO170" s="3">
        <f t="shared" si="186"/>
        <v>-7.6599129411935252E-2</v>
      </c>
      <c r="BP170" s="3">
        <f t="shared" si="187"/>
        <v>-1.0518824035329908</v>
      </c>
      <c r="BQ170" s="3">
        <f t="shared" si="188"/>
        <v>1.889487304076809E-2</v>
      </c>
      <c r="BR170" s="3">
        <f t="shared" si="189"/>
        <v>4.7747001226348118E-2</v>
      </c>
      <c r="BS170" s="3">
        <f t="shared" si="190"/>
        <v>1.050753988246881</v>
      </c>
      <c r="BT170" s="3">
        <f t="shared" si="191"/>
        <v>-18.211366966447052</v>
      </c>
      <c r="BU170" s="3">
        <f t="shared" si="192"/>
        <v>0.91769586996748487</v>
      </c>
      <c r="BV170" s="3">
        <f t="shared" si="193"/>
        <v>-0.18172033498226092</v>
      </c>
      <c r="BW170" s="9">
        <f t="shared" si="194"/>
        <v>19.173172102139972</v>
      </c>
      <c r="BX170" s="9">
        <f>SQRT((AU170-$CH$11)^2+(AV170-$CI$11)^2)</f>
        <v>19.212995869578471</v>
      </c>
      <c r="BY170" s="3">
        <f t="shared" si="195"/>
        <v>19.152587902480828</v>
      </c>
      <c r="BZ170" s="3">
        <f t="shared" si="196"/>
        <v>-0.87010163226061166</v>
      </c>
      <c r="CA170" s="3">
        <f t="shared" si="197"/>
        <v>19.172342063835536</v>
      </c>
      <c r="CB170" s="3">
        <f t="shared" si="198"/>
        <v>19.153416051261825</v>
      </c>
      <c r="CC170" s="3">
        <f t="shared" si="199"/>
        <v>-0.87016206855073475</v>
      </c>
      <c r="CD170" s="3">
        <f t="shared" si="200"/>
        <v>19.173172102139972</v>
      </c>
      <c r="CE170" s="4">
        <f t="shared" si="201"/>
        <v>0.99999999999929379</v>
      </c>
      <c r="CF170" s="12">
        <f t="shared" si="169"/>
        <v>6.8093466364185524E-5</v>
      </c>
    </row>
    <row r="171" spans="1:84" x14ac:dyDescent="0.3">
      <c r="A171" s="4"/>
      <c r="C171" s="4"/>
      <c r="D171" s="6"/>
      <c r="E171" s="4"/>
      <c r="G171" s="4"/>
      <c r="H171" s="4"/>
      <c r="I171" s="6"/>
      <c r="J171" s="4"/>
      <c r="K171" s="4"/>
      <c r="L171" s="4"/>
      <c r="M171" s="4"/>
      <c r="N171" s="8"/>
      <c r="P171" s="4"/>
      <c r="Q171" s="4"/>
      <c r="R171" s="4"/>
      <c r="S171" s="6"/>
      <c r="T171" s="4"/>
      <c r="AH171" s="8"/>
      <c r="AM171" s="8"/>
      <c r="AR171" s="8"/>
      <c r="AT171" s="9"/>
      <c r="AW171" s="8"/>
      <c r="AX171" s="4"/>
      <c r="AY171" s="9"/>
      <c r="AZ171" s="9"/>
      <c r="BA171" s="9"/>
      <c r="BW171" s="9"/>
      <c r="BX171" s="9"/>
      <c r="CE171" s="4"/>
      <c r="CF171" s="12"/>
    </row>
    <row r="172" spans="1:84" x14ac:dyDescent="0.3">
      <c r="A172" s="4">
        <v>360</v>
      </c>
      <c r="B172" s="3">
        <f>CH$3*COS(A172/180*PI())</f>
        <v>19.213460300000001</v>
      </c>
      <c r="C172" s="4">
        <f>CH$3*SIN(A172/180*PI())</f>
        <v>-4.7078682399986227E-15</v>
      </c>
      <c r="D172" s="6">
        <f>SQRT(B172^2+C172^2)+SQRT((B172-$CH$10)^2+(C172-$CI$10)^2)</f>
        <v>36.673992959330334</v>
      </c>
      <c r="E172" s="4">
        <f>D172/(2*$CH$3)</f>
        <v>0.95438282294549337</v>
      </c>
      <c r="F172" s="4">
        <f>$CH$3/E172</f>
        <v>20.131816958630782</v>
      </c>
      <c r="G172" s="4">
        <f t="shared" si="202"/>
        <v>20.131816958630782</v>
      </c>
      <c r="H172" s="4">
        <f t="shared" si="203"/>
        <v>-4.9328928882739312E-15</v>
      </c>
      <c r="I172" s="6">
        <f>SQRT(G172^2+H172^2)+SQRT((G172-$CH$10)^2+(H172-$CI$10)^2)</f>
        <v>38.510533435896306</v>
      </c>
      <c r="J172" s="4">
        <f>I172/(2*$CH$3)</f>
        <v>1.0021758921763901</v>
      </c>
      <c r="K172" s="4">
        <f t="shared" si="204"/>
        <v>20.088107402894341</v>
      </c>
      <c r="L172" s="4">
        <f t="shared" si="205"/>
        <v>20.088107402894341</v>
      </c>
      <c r="M172" s="4">
        <f t="shared" si="206"/>
        <v>-4.9221827493388826E-15</v>
      </c>
      <c r="N172" s="8">
        <f>SQRT(L172^2+M172^2)+SQRT((L172-$CH$10)^2+(M172-$CI$10)^2)</f>
        <v>38.423122158452628</v>
      </c>
      <c r="O172" s="3">
        <f>N172/(2*$CH$3)</f>
        <v>0.9999011515497972</v>
      </c>
      <c r="P172" s="4">
        <f t="shared" si="207"/>
        <v>20.090093277479248</v>
      </c>
      <c r="Q172" s="4">
        <f t="shared" si="208"/>
        <v>20.090093277479248</v>
      </c>
      <c r="R172" s="4">
        <f t="shared" si="209"/>
        <v>-4.9226693475747506E-15</v>
      </c>
      <c r="S172" s="6">
        <f>SQRT(Q172^2+R172^2)+SQRT((Q172-$CH$10)^2+(R172-$CI$10)^2)</f>
        <v>38.427093550885914</v>
      </c>
      <c r="T172" s="4">
        <f>S172/(2*$CH$3)</f>
        <v>1.0000045007740201</v>
      </c>
      <c r="U172" s="3">
        <f t="shared" si="210"/>
        <v>20.090002856916325</v>
      </c>
      <c r="V172" s="3">
        <f t="shared" si="211"/>
        <v>20.090002856916325</v>
      </c>
      <c r="W172" s="3">
        <f t="shared" si="212"/>
        <v>-4.9226471918521596E-15</v>
      </c>
      <c r="X172" s="3">
        <f>SQRT(V172^2+W172^2)+SQRT((V172-$CH$10)^2+(W172-$CI$10)^2)</f>
        <v>38.426912726001262</v>
      </c>
      <c r="Y172" s="3">
        <f>X172/(2*$CH$3)</f>
        <v>0.99999979509160197</v>
      </c>
      <c r="Z172" s="3">
        <f t="shared" si="213"/>
        <v>20.090006973527469</v>
      </c>
      <c r="AA172" s="3">
        <f t="shared" si="214"/>
        <v>20.090006973527469</v>
      </c>
      <c r="AB172" s="3">
        <f t="shared" si="215"/>
        <v>-4.922648200544116E-15</v>
      </c>
      <c r="AC172" s="3">
        <f>SQRT(AA172^2+AB172^2)+SQRT((AA172-$CH$10)^2+(AB172-$CI$10)^2)</f>
        <v>38.426920958484125</v>
      </c>
      <c r="AD172" s="3">
        <f>AC172/(2*$CH$3)</f>
        <v>1.0000000093289838</v>
      </c>
      <c r="AE172" s="3">
        <f t="shared" si="216"/>
        <v>20.09000678610812</v>
      </c>
      <c r="AF172" s="3">
        <f t="shared" si="217"/>
        <v>20.09000678610812</v>
      </c>
      <c r="AG172" s="3">
        <f t="shared" si="218"/>
        <v>-4.9226481546208111E-15</v>
      </c>
      <c r="AH172" s="8">
        <f>SQRT(AF172^2+AG172^2)+SQRT((AF172-$CH$10)^2+(AG172-$CI$10)^2)</f>
        <v>38.426920583679092</v>
      </c>
      <c r="AI172" s="3">
        <f>AH172/(2*$CH$3)</f>
        <v>0.99999999957527408</v>
      </c>
      <c r="AJ172" s="3">
        <f t="shared" si="219"/>
        <v>20.090006794640868</v>
      </c>
      <c r="AK172" s="3">
        <f t="shared" si="220"/>
        <v>20.090006794640868</v>
      </c>
      <c r="AL172" s="3">
        <f t="shared" si="221"/>
        <v>-4.9226481567115875E-15</v>
      </c>
      <c r="AM172" s="8">
        <f>SQRT(AK172^2+AL172^2)+SQRT((AK172-$CH$10)^2+(AL172-$CI$10)^2)</f>
        <v>38.426920600743053</v>
      </c>
      <c r="AN172" s="3">
        <f>AM172/(2*$CH$3)</f>
        <v>1.0000000000193368</v>
      </c>
      <c r="AO172" s="3">
        <f t="shared" si="222"/>
        <v>20.090006794252393</v>
      </c>
      <c r="AP172" s="3">
        <f t="shared" si="223"/>
        <v>20.090006794252393</v>
      </c>
      <c r="AQ172" s="3">
        <f t="shared" si="224"/>
        <v>-4.9226481566163996E-15</v>
      </c>
      <c r="AR172" s="8">
        <f>SQRT(AP172^2+AQ172^2)+SQRT((AP172-$CH$10)^2+(AQ172-$CI$10)^2)</f>
        <v>38.426920599966174</v>
      </c>
      <c r="AS172" s="3">
        <f>AR172/(2*$CH$3)</f>
        <v>0.9999999999991197</v>
      </c>
      <c r="AT172" s="9">
        <f t="shared" si="225"/>
        <v>20.090006794270078</v>
      </c>
      <c r="AU172" s="3">
        <f t="shared" si="226"/>
        <v>20.090006794270078</v>
      </c>
      <c r="AV172" s="3">
        <f t="shared" si="227"/>
        <v>-4.9226481566207328E-15</v>
      </c>
      <c r="AW172" s="8">
        <f>SQRT(AU172^2+AV172^2)+SQRT((AU172-$CH$10)^2+(AV172-$CI$10)^2)</f>
        <v>38.426920600001537</v>
      </c>
      <c r="AX172" s="4">
        <f>AW172/(2*$CH$3)</f>
        <v>1.00000000000004</v>
      </c>
      <c r="AY172" s="9">
        <f t="shared" si="229"/>
        <v>19.963006794270079</v>
      </c>
      <c r="AZ172" s="9">
        <f>AY172-'Master Radiusverkleinerung'!G$5/100</f>
        <v>19.909006794270081</v>
      </c>
      <c r="BA172" s="9">
        <f>SQRT((AU172-AU170)^2+(AV172-AV170)^2)</f>
        <v>1.0520520933345308</v>
      </c>
      <c r="BB172" s="3">
        <f>0.5*(AU170+AU172)</f>
        <v>20.080559357749692</v>
      </c>
      <c r="BC172" s="3">
        <f>0.5*(AV170+AV172)</f>
        <v>-0.52594120176650028</v>
      </c>
      <c r="BD172" s="3">
        <f t="shared" si="175"/>
        <v>20.070609687918271</v>
      </c>
      <c r="BE172" s="3">
        <f t="shared" si="176"/>
        <v>0.52541976166602611</v>
      </c>
      <c r="BF172" s="3">
        <f>AU172-AU170</f>
        <v>1.889487304076809E-2</v>
      </c>
      <c r="BG172" s="3">
        <f>AV172-AV170</f>
        <v>1.0518824035329908</v>
      </c>
      <c r="BH172" s="3">
        <f t="shared" si="179"/>
        <v>-3.879421270361405E-2</v>
      </c>
      <c r="BI172" s="3">
        <f t="shared" si="180"/>
        <v>1.050839523332062</v>
      </c>
      <c r="BJ172" s="3">
        <f t="shared" si="181"/>
        <v>1.0518824035329908</v>
      </c>
      <c r="BK172" s="3">
        <f t="shared" si="182"/>
        <v>-1.889487304076809E-2</v>
      </c>
      <c r="BL172" s="3">
        <f t="shared" si="183"/>
        <v>1.050839523332062</v>
      </c>
      <c r="BM172" s="3">
        <f t="shared" si="184"/>
        <v>3.879421270361405E-2</v>
      </c>
      <c r="BN172" s="3">
        <f t="shared" si="185"/>
        <v>1.0518824035329908</v>
      </c>
      <c r="BO172" s="3">
        <f t="shared" si="186"/>
        <v>-1.889487304076809E-2</v>
      </c>
      <c r="BP172" s="3">
        <f t="shared" si="187"/>
        <v>-1.050839523332062</v>
      </c>
      <c r="BQ172" s="3">
        <f t="shared" si="188"/>
        <v>-3.879421270361405E-2</v>
      </c>
      <c r="BR172" s="3">
        <f t="shared" si="189"/>
        <v>-9.949669831421204E-3</v>
      </c>
      <c r="BS172" s="3">
        <f t="shared" si="190"/>
        <v>1.0513609634325265</v>
      </c>
      <c r="BT172" s="3">
        <f t="shared" si="191"/>
        <v>-18.218816160289578</v>
      </c>
      <c r="BU172" s="3">
        <f t="shared" si="192"/>
        <v>0.91650722553859865</v>
      </c>
      <c r="BV172" s="3">
        <f t="shared" si="193"/>
        <v>-0.18169898346473473</v>
      </c>
      <c r="BW172" s="9">
        <f t="shared" si="194"/>
        <v>19.174360490841366</v>
      </c>
      <c r="BX172" s="9">
        <f>SQRT((AU172-$CH$11)^2+(AV172-$CI$11)^2)</f>
        <v>19.212599299680914</v>
      </c>
      <c r="BY172" s="3">
        <f>AU172-BU170</f>
        <v>19.172310924302593</v>
      </c>
      <c r="BZ172" s="3">
        <f>AV172-BV170</f>
        <v>0.18172033498225601</v>
      </c>
      <c r="CA172" s="3">
        <f t="shared" si="197"/>
        <v>19.173172102139972</v>
      </c>
      <c r="CB172" s="3">
        <f t="shared" si="198"/>
        <v>19.173499568731479</v>
      </c>
      <c r="CC172" s="3">
        <f t="shared" si="199"/>
        <v>0.18169898346472982</v>
      </c>
      <c r="CD172" s="3">
        <f t="shared" si="200"/>
        <v>19.174360490841366</v>
      </c>
      <c r="CE172" s="4">
        <f t="shared" si="201"/>
        <v>0.99999999999855338</v>
      </c>
      <c r="CF172" s="12">
        <f t="shared" si="169"/>
        <v>9.7457429627992564E-5</v>
      </c>
    </row>
    <row r="173" spans="1:84" x14ac:dyDescent="0.3">
      <c r="A173" s="4">
        <v>363</v>
      </c>
      <c r="B173" s="3">
        <f>CH$3*COS(A173/180*PI())</f>
        <v>19.187128920414477</v>
      </c>
      <c r="C173" s="4">
        <f>CH$3*SIN(A173/180*PI())</f>
        <v>1.0055548175363225</v>
      </c>
      <c r="D173" s="6">
        <f>SQRT(B173^2+C173^2)+SQRT((B173-$CH$10)^2+(C173-$CI$10)^2)</f>
        <v>36.696641568542375</v>
      </c>
      <c r="E173" s="4">
        <f>D173/(2*$CH$3)</f>
        <v>0.95497221727786252</v>
      </c>
      <c r="F173" s="4">
        <f>$CH$3/E173</f>
        <v>20.119391907303598</v>
      </c>
      <c r="G173" s="4">
        <f t="shared" si="202"/>
        <v>20.091818979935532</v>
      </c>
      <c r="H173" s="4">
        <f t="shared" si="203"/>
        <v>1.0529676144952624</v>
      </c>
      <c r="I173" s="6">
        <f>SQRT(G173^2+H173^2)+SQRT((G173-$CH$10)^2+(H173-$CI$10)^2)</f>
        <v>38.508233235243544</v>
      </c>
      <c r="J173" s="4">
        <f>I173/(2*$CH$3)</f>
        <v>1.0021160330823788</v>
      </c>
      <c r="K173" s="4">
        <f t="shared" si="204"/>
        <v>20.076908504715725</v>
      </c>
      <c r="L173" s="4">
        <f t="shared" si="205"/>
        <v>20.049393799374414</v>
      </c>
      <c r="M173" s="4">
        <f t="shared" si="206"/>
        <v>1.0507442049963722</v>
      </c>
      <c r="N173" s="8">
        <f>SQRT(L173^2+M173^2)+SQRT((L173-$CH$10)^2+(M173-$CI$10)^2)</f>
        <v>38.423278565001873</v>
      </c>
      <c r="O173" s="3">
        <f>N173/(2*$CH$3)</f>
        <v>0.99990522178355012</v>
      </c>
      <c r="P173" s="4">
        <f t="shared" si="207"/>
        <v>20.078811538661792</v>
      </c>
      <c r="Q173" s="4">
        <f t="shared" si="208"/>
        <v>20.051294225278596</v>
      </c>
      <c r="R173" s="4">
        <f t="shared" si="209"/>
        <v>1.0508438020977025</v>
      </c>
      <c r="S173" s="6">
        <f>SQRT(Q173^2+R173^2)+SQRT((Q173-$CH$10)^2+(R173-$CI$10)^2)</f>
        <v>38.427084088110455</v>
      </c>
      <c r="T173" s="4">
        <f>S173/(2*$CH$3)</f>
        <v>1.0000042545202139</v>
      </c>
      <c r="U173" s="3">
        <f t="shared" si="210"/>
        <v>20.078726113315675</v>
      </c>
      <c r="V173" s="3">
        <f t="shared" si="211"/>
        <v>20.051208917004946</v>
      </c>
      <c r="W173" s="3">
        <f t="shared" si="212"/>
        <v>1.050839331280526</v>
      </c>
      <c r="X173" s="3">
        <f>SQRT(V173^2+W173^2)+SQRT((V173-$CH$10)^2+(W173-$CI$10)^2)</f>
        <v>38.426913261870595</v>
      </c>
      <c r="Y173" s="3">
        <f>X173/(2*$CH$3)</f>
        <v>0.99999980903675623</v>
      </c>
      <c r="Z173" s="3">
        <f t="shared" si="213"/>
        <v>20.078729947615077</v>
      </c>
      <c r="AA173" s="3">
        <f t="shared" si="214"/>
        <v>20.051212746049575</v>
      </c>
      <c r="AB173" s="3">
        <f t="shared" si="215"/>
        <v>1.0508395319522519</v>
      </c>
      <c r="AC173" s="3">
        <f>SQRT(AA173^2+AB173^2)+SQRT((AA173-$CH$10)^2+(AB173-$CI$10)^2)</f>
        <v>38.42692092937186</v>
      </c>
      <c r="AD173" s="3">
        <f>AC173/(2*$CH$3)</f>
        <v>1.0000000085713832</v>
      </c>
      <c r="AE173" s="3">
        <f t="shared" si="216"/>
        <v>20.078729775512592</v>
      </c>
      <c r="AF173" s="3">
        <f t="shared" si="217"/>
        <v>20.051212574182951</v>
      </c>
      <c r="AG173" s="3">
        <f t="shared" si="218"/>
        <v>1.0508395229451037</v>
      </c>
      <c r="AH173" s="8">
        <f>SQRT(AF173^2+AG173^2)+SQRT((AF173-$CH$10)^2+(AG173-$CI$10)^2)</f>
        <v>38.426920585216152</v>
      </c>
      <c r="AI173" s="3">
        <f>AH173/(2*$CH$3)</f>
        <v>0.99999999961527364</v>
      </c>
      <c r="AJ173" s="3">
        <f t="shared" si="219"/>
        <v>20.07872978323741</v>
      </c>
      <c r="AK173" s="3">
        <f t="shared" si="220"/>
        <v>20.051212581897182</v>
      </c>
      <c r="AL173" s="3">
        <f t="shared" si="221"/>
        <v>1.0508395233493895</v>
      </c>
      <c r="AM173" s="8">
        <f>SQRT(AK173^2+AL173^2)+SQRT((AK173-$CH$10)^2+(AL173-$CI$10)^2)</f>
        <v>38.426920600663578</v>
      </c>
      <c r="AN173" s="3">
        <f>AM173/(2*$CH$3)</f>
        <v>1.0000000000172684</v>
      </c>
      <c r="AO173" s="3">
        <f t="shared" si="222"/>
        <v>20.078729782890683</v>
      </c>
      <c r="AP173" s="3">
        <f t="shared" si="223"/>
        <v>20.051212581550931</v>
      </c>
      <c r="AQ173" s="3">
        <f t="shared" si="224"/>
        <v>1.0508395233312431</v>
      </c>
      <c r="AR173" s="8">
        <f>SQRT(AP173^2+AQ173^2)+SQRT((AP173-$CH$10)^2+(AQ173-$CI$10)^2)</f>
        <v>38.426920599970231</v>
      </c>
      <c r="AS173" s="3">
        <f>AR173/(2*$CH$3)</f>
        <v>0.99999999999922529</v>
      </c>
      <c r="AT173" s="9">
        <f t="shared" si="225"/>
        <v>20.078729782906237</v>
      </c>
      <c r="AU173" s="3">
        <f t="shared" si="226"/>
        <v>20.051212581566464</v>
      </c>
      <c r="AV173" s="3">
        <f t="shared" si="227"/>
        <v>1.0508395233320571</v>
      </c>
      <c r="AW173" s="8">
        <f>SQRT(AU173^2+AV173^2)+SQRT((AU173-$CH$10)^2+(AV173-$CI$10)^2)</f>
        <v>38.426920600001324</v>
      </c>
      <c r="AX173" s="4">
        <f>AW173/(2*$CH$3)</f>
        <v>1.0000000000000344</v>
      </c>
      <c r="AY173" s="9">
        <f t="shared" si="229"/>
        <v>19.951729782906238</v>
      </c>
      <c r="AZ173" s="9">
        <f>AY173-'Master Radiusverkleinerung'!G$5/100</f>
        <v>19.897729782906239</v>
      </c>
      <c r="BA173" s="9">
        <f t="shared" si="228"/>
        <v>1.0515553693154005</v>
      </c>
      <c r="BB173" s="3">
        <f t="shared" si="173"/>
        <v>20.070609687918271</v>
      </c>
      <c r="BC173" s="3">
        <f t="shared" si="174"/>
        <v>0.52541976166602611</v>
      </c>
      <c r="BD173" s="3">
        <f t="shared" si="175"/>
        <v>20.003080127492126</v>
      </c>
      <c r="BE173" s="3">
        <f t="shared" si="176"/>
        <v>1.5740945191566063</v>
      </c>
      <c r="BF173" s="3">
        <f t="shared" si="177"/>
        <v>-3.879421270361405E-2</v>
      </c>
      <c r="BG173" s="3">
        <f t="shared" si="178"/>
        <v>1.050839523332062</v>
      </c>
      <c r="BH173" s="3">
        <f t="shared" si="179"/>
        <v>-9.626490814867239E-2</v>
      </c>
      <c r="BI173" s="3">
        <f t="shared" si="180"/>
        <v>1.0465099916490983</v>
      </c>
      <c r="BJ173" s="3">
        <f t="shared" si="181"/>
        <v>1.050839523332062</v>
      </c>
      <c r="BK173" s="3">
        <f t="shared" si="182"/>
        <v>3.879421270361405E-2</v>
      </c>
      <c r="BL173" s="3">
        <f t="shared" si="183"/>
        <v>1.0465099916490983</v>
      </c>
      <c r="BM173" s="3">
        <f t="shared" si="184"/>
        <v>9.626490814867239E-2</v>
      </c>
      <c r="BN173" s="3">
        <f t="shared" si="185"/>
        <v>1.050839523332062</v>
      </c>
      <c r="BO173" s="3">
        <f t="shared" si="186"/>
        <v>3.879421270361405E-2</v>
      </c>
      <c r="BP173" s="3">
        <f t="shared" si="187"/>
        <v>-1.0465099916490983</v>
      </c>
      <c r="BQ173" s="3">
        <f t="shared" si="188"/>
        <v>-9.626490814867239E-2</v>
      </c>
      <c r="BR173" s="3">
        <f t="shared" si="189"/>
        <v>-6.7529560426144997E-2</v>
      </c>
      <c r="BS173" s="3">
        <f t="shared" si="190"/>
        <v>1.0486747574905801</v>
      </c>
      <c r="BT173" s="3">
        <f t="shared" si="191"/>
        <v>-18.228886005916451</v>
      </c>
      <c r="BU173" s="3">
        <f t="shared" si="192"/>
        <v>0.91497580658653277</v>
      </c>
      <c r="BV173" s="3">
        <f t="shared" si="193"/>
        <v>-0.18175551939743029</v>
      </c>
      <c r="BW173" s="9">
        <f t="shared" si="194"/>
        <v>19.175892376821881</v>
      </c>
      <c r="BX173" s="9">
        <f>SQRT((AU173-$CH$11)^2+(AV173-$CI$11)^2)</f>
        <v>19.212088105448803</v>
      </c>
      <c r="BY173" s="3">
        <f t="shared" si="195"/>
        <v>19.134705356027865</v>
      </c>
      <c r="BZ173" s="3">
        <f t="shared" si="196"/>
        <v>1.2325385067967918</v>
      </c>
      <c r="CA173" s="3">
        <f t="shared" si="197"/>
        <v>19.174360490841366</v>
      </c>
      <c r="CB173" s="3">
        <f t="shared" si="198"/>
        <v>19.136236774979931</v>
      </c>
      <c r="CC173" s="3">
        <f t="shared" si="199"/>
        <v>1.2325950427294874</v>
      </c>
      <c r="CD173" s="3">
        <f t="shared" si="200"/>
        <v>19.175892376821881</v>
      </c>
      <c r="CE173" s="4">
        <f t="shared" si="201"/>
        <v>0.99999999999759914</v>
      </c>
      <c r="CF173" s="12">
        <f t="shared" si="169"/>
        <v>1.2555118126971729E-4</v>
      </c>
    </row>
    <row r="174" spans="1:84" x14ac:dyDescent="0.3">
      <c r="A174" s="4">
        <v>366</v>
      </c>
      <c r="B174" s="3">
        <f>CH$3*COS(A174/180*PI())</f>
        <v>19.108206954139074</v>
      </c>
      <c r="C174" s="4">
        <f>CH$3*SIN(A174/180*PI())</f>
        <v>2.0083534792130582</v>
      </c>
      <c r="D174" s="6">
        <f>SQRT(B174^2+C174^2)+SQRT((B174-$CH$10)^2+(C174-$CI$10)^2)</f>
        <v>36.724481882969187</v>
      </c>
      <c r="E174" s="4">
        <f>D174/(2*$CH$3)</f>
        <v>0.9556967175498623</v>
      </c>
      <c r="F174" s="4">
        <f>$CH$3/E174</f>
        <v>20.104139678597946</v>
      </c>
      <c r="G174" s="4">
        <f t="shared" si="202"/>
        <v>19.99400709790774</v>
      </c>
      <c r="H174" s="4">
        <f t="shared" si="203"/>
        <v>2.1014548259220893</v>
      </c>
      <c r="I174" s="6">
        <f>SQRT(G174^2+H174^2)+SQRT((G174-$CH$10)^2+(H174-$CI$10)^2)</f>
        <v>38.505453468509678</v>
      </c>
      <c r="J174" s="4">
        <f>I174/(2*$CH$3)</f>
        <v>1.0020436940374993</v>
      </c>
      <c r="K174" s="4">
        <f t="shared" si="204"/>
        <v>20.063136765616523</v>
      </c>
      <c r="L174" s="4">
        <f t="shared" si="205"/>
        <v>19.953228803173836</v>
      </c>
      <c r="M174" s="4">
        <f t="shared" si="206"/>
        <v>2.0971688544386438</v>
      </c>
      <c r="N174" s="8">
        <f>SQRT(L174^2+M174^2)+SQRT((L174-$CH$10)^2+(M174-$CI$10)^2)</f>
        <v>38.423464641544726</v>
      </c>
      <c r="O174" s="3">
        <f>N174/(2*$CH$3)</f>
        <v>0.99991006413208983</v>
      </c>
      <c r="P174" s="4">
        <f t="shared" si="207"/>
        <v>20.06494132352902</v>
      </c>
      <c r="Q174" s="4">
        <f t="shared" si="208"/>
        <v>19.955023475529273</v>
      </c>
      <c r="R174" s="4">
        <f t="shared" si="209"/>
        <v>2.0973574821041145</v>
      </c>
      <c r="S174" s="6">
        <f>SQRT(Q174^2+R174^2)+SQRT((Q174-$CH$10)^2+(R174-$CI$10)^2)</f>
        <v>38.42707300763891</v>
      </c>
      <c r="T174" s="4">
        <f>S174/(2*$CH$3)</f>
        <v>1.0000039661684186</v>
      </c>
      <c r="U174" s="3">
        <f t="shared" si="210"/>
        <v>20.06486174290805</v>
      </c>
      <c r="V174" s="3">
        <f t="shared" si="211"/>
        <v>19.954944330859274</v>
      </c>
      <c r="W174" s="3">
        <f t="shared" si="212"/>
        <v>2.0973491636640986</v>
      </c>
      <c r="X174" s="3">
        <f>SQRT(V174^2+W174^2)+SQRT((V174-$CH$10)^2+(W174-$CI$10)^2)</f>
        <v>38.426913879456833</v>
      </c>
      <c r="Y174" s="3">
        <f>X174/(2*$CH$3)</f>
        <v>0.99999982510846397</v>
      </c>
      <c r="Z174" s="3">
        <f t="shared" si="213"/>
        <v>20.064865252083155</v>
      </c>
      <c r="AA174" s="3">
        <f t="shared" si="214"/>
        <v>19.954947820810748</v>
      </c>
      <c r="AB174" s="3">
        <f t="shared" si="215"/>
        <v>2.0973495304727798</v>
      </c>
      <c r="AC174" s="3">
        <f>SQRT(AA174^2+AB174^2)+SQRT((AA174-$CH$10)^2+(AB174-$CI$10)^2)</f>
        <v>38.426920896349237</v>
      </c>
      <c r="AD174" s="3">
        <f>AC174/(2*$CH$3)</f>
        <v>1.0000000077120215</v>
      </c>
      <c r="AE174" s="3">
        <f t="shared" si="216"/>
        <v>20.064865097342484</v>
      </c>
      <c r="AF174" s="3">
        <f t="shared" si="217"/>
        <v>19.954947666917761</v>
      </c>
      <c r="AG174" s="3">
        <f t="shared" si="218"/>
        <v>2.0973495142979752</v>
      </c>
      <c r="AH174" s="8">
        <f>SQRT(AF174^2+AG174^2)+SQRT((AF174-$CH$10)^2+(AG174-$CI$10)^2)</f>
        <v>38.426920586932169</v>
      </c>
      <c r="AI174" s="3">
        <f>AH174/(2*$CH$3)</f>
        <v>0.99999999965993025</v>
      </c>
      <c r="AJ174" s="3">
        <f t="shared" si="219"/>
        <v>20.064865104165936</v>
      </c>
      <c r="AK174" s="3">
        <f t="shared" si="220"/>
        <v>19.954947673703835</v>
      </c>
      <c r="AL174" s="3">
        <f t="shared" si="221"/>
        <v>2.0973495150112202</v>
      </c>
      <c r="AM174" s="8">
        <f>SQRT(AK174^2+AL174^2)+SQRT((AK174-$CH$10)^2+(AL174-$CI$10)^2)</f>
        <v>38.426920600576253</v>
      </c>
      <c r="AN174" s="3">
        <f>AM174/(2*$CH$3)</f>
        <v>1.000000000014996</v>
      </c>
      <c r="AO174" s="3">
        <f t="shared" si="222"/>
        <v>20.064865103865042</v>
      </c>
      <c r="AP174" s="3">
        <f t="shared" si="223"/>
        <v>19.95494767340459</v>
      </c>
      <c r="AQ174" s="3">
        <f t="shared" si="224"/>
        <v>2.0973495149797681</v>
      </c>
      <c r="AR174" s="8">
        <f>SQRT(AP174^2+AQ174^2)+SQRT((AP174-$CH$10)^2+(AQ174-$CI$10)^2)</f>
        <v>38.426920599974579</v>
      </c>
      <c r="AS174" s="3">
        <f>AR174/(2*$CH$3)</f>
        <v>0.99999999999933842</v>
      </c>
      <c r="AT174" s="9">
        <f t="shared" si="225"/>
        <v>20.064865103878315</v>
      </c>
      <c r="AU174" s="3">
        <f t="shared" si="226"/>
        <v>19.954947673417792</v>
      </c>
      <c r="AV174" s="3">
        <f t="shared" si="227"/>
        <v>2.0973495149811554</v>
      </c>
      <c r="AW174" s="8">
        <f>SQRT(AU174^2+AV174^2)+SQRT((AU174-$CH$10)^2+(AV174-$CI$10)^2)</f>
        <v>38.426920600001132</v>
      </c>
      <c r="AX174" s="4">
        <f>AW174/(2*$CH$3)</f>
        <v>1.0000000000000293</v>
      </c>
      <c r="AY174" s="9">
        <f t="shared" si="229"/>
        <v>19.937865103878316</v>
      </c>
      <c r="AZ174" s="9">
        <f>AY174-'Master Radiusverkleinerung'!G$5/100</f>
        <v>19.883865103878318</v>
      </c>
      <c r="BA174" s="9">
        <f t="shared" si="228"/>
        <v>1.0509282064738144</v>
      </c>
      <c r="BB174" s="3">
        <f t="shared" si="173"/>
        <v>20.003080127492126</v>
      </c>
      <c r="BC174" s="3">
        <f t="shared" si="174"/>
        <v>1.5740945191566063</v>
      </c>
      <c r="BD174" s="3">
        <f t="shared" si="175"/>
        <v>9.9774738367088958</v>
      </c>
      <c r="BE174" s="3">
        <f t="shared" si="176"/>
        <v>1.0486747574905777</v>
      </c>
      <c r="BF174" s="3">
        <f t="shared" si="177"/>
        <v>-9.626490814867239E-2</v>
      </c>
      <c r="BG174" s="3">
        <f t="shared" si="178"/>
        <v>1.0465099916490983</v>
      </c>
      <c r="BH174" s="3">
        <f t="shared" si="179"/>
        <v>-19.954947673417792</v>
      </c>
      <c r="BI174" s="3">
        <f t="shared" si="180"/>
        <v>-2.0973495149811554</v>
      </c>
      <c r="BJ174" s="3">
        <f t="shared" si="181"/>
        <v>1.0465099916490983</v>
      </c>
      <c r="BK174" s="3">
        <f t="shared" si="182"/>
        <v>9.626490814867239E-2</v>
      </c>
      <c r="BL174" s="3">
        <f t="shared" si="183"/>
        <v>-2.0973495149811554</v>
      </c>
      <c r="BM174" s="3">
        <f t="shared" si="184"/>
        <v>19.954947673417792</v>
      </c>
      <c r="BN174" s="3">
        <f t="shared" si="185"/>
        <v>1.0465099916490983</v>
      </c>
      <c r="BO174" s="3">
        <f t="shared" si="186"/>
        <v>9.626490814867239E-2</v>
      </c>
      <c r="BP174" s="3">
        <f t="shared" si="187"/>
        <v>2.0973495149811554</v>
      </c>
      <c r="BQ174" s="3">
        <f t="shared" si="188"/>
        <v>-19.954947673417792</v>
      </c>
      <c r="BR174" s="3">
        <f t="shared" si="189"/>
        <v>-10.02560629078323</v>
      </c>
      <c r="BS174" s="3">
        <f t="shared" si="190"/>
        <v>-0.52541976166602855</v>
      </c>
      <c r="BT174" s="3">
        <f t="shared" si="191"/>
        <v>-9.5405683438640505</v>
      </c>
      <c r="BU174" s="3">
        <f t="shared" si="192"/>
        <v>10.018780029627306</v>
      </c>
      <c r="BV174" s="3">
        <f t="shared" si="193"/>
        <v>0.65567258384840199</v>
      </c>
      <c r="BW174" s="9"/>
      <c r="BX174" s="9">
        <f>SQRT((AU174-$CH$11)^2+(AV174-$CI$11)^2)</f>
        <v>19.211468664148036</v>
      </c>
      <c r="BY174" s="3">
        <f t="shared" si="195"/>
        <v>19.039971866831259</v>
      </c>
      <c r="BZ174" s="3">
        <f t="shared" si="196"/>
        <v>2.2791050343785857</v>
      </c>
      <c r="CA174" s="3">
        <f t="shared" si="197"/>
        <v>19.175892376821885</v>
      </c>
      <c r="CB174" s="3">
        <f t="shared" si="198"/>
        <v>9.9361676437904851</v>
      </c>
      <c r="CC174" s="3">
        <f t="shared" si="199"/>
        <v>1.4416769311327533</v>
      </c>
      <c r="CD174" s="3">
        <f t="shared" si="200"/>
        <v>10.040212140152683</v>
      </c>
      <c r="CE174" s="4">
        <f t="shared" si="201"/>
        <v>0.99968866214146768</v>
      </c>
      <c r="CF174" s="12"/>
    </row>
    <row r="175" spans="1:84" x14ac:dyDescent="0.3">
      <c r="AZ175" s="9"/>
    </row>
    <row r="176" spans="1:84" hidden="1" x14ac:dyDescent="0.3">
      <c r="A176" s="4"/>
      <c r="C176" s="4"/>
      <c r="D176" s="6"/>
      <c r="E176" s="4"/>
      <c r="G176" s="4"/>
      <c r="H176" s="4"/>
      <c r="I176" s="6"/>
      <c r="J176" s="4"/>
      <c r="K176" s="4"/>
      <c r="L176" s="4"/>
      <c r="M176" s="4"/>
      <c r="N176" s="8"/>
      <c r="P176" s="4"/>
      <c r="Q176" s="4"/>
      <c r="R176" s="4"/>
      <c r="S176" s="6"/>
      <c r="T176" s="4"/>
      <c r="AH176" s="8"/>
      <c r="AM176" s="8"/>
      <c r="AR176" s="8"/>
      <c r="AW176" s="8"/>
      <c r="AX176" s="4"/>
      <c r="AY176" s="4"/>
      <c r="AZ176" s="4"/>
      <c r="BA176" s="9" t="s">
        <v>91</v>
      </c>
      <c r="BW176" s="9">
        <f>MAX(BW18:BW173)</f>
        <v>19.234317000919528</v>
      </c>
    </row>
    <row r="177" spans="1:75" hidden="1" x14ac:dyDescent="0.3">
      <c r="A177" s="4"/>
      <c r="C177" s="4"/>
      <c r="D177" s="6"/>
      <c r="E177" s="4"/>
      <c r="G177" s="4"/>
      <c r="H177" s="4"/>
      <c r="I177" s="6"/>
      <c r="J177" s="4"/>
      <c r="K177" s="4"/>
      <c r="L177" s="4"/>
      <c r="M177" s="4"/>
      <c r="N177" s="8"/>
      <c r="P177" s="4"/>
      <c r="Q177" s="4"/>
      <c r="R177" s="4"/>
      <c r="S177" s="6"/>
      <c r="T177" s="4"/>
      <c r="AH177" s="8"/>
      <c r="AM177" s="8"/>
      <c r="AR177" s="8"/>
      <c r="AW177" s="8"/>
      <c r="AX177" s="4"/>
      <c r="AY177" s="4"/>
      <c r="AZ177" s="4"/>
      <c r="BA177" s="9" t="s">
        <v>92</v>
      </c>
      <c r="BW177" s="9">
        <f>MIN(BW19:BW173)</f>
        <v>19.171786340608779</v>
      </c>
    </row>
    <row r="178" spans="1:75" hidden="1" x14ac:dyDescent="0.3">
      <c r="A178" s="7" t="s">
        <v>93</v>
      </c>
      <c r="C178" s="4"/>
      <c r="D178" s="6"/>
      <c r="E178" s="4"/>
      <c r="G178" s="4"/>
      <c r="H178" s="4"/>
      <c r="I178" s="6"/>
      <c r="J178" s="4"/>
      <c r="K178" s="4"/>
      <c r="L178" s="4"/>
      <c r="M178" s="4"/>
      <c r="N178" s="8"/>
      <c r="P178" s="4"/>
      <c r="Q178" s="4"/>
      <c r="R178" s="4"/>
      <c r="S178" s="6"/>
      <c r="T178" s="4"/>
      <c r="AH178" s="8"/>
      <c r="AM178" s="8"/>
      <c r="AR178" s="8"/>
      <c r="AW178" s="8"/>
      <c r="AX178" s="4"/>
      <c r="AY178" s="4"/>
      <c r="AZ178" s="4"/>
      <c r="BA178" s="9"/>
      <c r="BW178" s="12">
        <f>(BW176+BW177)/2</f>
        <v>19.203051670764154</v>
      </c>
    </row>
    <row r="179" spans="1:75" hidden="1" x14ac:dyDescent="0.3">
      <c r="A179" s="13" t="s">
        <v>94</v>
      </c>
      <c r="C179" s="4"/>
      <c r="D179" s="6"/>
      <c r="E179" s="4"/>
      <c r="G179" s="4"/>
      <c r="H179" s="4"/>
      <c r="I179" s="6"/>
      <c r="J179" s="4"/>
      <c r="K179" s="4"/>
      <c r="L179" s="4"/>
      <c r="M179" s="4"/>
      <c r="N179" s="8"/>
      <c r="P179" s="4"/>
      <c r="Q179" s="4"/>
      <c r="R179" s="4"/>
      <c r="S179" s="6"/>
      <c r="T179" s="4"/>
      <c r="AH179" s="8"/>
      <c r="AM179" s="8"/>
      <c r="AR179" s="8"/>
      <c r="AW179" s="8"/>
      <c r="AX179" s="4"/>
      <c r="AY179" s="4"/>
      <c r="AZ179" s="4"/>
      <c r="BA179" s="9"/>
      <c r="BW179" s="9">
        <f>BW176-BW178</f>
        <v>3.1265330155374471E-2</v>
      </c>
    </row>
  </sheetData>
  <pageMargins left="0.51181102362204722" right="0.31496062992125984" top="0.39370078740157483" bottom="0.39370078740157483" header="0.31496062992125984" footer="0.31496062992125984"/>
  <pageSetup paperSize="9" scale="8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79"/>
  <sheetViews>
    <sheetView workbookViewId="0">
      <selection activeCell="CH30" sqref="CH30"/>
    </sheetView>
  </sheetViews>
  <sheetFormatPr baseColWidth="10" defaultColWidth="11.44140625" defaultRowHeight="14.4" x14ac:dyDescent="0.3"/>
  <cols>
    <col min="1" max="1" width="10.6640625" style="3" customWidth="1"/>
    <col min="2" max="5" width="10.6640625" style="3" hidden="1" customWidth="1"/>
    <col min="6" max="6" width="10.6640625" style="4" hidden="1" customWidth="1"/>
    <col min="7" max="13" width="10.6640625" style="3" hidden="1" customWidth="1"/>
    <col min="14" max="46" width="11.44140625" style="3" hidden="1" customWidth="1"/>
    <col min="47" max="51" width="0" style="3" hidden="1" customWidth="1"/>
    <col min="52" max="52" width="11.44140625" style="3"/>
    <col min="53" max="53" width="8.5546875" style="3" customWidth="1"/>
    <col min="54" max="74" width="11.44140625" style="3" hidden="1" customWidth="1"/>
    <col min="75" max="75" width="12.109375" style="3" hidden="1" customWidth="1"/>
    <col min="76" max="84" width="0" style="3" hidden="1" customWidth="1"/>
    <col min="85" max="16384" width="11.44140625" style="3"/>
  </cols>
  <sheetData>
    <row r="1" spans="1:87" x14ac:dyDescent="0.3">
      <c r="A1" s="1" t="s">
        <v>45</v>
      </c>
    </row>
    <row r="3" spans="1:87" x14ac:dyDescent="0.3">
      <c r="A3" s="3" t="s">
        <v>1</v>
      </c>
      <c r="CH3" s="18">
        <v>30.043179599999998</v>
      </c>
      <c r="CI3" s="7" t="s">
        <v>9</v>
      </c>
    </row>
    <row r="4" spans="1:87" x14ac:dyDescent="0.3">
      <c r="A4" s="3" t="s">
        <v>2</v>
      </c>
      <c r="CH4" s="21">
        <v>1.0062069999999999E-2</v>
      </c>
      <c r="CI4" s="4"/>
    </row>
    <row r="5" spans="1:87" x14ac:dyDescent="0.3">
      <c r="A5" s="3" t="s">
        <v>3</v>
      </c>
      <c r="CH5" s="5">
        <f>CH4*CH3*2</f>
        <v>0.60459315231554389</v>
      </c>
      <c r="CI5" s="4"/>
    </row>
    <row r="6" spans="1:87" x14ac:dyDescent="0.3">
      <c r="A6" s="3" t="s">
        <v>11</v>
      </c>
      <c r="CH6" s="19">
        <v>52.897709999999996</v>
      </c>
      <c r="CI6" s="7" t="s">
        <v>10</v>
      </c>
    </row>
    <row r="7" spans="1:87" x14ac:dyDescent="0.3">
      <c r="CH7" s="4"/>
      <c r="CI7" s="4"/>
    </row>
    <row r="8" spans="1:87" x14ac:dyDescent="0.3">
      <c r="G8" s="4"/>
      <c r="CH8" s="4" t="s">
        <v>4</v>
      </c>
      <c r="CI8" s="4" t="s">
        <v>5</v>
      </c>
    </row>
    <row r="9" spans="1:87" x14ac:dyDescent="0.3">
      <c r="A9" s="3" t="s">
        <v>7</v>
      </c>
      <c r="G9" s="4"/>
      <c r="BX9" s="4" t="s">
        <v>76</v>
      </c>
      <c r="CH9" s="4">
        <v>0</v>
      </c>
      <c r="CI9" s="4">
        <v>0</v>
      </c>
    </row>
    <row r="10" spans="1:87" ht="15.6" x14ac:dyDescent="0.35">
      <c r="A10" s="3" t="s">
        <v>8</v>
      </c>
      <c r="G10" s="5"/>
      <c r="BB10" s="3" t="s">
        <v>46</v>
      </c>
      <c r="BX10" s="4" t="s">
        <v>77</v>
      </c>
      <c r="CH10" s="6">
        <f>CH5*COS((CH6+180)/180*PI())</f>
        <v>-0.36471469166119652</v>
      </c>
      <c r="CI10" s="6">
        <f>CH5*SIN((CH6+180)/180*PI())</f>
        <v>-0.48219920521847065</v>
      </c>
    </row>
    <row r="11" spans="1:87" ht="15.6" x14ac:dyDescent="0.35">
      <c r="A11" s="3" t="s">
        <v>74</v>
      </c>
      <c r="G11" s="5"/>
      <c r="BX11" s="4" t="s">
        <v>78</v>
      </c>
      <c r="CH11" s="6">
        <f>0.5*(CH9+CH10)</f>
        <v>-0.18235734583059826</v>
      </c>
      <c r="CI11" s="6">
        <f>0.5*(CI9+CI10)</f>
        <v>-0.24109960260923533</v>
      </c>
    </row>
    <row r="12" spans="1:87" ht="15" customHeight="1" x14ac:dyDescent="0.3">
      <c r="G12" s="5"/>
      <c r="BX12" s="4"/>
      <c r="CG12" s="6"/>
      <c r="CH12" s="6"/>
    </row>
    <row r="13" spans="1:87" ht="15" customHeight="1" x14ac:dyDescent="0.3">
      <c r="A13" s="3" t="s">
        <v>109</v>
      </c>
      <c r="G13" s="5"/>
      <c r="BA13" s="3">
        <f>'Master Radiusverkleinerung'!G5</f>
        <v>5.4</v>
      </c>
      <c r="BW13" s="3" t="s">
        <v>81</v>
      </c>
      <c r="BX13" s="4"/>
      <c r="CG13" s="17" t="s">
        <v>107</v>
      </c>
      <c r="CH13" s="17" t="s">
        <v>110</v>
      </c>
    </row>
    <row r="14" spans="1:87" x14ac:dyDescent="0.3">
      <c r="BW14" s="4" t="s">
        <v>80</v>
      </c>
      <c r="BX14" s="4" t="s">
        <v>79</v>
      </c>
      <c r="BY14" s="3" t="s">
        <v>83</v>
      </c>
      <c r="CF14" s="3" t="s">
        <v>75</v>
      </c>
    </row>
    <row r="15" spans="1:87" ht="15.6" x14ac:dyDescent="0.35">
      <c r="A15" s="4" t="s">
        <v>13</v>
      </c>
      <c r="B15" s="4" t="s">
        <v>14</v>
      </c>
      <c r="C15" s="4" t="s">
        <v>15</v>
      </c>
      <c r="D15" s="4" t="s">
        <v>16</v>
      </c>
      <c r="E15" s="4" t="s">
        <v>17</v>
      </c>
      <c r="F15" s="4" t="s">
        <v>18</v>
      </c>
      <c r="G15" s="4" t="s">
        <v>19</v>
      </c>
      <c r="H15" s="4" t="s">
        <v>20</v>
      </c>
      <c r="I15" s="4" t="s">
        <v>16</v>
      </c>
      <c r="J15" s="4" t="s">
        <v>17</v>
      </c>
      <c r="K15" s="4" t="s">
        <v>18</v>
      </c>
      <c r="L15" s="4" t="s">
        <v>21</v>
      </c>
      <c r="M15" s="4" t="s">
        <v>22</v>
      </c>
      <c r="N15" s="4" t="s">
        <v>16</v>
      </c>
      <c r="O15" s="4" t="s">
        <v>17</v>
      </c>
      <c r="P15" s="4" t="s">
        <v>18</v>
      </c>
      <c r="Q15" s="4" t="s">
        <v>23</v>
      </c>
      <c r="R15" s="4" t="s">
        <v>24</v>
      </c>
      <c r="S15" s="4" t="s">
        <v>16</v>
      </c>
      <c r="T15" s="4" t="s">
        <v>17</v>
      </c>
      <c r="U15" s="4" t="s">
        <v>18</v>
      </c>
      <c r="V15" s="4" t="s">
        <v>25</v>
      </c>
      <c r="W15" s="4" t="s">
        <v>26</v>
      </c>
      <c r="X15" s="4" t="s">
        <v>16</v>
      </c>
      <c r="Y15" s="4" t="s">
        <v>17</v>
      </c>
      <c r="Z15" s="4" t="s">
        <v>18</v>
      </c>
      <c r="AA15" s="4" t="s">
        <v>27</v>
      </c>
      <c r="AB15" s="4" t="s">
        <v>28</v>
      </c>
      <c r="AC15" s="4" t="s">
        <v>16</v>
      </c>
      <c r="AD15" s="4" t="s">
        <v>17</v>
      </c>
      <c r="AE15" s="4" t="s">
        <v>18</v>
      </c>
      <c r="AF15" s="4" t="s">
        <v>29</v>
      </c>
      <c r="AG15" s="4" t="s">
        <v>30</v>
      </c>
      <c r="AH15" s="4" t="s">
        <v>16</v>
      </c>
      <c r="AI15" s="4" t="s">
        <v>17</v>
      </c>
      <c r="AJ15" s="4" t="s">
        <v>18</v>
      </c>
      <c r="AK15" s="4" t="s">
        <v>31</v>
      </c>
      <c r="AL15" s="4" t="s">
        <v>32</v>
      </c>
      <c r="AM15" s="4" t="s">
        <v>16</v>
      </c>
      <c r="AN15" s="4" t="s">
        <v>17</v>
      </c>
      <c r="AO15" s="4" t="s">
        <v>18</v>
      </c>
      <c r="AP15" s="4" t="s">
        <v>33</v>
      </c>
      <c r="AQ15" s="4" t="s">
        <v>34</v>
      </c>
      <c r="AR15" s="4" t="s">
        <v>16</v>
      </c>
      <c r="AS15" s="4" t="s">
        <v>17</v>
      </c>
      <c r="AT15" s="4" t="s">
        <v>18</v>
      </c>
      <c r="AU15" s="4" t="s">
        <v>35</v>
      </c>
      <c r="AV15" s="4" t="s">
        <v>36</v>
      </c>
      <c r="AW15" s="4" t="s">
        <v>16</v>
      </c>
      <c r="AX15" s="4" t="s">
        <v>17</v>
      </c>
      <c r="AY15" s="4" t="s">
        <v>101</v>
      </c>
      <c r="AZ15" s="4" t="s">
        <v>103</v>
      </c>
      <c r="BA15" s="4" t="s">
        <v>37</v>
      </c>
      <c r="BB15" s="4" t="s">
        <v>49</v>
      </c>
      <c r="BC15" s="4" t="s">
        <v>50</v>
      </c>
      <c r="BD15" s="4" t="s">
        <v>51</v>
      </c>
      <c r="BE15" s="4" t="s">
        <v>52</v>
      </c>
      <c r="BF15" s="4" t="s">
        <v>47</v>
      </c>
      <c r="BG15" s="4" t="s">
        <v>48</v>
      </c>
      <c r="BH15" s="4" t="s">
        <v>55</v>
      </c>
      <c r="BI15" s="4" t="s">
        <v>56</v>
      </c>
      <c r="BJ15" s="4" t="s">
        <v>58</v>
      </c>
      <c r="BK15" s="4" t="s">
        <v>59</v>
      </c>
      <c r="BL15" s="4" t="s">
        <v>60</v>
      </c>
      <c r="BM15" s="4" t="s">
        <v>61</v>
      </c>
      <c r="BN15" s="4" t="s">
        <v>64</v>
      </c>
      <c r="BO15" s="4" t="s">
        <v>65</v>
      </c>
      <c r="BP15" s="4" t="s">
        <v>66</v>
      </c>
      <c r="BQ15" s="4" t="s">
        <v>67</v>
      </c>
      <c r="BR15" s="4" t="s">
        <v>68</v>
      </c>
      <c r="BS15" s="4" t="s">
        <v>69</v>
      </c>
      <c r="BT15" s="4" t="s">
        <v>70</v>
      </c>
      <c r="BU15" s="4" t="s">
        <v>71</v>
      </c>
      <c r="BV15" s="4" t="s">
        <v>72</v>
      </c>
      <c r="BW15" s="4" t="s">
        <v>73</v>
      </c>
      <c r="BX15" s="4" t="s">
        <v>82</v>
      </c>
      <c r="BY15" s="4" t="s">
        <v>84</v>
      </c>
      <c r="BZ15" s="4" t="s">
        <v>85</v>
      </c>
      <c r="CA15" s="4" t="s">
        <v>86</v>
      </c>
      <c r="CB15" s="4" t="s">
        <v>87</v>
      </c>
      <c r="CC15" s="4" t="s">
        <v>88</v>
      </c>
      <c r="CD15" s="4" t="s">
        <v>89</v>
      </c>
      <c r="CE15" s="4" t="s">
        <v>90</v>
      </c>
      <c r="CF15" s="10" t="s">
        <v>65</v>
      </c>
      <c r="CH15" s="7" t="s">
        <v>102</v>
      </c>
    </row>
    <row r="16" spans="1:87" x14ac:dyDescent="0.3">
      <c r="A16" s="4" t="s">
        <v>12</v>
      </c>
      <c r="AT16" s="4" t="s">
        <v>38</v>
      </c>
      <c r="AY16" s="4" t="s">
        <v>38</v>
      </c>
      <c r="AZ16" s="4" t="s">
        <v>38</v>
      </c>
      <c r="BA16" s="4" t="s">
        <v>38</v>
      </c>
      <c r="BB16" s="3" t="s">
        <v>53</v>
      </c>
      <c r="BD16" s="3" t="s">
        <v>54</v>
      </c>
      <c r="BJ16" s="3" t="s">
        <v>57</v>
      </c>
      <c r="BL16" s="3" t="s">
        <v>62</v>
      </c>
      <c r="BN16" s="3" t="s">
        <v>63</v>
      </c>
      <c r="BW16" s="4" t="s">
        <v>38</v>
      </c>
      <c r="BX16" s="4" t="s">
        <v>38</v>
      </c>
      <c r="CF16" s="4" t="s">
        <v>12</v>
      </c>
      <c r="CH16" s="3" t="s">
        <v>113</v>
      </c>
    </row>
    <row r="17" spans="1:86" x14ac:dyDescent="0.3">
      <c r="A17" s="4"/>
      <c r="AT17" s="4"/>
      <c r="BA17" s="4"/>
      <c r="BW17" s="4"/>
      <c r="BX17" s="4"/>
      <c r="CF17" s="4"/>
      <c r="CH17" s="3" t="s">
        <v>112</v>
      </c>
    </row>
    <row r="18" spans="1:86" x14ac:dyDescent="0.3">
      <c r="A18" s="4">
        <v>0</v>
      </c>
      <c r="B18" s="3">
        <f>CH$3*COS(A18/180*PI())</f>
        <v>30.043179599999998</v>
      </c>
      <c r="C18" s="4">
        <f>CH$3*SIN(A18/180*PI())</f>
        <v>0</v>
      </c>
      <c r="D18" s="6">
        <f>SQRT(B18^2+C18^2)+SQRT((B18-$CH$10)^2+(C18-$CI$10)^2)</f>
        <v>60.454896936026174</v>
      </c>
      <c r="E18" s="4">
        <f>D18/(2*$CH$3)</f>
        <v>1.0061334675778821</v>
      </c>
      <c r="F18" s="4">
        <f>$CH$3/E18</f>
        <v>29.860034049284256</v>
      </c>
      <c r="G18" s="4">
        <f>F18*COS(A18/180*PI())</f>
        <v>29.860034049284256</v>
      </c>
      <c r="H18" s="4">
        <f>F18*SIN(A18/180*PI())</f>
        <v>0</v>
      </c>
      <c r="I18" s="6">
        <f>SQRT(G18^2+H18^2)+SQRT((G18-$CH$10)^2+(H18-$CI$10)^2)</f>
        <v>60.088628997227119</v>
      </c>
      <c r="J18" s="4">
        <f>I18/(2*$CH$3)</f>
        <v>1.0000377755826337</v>
      </c>
      <c r="K18" s="4">
        <f>F18/J18</f>
        <v>29.858906111709079</v>
      </c>
      <c r="L18" s="4">
        <f>K18*COS(A18/180*PI())</f>
        <v>29.858906111709079</v>
      </c>
      <c r="M18" s="4">
        <f>K18*SIN(A18/180*PI())</f>
        <v>0</v>
      </c>
      <c r="N18" s="8">
        <f>SQRT(L18^2+M18^2)+SQRT((L18-$CH$10)^2+(M18-$CI$10)^2)</f>
        <v>60.086373265597942</v>
      </c>
      <c r="O18" s="3">
        <f>N18/(2*$CH$3)</f>
        <v>1.0000002340897025</v>
      </c>
      <c r="P18" s="4">
        <f>K18/O18</f>
        <v>29.858899122048268</v>
      </c>
      <c r="Q18" s="4">
        <f>P18*COS(A18/180*PI())</f>
        <v>29.858899122048268</v>
      </c>
      <c r="R18" s="4">
        <f>P18*SIN(A18/180*PI())</f>
        <v>0</v>
      </c>
      <c r="S18" s="6">
        <f>SQRT(Q18^2+R18^2)+SQRT((Q18-$CH$10)^2+(R18-$CI$10)^2)</f>
        <v>60.086359287165727</v>
      </c>
      <c r="T18" s="4">
        <f>S18/(2*$CH$3)</f>
        <v>1.0000000014506742</v>
      </c>
      <c r="U18" s="3">
        <f>P18/T18</f>
        <v>29.858899078732733</v>
      </c>
      <c r="V18" s="3">
        <f>U18*COS(A18/180*PI())</f>
        <v>29.858899078732733</v>
      </c>
      <c r="W18" s="3">
        <f>U18*SIN(A18/180*PI())</f>
        <v>0</v>
      </c>
      <c r="X18" s="3">
        <f>SQRT(V18^2+W18^2)+SQRT((V18-$CH$10)^2+(W18-$CI$10)^2)</f>
        <v>60.086359200540173</v>
      </c>
      <c r="Y18" s="3">
        <f>X18/(2*$CH$3)</f>
        <v>1.0000000000089899</v>
      </c>
      <c r="Z18" s="3">
        <f>U18/Y18</f>
        <v>29.858899078464304</v>
      </c>
      <c r="AA18" s="3">
        <f>Z18*COS(A18/180*PI())</f>
        <v>29.858899078464304</v>
      </c>
      <c r="AB18" s="3">
        <f>Z18*SIN(A18/180*PI())</f>
        <v>0</v>
      </c>
      <c r="AC18" s="3">
        <f>SQRT(AA18^2+AB18^2)+SQRT((AA18-$CH$10)^2+(AB18-$CI$10)^2)</f>
        <v>60.086359200003344</v>
      </c>
      <c r="AD18" s="3">
        <f>AC18/(2*$CH$3)</f>
        <v>1.0000000000000557</v>
      </c>
      <c r="AE18" s="3">
        <f>Z18/AD18</f>
        <v>29.858899078462642</v>
      </c>
      <c r="AF18" s="3">
        <f>AE18*COS(A18/180*PI())</f>
        <v>29.858899078462642</v>
      </c>
      <c r="AG18" s="3">
        <f>AE18*SIN(A18/180*PI())</f>
        <v>0</v>
      </c>
      <c r="AH18" s="8">
        <f>SQRT(AF18^2+AG18^2)+SQRT((AF18-$CH$10)^2+(AG18-$CI$10)^2)</f>
        <v>60.086359200000018</v>
      </c>
      <c r="AI18" s="3">
        <f>AH18/(2*$CH$3)</f>
        <v>1.0000000000000004</v>
      </c>
      <c r="AJ18" s="3">
        <f>AE18/AI18</f>
        <v>29.858899078462628</v>
      </c>
      <c r="AK18" s="3">
        <f>AJ18*COS(A18/180*PI())</f>
        <v>29.858899078462628</v>
      </c>
      <c r="AL18" s="3">
        <f>AJ18*SIN(A18/180*PI())</f>
        <v>0</v>
      </c>
      <c r="AM18" s="8">
        <f>SQRT(AK18^2+AL18^2)+SQRT((AK18-$CH$10)^2+(AL18-$CI$10)^2)</f>
        <v>60.08635919999999</v>
      </c>
      <c r="AN18" s="3">
        <f>AM18/(2*$CH$3)</f>
        <v>0.99999999999999989</v>
      </c>
      <c r="AO18" s="3">
        <f>AJ18/AN18</f>
        <v>29.858899078462631</v>
      </c>
      <c r="AP18" s="3">
        <f>AO18*COS(A18/180*PI())</f>
        <v>29.858899078462631</v>
      </c>
      <c r="AQ18" s="3">
        <f>AO18*SIN(A18/180*PI())</f>
        <v>0</v>
      </c>
      <c r="AR18" s="8">
        <f>SQRT(AP18^2+AQ18^2)+SQRT((AP18-$CH$10)^2+(AQ18-$CI$10)^2)</f>
        <v>60.086359200000004</v>
      </c>
      <c r="AS18" s="3">
        <f>AR18/(2*$CH$3)</f>
        <v>1.0000000000000002</v>
      </c>
      <c r="AT18" s="9">
        <f>AO18/AS18</f>
        <v>29.858899078462624</v>
      </c>
      <c r="AU18" s="3">
        <f>AT18*COS(A18/180*PI())</f>
        <v>29.858899078462624</v>
      </c>
      <c r="AV18" s="3">
        <f>AT18*SIN(A18/180*PI())</f>
        <v>0</v>
      </c>
      <c r="AW18" s="8">
        <f>SQRT(AU18^2+AV18^2)+SQRT((AU18-$CH$10)^2+(AV18-$CI$10)^2)</f>
        <v>60.08635919999999</v>
      </c>
      <c r="AX18" s="4">
        <f>AW18/(2*$CH$3)</f>
        <v>0.99999999999999989</v>
      </c>
      <c r="AY18" s="9">
        <f>AT18-0.127</f>
        <v>29.731899078462625</v>
      </c>
      <c r="AZ18" s="9">
        <f>AY18-'Master Radiusverkleinerung'!G$5/100</f>
        <v>29.677899078462627</v>
      </c>
      <c r="BA18" s="9"/>
    </row>
    <row r="19" spans="1:86" x14ac:dyDescent="0.3">
      <c r="A19" s="4">
        <v>3</v>
      </c>
      <c r="B19" s="3">
        <f>CH$3*COS(A19/180*PI())</f>
        <v>30.002006466496102</v>
      </c>
      <c r="C19" s="4">
        <f>CH$3*SIN(A19/180*PI())</f>
        <v>1.5723385329445025</v>
      </c>
      <c r="D19" s="6">
        <f>SQRT(B19^2+C19^2)+SQRT((B19-$CH$10)^2+(C19-$CI$10)^2)</f>
        <v>60.479323889558323</v>
      </c>
      <c r="E19" s="4">
        <f>D19/(2*$CH$3)</f>
        <v>1.0065399983422247</v>
      </c>
      <c r="F19" s="4">
        <f>$CH$3/E19</f>
        <v>29.847973900174093</v>
      </c>
      <c r="G19" s="4">
        <f t="shared" ref="G19:G99" si="0">F19*COS(A19/180*PI())</f>
        <v>29.807068289297519</v>
      </c>
      <c r="H19" s="4">
        <f t="shared" ref="H19:H99" si="1">F19*SIN(A19/180*PI())</f>
        <v>1.5621222559800407</v>
      </c>
      <c r="I19" s="6">
        <f>SQRT(G19^2+H19^2)+SQRT((G19-$CH$10)^2+(H19-$CI$10)^2)</f>
        <v>60.088935169399427</v>
      </c>
      <c r="J19" s="4">
        <f>I19/(2*$CH$3)</f>
        <v>1.0000428711180662</v>
      </c>
      <c r="K19" s="4">
        <f t="shared" ref="K19:K99" si="2">F19/J19</f>
        <v>29.846694339017198</v>
      </c>
      <c r="L19" s="4">
        <f t="shared" ref="L19:L99" si="3">K19*COS(A19/180*PI())</f>
        <v>29.805790481734718</v>
      </c>
      <c r="M19" s="4">
        <f t="shared" ref="M19:M99" si="4">K19*SIN(A19/180*PI())</f>
        <v>1.5620552889233232</v>
      </c>
      <c r="N19" s="8">
        <f>SQRT(L19^2+M19^2)+SQRT((L19-$CH$10)^2+(M19-$CI$10)^2)</f>
        <v>60.086376196714184</v>
      </c>
      <c r="O19" s="3">
        <f>N19/(2*$CH$3)</f>
        <v>1.0000002828714274</v>
      </c>
      <c r="P19" s="4">
        <f t="shared" ref="P19:P99" si="5">K19/O19</f>
        <v>29.846685896242555</v>
      </c>
      <c r="Q19" s="4">
        <f t="shared" ref="Q19:Q99" si="6">P19*COS(A19/180*PI())</f>
        <v>29.805782050530603</v>
      </c>
      <c r="R19" s="4">
        <f t="shared" ref="R19:R99" si="7">P19*SIN(A19/180*PI())</f>
        <v>1.562054847062639</v>
      </c>
      <c r="S19" s="6">
        <f>SQRT(Q19^2+R19^2)+SQRT((Q19-$CH$10)^2+(R19-$CI$10)^2)</f>
        <v>60.086359312152219</v>
      </c>
      <c r="T19" s="4">
        <f>S19/(2*$CH$3)</f>
        <v>1.0000000018665172</v>
      </c>
      <c r="U19" s="3">
        <f t="shared" ref="U19:U99" si="8">P19/T19</f>
        <v>29.846685840533205</v>
      </c>
      <c r="V19" s="3">
        <f t="shared" ref="V19:V99" si="9">U19*COS(A19/180*PI())</f>
        <v>29.8057819948976</v>
      </c>
      <c r="W19" s="3">
        <f t="shared" ref="W19:W99" si="10">U19*SIN(A19/180*PI())</f>
        <v>1.562054844147037</v>
      </c>
      <c r="X19" s="3">
        <f>SQRT(V19^2+W19^2)+SQRT((V19-$CH$10)^2+(W19-$CI$10)^2)</f>
        <v>60.086359200740034</v>
      </c>
      <c r="Y19" s="3">
        <f>X19/(2*$CH$3)</f>
        <v>1.0000000000123161</v>
      </c>
      <c r="Z19" s="3">
        <f t="shared" ref="Z19:Z99" si="11">U19/Y19</f>
        <v>29.846685840165609</v>
      </c>
      <c r="AA19" s="3">
        <f t="shared" ref="AA19:AA99" si="12">Z19*COS(A19/180*PI())</f>
        <v>29.805781994530509</v>
      </c>
      <c r="AB19" s="3">
        <f t="shared" ref="AB19:AB99" si="13">Z19*SIN(A19/180*PI())</f>
        <v>1.5620548441277984</v>
      </c>
      <c r="AC19" s="3">
        <f>SQRT(AA19^2+AB19^2)+SQRT((AA19-$CH$10)^2+(AB19-$CI$10)^2)</f>
        <v>60.086359200004885</v>
      </c>
      <c r="AD19" s="3">
        <f>AC19/(2*$CH$3)</f>
        <v>1.0000000000000813</v>
      </c>
      <c r="AE19" s="3">
        <f t="shared" ref="AE19:AE99" si="14">Z19/AD19</f>
        <v>29.846685840163182</v>
      </c>
      <c r="AF19" s="3">
        <f t="shared" ref="AF19:AF99" si="15">AE19*COS(A19/180*PI())</f>
        <v>29.805781994528086</v>
      </c>
      <c r="AG19" s="3">
        <f t="shared" ref="AG19:AG99" si="16">AE19*SIN(A19/180*PI())</f>
        <v>1.5620548441276714</v>
      </c>
      <c r="AH19" s="8">
        <f>SQRT(AF19^2+AG19^2)+SQRT((AF19-$CH$10)^2+(AG19-$CI$10)^2)</f>
        <v>60.086359200000032</v>
      </c>
      <c r="AI19" s="3">
        <f>AH19/(2*$CH$3)</f>
        <v>1.0000000000000007</v>
      </c>
      <c r="AJ19" s="3">
        <f t="shared" ref="AJ19:AJ99" si="17">AE19/AI19</f>
        <v>29.846685840163161</v>
      </c>
      <c r="AK19" s="3">
        <f t="shared" ref="AK19:AK99" si="18">AJ19*COS(A19/180*PI())</f>
        <v>29.805781994528065</v>
      </c>
      <c r="AL19" s="3">
        <f t="shared" ref="AL19:AL99" si="19">AJ19*SIN(A19/180*PI())</f>
        <v>1.5620548441276703</v>
      </c>
      <c r="AM19" s="8">
        <f>SQRT(AK19^2+AL19^2)+SQRT((AK19-$CH$10)^2+(AL19-$CI$10)^2)</f>
        <v>60.08635919999999</v>
      </c>
      <c r="AN19" s="3">
        <f>AM19/(2*$CH$3)</f>
        <v>0.99999999999999989</v>
      </c>
      <c r="AO19" s="3">
        <f t="shared" ref="AO19:AO99" si="20">AJ19/AN19</f>
        <v>29.846685840163165</v>
      </c>
      <c r="AP19" s="3">
        <f t="shared" ref="AP19:AP99" si="21">AO19*COS(A19/180*PI())</f>
        <v>29.805781994528068</v>
      </c>
      <c r="AQ19" s="3">
        <f t="shared" ref="AQ19:AQ99" si="22">AO19*SIN(A19/180*PI())</f>
        <v>1.5620548441276705</v>
      </c>
      <c r="AR19" s="8">
        <f>SQRT(AP19^2+AQ19^2)+SQRT((AP19-$CH$10)^2+(AQ19-$CI$10)^2)</f>
        <v>60.086359199999997</v>
      </c>
      <c r="AS19" s="3">
        <f>AR19/(2*$CH$3)</f>
        <v>1</v>
      </c>
      <c r="AT19" s="9">
        <f t="shared" ref="AT19:AT99" si="23">AO19/AS19</f>
        <v>29.846685840163165</v>
      </c>
      <c r="AU19" s="3">
        <f t="shared" ref="AU19:AU99" si="24">AT19*COS(A19/180*PI())</f>
        <v>29.805781994528068</v>
      </c>
      <c r="AV19" s="3">
        <f t="shared" ref="AV19:AV99" si="25">AT19*SIN(A19/180*PI())</f>
        <v>1.5620548441276705</v>
      </c>
      <c r="AW19" s="8">
        <f>SQRT(AU19^2+AV19^2)+SQRT((AU19-$CH$10)^2+(AV19-$CI$10)^2)</f>
        <v>60.086359199999997</v>
      </c>
      <c r="AX19" s="4">
        <f>AW19/(2*$CH$3)</f>
        <v>1</v>
      </c>
      <c r="AY19" s="9">
        <f t="shared" ref="AY19:AY81" si="26">AT19-0.127</f>
        <v>29.719685840163166</v>
      </c>
      <c r="AZ19" s="9">
        <f>AY19-'Master Radiusverkleinerung'!G$5/100</f>
        <v>29.665685840163167</v>
      </c>
      <c r="BA19" s="9">
        <f>SQRT((AU19-AU18)^2+(AV19-AV18)^2)</f>
        <v>1.5629576963783862</v>
      </c>
      <c r="BB19" s="3">
        <f t="shared" ref="BB19:BC22" si="27">0.5*(AU18+AU19)</f>
        <v>29.832340536495344</v>
      </c>
      <c r="BC19" s="3">
        <f t="shared" si="27"/>
        <v>0.78102742206383524</v>
      </c>
      <c r="BD19" s="3">
        <f t="shared" ref="BD19:BE21" si="28">0.5*(AU19+AU20)</f>
        <v>29.738675842545398</v>
      </c>
      <c r="BE19" s="3">
        <f t="shared" si="28"/>
        <v>2.340331242793245</v>
      </c>
      <c r="BF19" s="3">
        <f t="shared" ref="BF19:BG22" si="29">AU19-AU18</f>
        <v>-5.3117083934555609E-2</v>
      </c>
      <c r="BG19" s="3">
        <f t="shared" si="29"/>
        <v>1.5620548441276705</v>
      </c>
      <c r="BH19" s="3">
        <f t="shared" ref="BH19:BI21" si="30">AU20-AU19</f>
        <v>-0.13421230396534511</v>
      </c>
      <c r="BI19" s="3">
        <f t="shared" si="30"/>
        <v>1.5565527973311488</v>
      </c>
      <c r="BJ19" s="3">
        <f>BG19</f>
        <v>1.5620548441276705</v>
      </c>
      <c r="BK19" s="3">
        <f>-BF19</f>
        <v>5.3117083934555609E-2</v>
      </c>
      <c r="BL19" s="3">
        <f>BI19</f>
        <v>1.5565527973311488</v>
      </c>
      <c r="BM19" s="3">
        <f>-BH19</f>
        <v>0.13421230396534511</v>
      </c>
      <c r="BN19" s="3">
        <f>BJ19</f>
        <v>1.5620548441276705</v>
      </c>
      <c r="BO19" s="3">
        <f>BK19</f>
        <v>5.3117083934555609E-2</v>
      </c>
      <c r="BP19" s="3">
        <f>-BL19</f>
        <v>-1.5565527973311488</v>
      </c>
      <c r="BQ19" s="3">
        <f>-BM19</f>
        <v>-0.13421230396534511</v>
      </c>
      <c r="BR19" s="3">
        <f>BD19-BB19</f>
        <v>-9.3664693949946809E-2</v>
      </c>
      <c r="BS19" s="3">
        <f>BE19-BC19</f>
        <v>1.5593038207294097</v>
      </c>
      <c r="BT19" s="3">
        <f>(BR19*BQ19-BS19*BP19)/(BN19*BQ19-BO19*BP19)</f>
        <v>-19.215239705248202</v>
      </c>
      <c r="BU19" s="3">
        <f>BB19+BT19*BJ19</f>
        <v>-0.18291772616196056</v>
      </c>
      <c r="BV19" s="3">
        <f>BC19+BT19*BK19</f>
        <v>-0.23963007818243909</v>
      </c>
      <c r="BW19" s="9">
        <f>SQRT((BU19-AU19)^2+(BV19-AV19)^2)</f>
        <v>30.042772500170383</v>
      </c>
      <c r="BX19" s="9">
        <f>SQRT((AU19-$CH$11)^2+(AV19-$CI$11)^2)</f>
        <v>30.042301294267627</v>
      </c>
    </row>
    <row r="20" spans="1:86" x14ac:dyDescent="0.3">
      <c r="A20" s="4">
        <v>6</v>
      </c>
      <c r="B20" s="3">
        <f>CH$3*COS(A20/180*PI())</f>
        <v>29.878599918681441</v>
      </c>
      <c r="C20" s="4">
        <f>CH$3*SIN(A20/180*PI())</f>
        <v>3.1403673952621154</v>
      </c>
      <c r="D20" s="6">
        <f>SQRT(B20^2+C20^2)+SQRT((B20-$CH$10)^2+(C20-$CI$10)^2)</f>
        <v>60.502678404069016</v>
      </c>
      <c r="E20" s="4">
        <f>D20/(2*$CH$3)</f>
        <v>1.0069286808122835</v>
      </c>
      <c r="F20" s="4">
        <f>$CH$3/E20</f>
        <v>29.836452345129686</v>
      </c>
      <c r="G20" s="4">
        <f t="shared" si="0"/>
        <v>29.673005137343537</v>
      </c>
      <c r="H20" s="4">
        <f t="shared" si="1"/>
        <v>3.1187585129949813</v>
      </c>
      <c r="I20" s="6">
        <f>SQRT(G20^2+H20^2)+SQRT((G20-$CH$10)^2+(H20-$CI$10)^2)</f>
        <v>60.089245753576208</v>
      </c>
      <c r="J20" s="4">
        <f>I20/(2*$CH$3)</f>
        <v>1.0000480400812204</v>
      </c>
      <c r="K20" s="4">
        <f t="shared" si="2"/>
        <v>29.83501906839043</v>
      </c>
      <c r="L20" s="4">
        <f t="shared" si="3"/>
        <v>29.671579712244228</v>
      </c>
      <c r="M20" s="4">
        <f t="shared" si="4"/>
        <v>3.1186086947799896</v>
      </c>
      <c r="N20" s="8">
        <f>SQRT(L20^2+M20^2)+SQRT((L20-$CH$10)^2+(M20-$CI$10)^2)</f>
        <v>60.086379352694536</v>
      </c>
      <c r="O20" s="3">
        <f>N20/(2*$CH$3)</f>
        <v>1.0000003353955009</v>
      </c>
      <c r="P20" s="4">
        <f t="shared" si="5"/>
        <v>29.835009061862621</v>
      </c>
      <c r="Q20" s="4">
        <f t="shared" si="6"/>
        <v>29.671569760533224</v>
      </c>
      <c r="R20" s="4">
        <f t="shared" si="7"/>
        <v>3.1186076488130152</v>
      </c>
      <c r="S20" s="6">
        <f>SQRT(Q20^2+R20^2)+SQRT((Q20-$CH$10)^2+(R20-$CI$10)^2)</f>
        <v>60.086359340704334</v>
      </c>
      <c r="T20" s="4">
        <f>S20/(2*$CH$3)</f>
        <v>1.0000000023417017</v>
      </c>
      <c r="U20" s="3">
        <f t="shared" si="8"/>
        <v>29.835008991997928</v>
      </c>
      <c r="V20" s="3">
        <f t="shared" si="9"/>
        <v>29.671569691051257</v>
      </c>
      <c r="W20" s="3">
        <f t="shared" si="10"/>
        <v>3.1186076415101658</v>
      </c>
      <c r="X20" s="3">
        <f>SQRT(V20^2+W20^2)+SQRT((V20-$CH$10)^2+(W20-$CI$10)^2)</f>
        <v>60.086359200982386</v>
      </c>
      <c r="Y20" s="3">
        <f>X20/(2*$CH$3)</f>
        <v>1.0000000000163496</v>
      </c>
      <c r="Z20" s="3">
        <f t="shared" si="11"/>
        <v>29.835008991510136</v>
      </c>
      <c r="AA20" s="3">
        <f t="shared" si="12"/>
        <v>29.671569690566137</v>
      </c>
      <c r="AB20" s="3">
        <f t="shared" si="13"/>
        <v>3.1186076414591777</v>
      </c>
      <c r="AC20" s="3">
        <f>SQRT(AA20^2+AB20^2)+SQRT((AA20-$CH$10)^2+(AB20-$CI$10)^2)</f>
        <v>60.086359200006854</v>
      </c>
      <c r="AD20" s="3">
        <f>AC20/(2*$CH$3)</f>
        <v>1.0000000000001141</v>
      </c>
      <c r="AE20" s="3">
        <f t="shared" si="14"/>
        <v>29.835008991506733</v>
      </c>
      <c r="AF20" s="3">
        <f t="shared" si="15"/>
        <v>29.671569690562752</v>
      </c>
      <c r="AG20" s="3">
        <f t="shared" si="16"/>
        <v>3.118607641458822</v>
      </c>
      <c r="AH20" s="8">
        <f>SQRT(AF20^2+AG20^2)+SQRT((AF20-$CH$10)^2+(AG20-$CI$10)^2)</f>
        <v>60.086359200000047</v>
      </c>
      <c r="AI20" s="3">
        <f>AH20/(2*$CH$3)</f>
        <v>1.0000000000000009</v>
      </c>
      <c r="AJ20" s="3">
        <f t="shared" si="17"/>
        <v>29.835008991506708</v>
      </c>
      <c r="AK20" s="3">
        <f t="shared" si="18"/>
        <v>29.671569690562727</v>
      </c>
      <c r="AL20" s="3">
        <f t="shared" si="19"/>
        <v>3.1186076414588197</v>
      </c>
      <c r="AM20" s="8">
        <f>SQRT(AK20^2+AL20^2)+SQRT((AK20-$CH$10)^2+(AL20-$CI$10)^2)</f>
        <v>60.08635919999999</v>
      </c>
      <c r="AN20" s="3">
        <f>AM20/(2*$CH$3)</f>
        <v>0.99999999999999989</v>
      </c>
      <c r="AO20" s="3">
        <f t="shared" si="20"/>
        <v>29.835008991506712</v>
      </c>
      <c r="AP20" s="3">
        <f t="shared" si="21"/>
        <v>29.67156969056273</v>
      </c>
      <c r="AQ20" s="3">
        <f t="shared" si="22"/>
        <v>3.1186076414588197</v>
      </c>
      <c r="AR20" s="8">
        <f>SQRT(AP20^2+AQ20^2)+SQRT((AP20-$CH$10)^2+(AQ20-$CI$10)^2)</f>
        <v>60.086359200000004</v>
      </c>
      <c r="AS20" s="3">
        <f>AR20/(2*$CH$3)</f>
        <v>1.0000000000000002</v>
      </c>
      <c r="AT20" s="9">
        <f t="shared" si="23"/>
        <v>29.835008991506704</v>
      </c>
      <c r="AU20" s="3">
        <f t="shared" si="24"/>
        <v>29.671569690562723</v>
      </c>
      <c r="AV20" s="3">
        <f t="shared" si="25"/>
        <v>3.1186076414588193</v>
      </c>
      <c r="AW20" s="8">
        <f>SQRT(AU20^2+AV20^2)+SQRT((AU20-$CH$10)^2+(AV20-$CI$10)^2)</f>
        <v>60.08635919999999</v>
      </c>
      <c r="AX20" s="4">
        <f>AW20/(2*$CH$3)</f>
        <v>0.99999999999999989</v>
      </c>
      <c r="AY20" s="9">
        <f t="shared" si="26"/>
        <v>29.708008991506706</v>
      </c>
      <c r="AZ20" s="9">
        <f>AY20-'Master Radiusverkleinerung'!G$5/100</f>
        <v>29.654008991506707</v>
      </c>
      <c r="BA20" s="9">
        <f t="shared" ref="BA20:BA99" si="31">SQRT((AU20-AU19)^2+(AV20-AV19)^2)</f>
        <v>1.5623282476531974</v>
      </c>
      <c r="BB20" s="3">
        <f t="shared" si="27"/>
        <v>29.738675842545398</v>
      </c>
      <c r="BC20" s="3">
        <f t="shared" si="27"/>
        <v>2.340331242793245</v>
      </c>
      <c r="BD20" s="3">
        <f t="shared" si="28"/>
        <v>29.564143627598028</v>
      </c>
      <c r="BE20" s="3">
        <f t="shared" si="28"/>
        <v>3.8920466833656033</v>
      </c>
      <c r="BF20" s="3">
        <f t="shared" si="29"/>
        <v>-0.13421230396534511</v>
      </c>
      <c r="BG20" s="3">
        <f t="shared" si="29"/>
        <v>1.5565527973311488</v>
      </c>
      <c r="BH20" s="3">
        <f t="shared" si="30"/>
        <v>-0.21485212592939362</v>
      </c>
      <c r="BI20" s="3">
        <f t="shared" si="30"/>
        <v>1.5468780838135681</v>
      </c>
      <c r="BJ20" s="3">
        <f t="shared" ref="BJ20:BJ101" si="32">BG20</f>
        <v>1.5565527973311488</v>
      </c>
      <c r="BK20" s="3">
        <f t="shared" ref="BK20:BK101" si="33">-BF20</f>
        <v>0.13421230396534511</v>
      </c>
      <c r="BL20" s="3">
        <f t="shared" ref="BL20:BL101" si="34">BI20</f>
        <v>1.5468780838135681</v>
      </c>
      <c r="BM20" s="3">
        <f t="shared" ref="BM20:BM101" si="35">-BH20</f>
        <v>0.21485212592939362</v>
      </c>
      <c r="BN20" s="3">
        <f t="shared" ref="BN20:BO42" si="36">BJ20</f>
        <v>1.5565527973311488</v>
      </c>
      <c r="BO20" s="3">
        <f t="shared" si="36"/>
        <v>0.13421230396534511</v>
      </c>
      <c r="BP20" s="3">
        <f t="shared" ref="BP20:BQ42" si="37">-BL20</f>
        <v>-1.5468780838135681</v>
      </c>
      <c r="BQ20" s="3">
        <f t="shared" si="37"/>
        <v>-0.21485212592939362</v>
      </c>
      <c r="BR20" s="3">
        <f t="shared" ref="BR20:BS42" si="38">BD20-BB20</f>
        <v>-0.17453221494736937</v>
      </c>
      <c r="BS20" s="3">
        <f t="shared" si="38"/>
        <v>1.5517154405723583</v>
      </c>
      <c r="BT20" s="3">
        <f t="shared" ref="BT20:BT101" si="39">(BR20*BQ20-BS20*BP20)/(BN20*BQ20-BO20*BP20)</f>
        <v>-19.222835676653187</v>
      </c>
      <c r="BU20" s="3">
        <f t="shared" ref="BU20:BU101" si="40">BB20+BT20*BJ20</f>
        <v>-0.18268280258612535</v>
      </c>
      <c r="BV20" s="3">
        <f t="shared" ref="BV20:BV101" si="41">BC20+BT20*BK20</f>
        <v>-0.23960982211761284</v>
      </c>
      <c r="BW20" s="9">
        <f t="shared" ref="BW20:BW101" si="42">SQRT((BU20-AU20)^2+(BV20-AV20)^2)</f>
        <v>30.042536784655088</v>
      </c>
      <c r="BX20" s="9">
        <f>SQRT((AU20-$CH$11)^2+(AV20-$CI$11)^2)</f>
        <v>30.042379936685101</v>
      </c>
      <c r="BY20" s="3">
        <f t="shared" ref="BY20:BZ22" si="43">AU20-BU19</f>
        <v>29.854487416724684</v>
      </c>
      <c r="BZ20" s="3">
        <f t="shared" si="43"/>
        <v>3.3582377196412585</v>
      </c>
      <c r="CA20" s="3">
        <f>SQRT(BY20^2+BZ20^2)</f>
        <v>30.042772500170383</v>
      </c>
      <c r="CB20" s="3">
        <f t="shared" ref="CB20:CC22" si="44">AU20-BU20</f>
        <v>29.854252493148849</v>
      </c>
      <c r="CC20" s="3">
        <f t="shared" si="44"/>
        <v>3.3582174635764321</v>
      </c>
      <c r="CD20" s="3">
        <f>SQRT(CB20^2+CC20^2)</f>
        <v>30.042536784655088</v>
      </c>
      <c r="CE20" s="4">
        <f>(BY20*CB20+BZ20*CC20)/(CA20*CD20)</f>
        <v>0.99999999999997913</v>
      </c>
      <c r="CF20" s="12">
        <f>ACOS(CE20)*180/PI()</f>
        <v>1.170635444592661E-5</v>
      </c>
    </row>
    <row r="21" spans="1:86" x14ac:dyDescent="0.3">
      <c r="A21" s="4">
        <v>9</v>
      </c>
      <c r="B21" s="3">
        <f>CH$3*COS(A21/180*PI())</f>
        <v>29.673298205325693</v>
      </c>
      <c r="C21" s="4">
        <f>CH$3*SIN(A21/180*PI())</f>
        <v>4.6997887288335773</v>
      </c>
      <c r="D21" s="6">
        <f>SQRT(B21^2+C21^2)+SQRT((B21-$CH$10)^2+(C21-$CI$10)^2)</f>
        <v>60.524899002753706</v>
      </c>
      <c r="E21" s="4">
        <f>D21/(2*$CH$3)</f>
        <v>1.0072984918472763</v>
      </c>
      <c r="F21" s="4">
        <f>$CH$3/E21</f>
        <v>29.825498442774457</v>
      </c>
      <c r="G21" s="4">
        <f t="shared" si="0"/>
        <v>29.458297064366768</v>
      </c>
      <c r="H21" s="4">
        <f t="shared" si="1"/>
        <v>4.665735893453661</v>
      </c>
      <c r="I21" s="6">
        <f>SQRT(G21^2+H21^2)+SQRT((G21-$CH$10)^2+(H21-$CI$10)^2)</f>
        <v>60.089557423359373</v>
      </c>
      <c r="J21" s="4">
        <f>I21/(2*$CH$3)</f>
        <v>1.0000532271118097</v>
      </c>
      <c r="K21" s="4">
        <f t="shared" si="2"/>
        <v>29.823911002128945</v>
      </c>
      <c r="L21" s="4">
        <f t="shared" si="3"/>
        <v>29.45672916774981</v>
      </c>
      <c r="M21" s="4">
        <f t="shared" si="4"/>
        <v>4.6654875630254971</v>
      </c>
      <c r="N21" s="8">
        <f>SQRT(L21^2+M21^2)+SQRT((L21-$CH$10)^2+(M21-$CI$10)^2)</f>
        <v>60.086382694374379</v>
      </c>
      <c r="O21" s="3">
        <f>N21/(2*$CH$3)</f>
        <v>1.0000003910101176</v>
      </c>
      <c r="P21" s="4">
        <f t="shared" si="5"/>
        <v>29.823899340682555</v>
      </c>
      <c r="Q21" s="4">
        <f t="shared" si="6"/>
        <v>29.456717649875177</v>
      </c>
      <c r="R21" s="4">
        <f t="shared" si="7"/>
        <v>4.6654857387733699</v>
      </c>
      <c r="S21" s="6">
        <f>SQRT(Q21^2+R21^2)+SQRT((Q21-$CH$10)^2+(R21-$CI$10)^2)</f>
        <v>60.086359372600512</v>
      </c>
      <c r="T21" s="4">
        <f>S21/(2*$CH$3)</f>
        <v>1.0000000028725406</v>
      </c>
      <c r="U21" s="3">
        <f t="shared" si="8"/>
        <v>29.823899255012194</v>
      </c>
      <c r="V21" s="3">
        <f t="shared" si="9"/>
        <v>29.456717565259559</v>
      </c>
      <c r="W21" s="3">
        <f t="shared" si="10"/>
        <v>4.665485725371572</v>
      </c>
      <c r="X21" s="3">
        <f>SQRT(V21^2+W21^2)+SQRT((V21-$CH$10)^2+(W21-$CI$10)^2)</f>
        <v>60.08635920126801</v>
      </c>
      <c r="Y21" s="3">
        <f>X21/(2*$CH$3)</f>
        <v>1.0000000000211031</v>
      </c>
      <c r="Z21" s="3">
        <f t="shared" si="11"/>
        <v>29.823899254382816</v>
      </c>
      <c r="AA21" s="3">
        <f t="shared" si="12"/>
        <v>29.45671756463793</v>
      </c>
      <c r="AB21" s="3">
        <f t="shared" si="13"/>
        <v>4.6654857252731166</v>
      </c>
      <c r="AC21" s="3">
        <f>SQRT(AA21^2+AB21^2)+SQRT((AA21-$CH$10)^2+(AB21-$CI$10)^2)</f>
        <v>60.086359200009319</v>
      </c>
      <c r="AD21" s="3">
        <f>AC21/(2*$CH$3)</f>
        <v>1.0000000000001552</v>
      </c>
      <c r="AE21" s="3">
        <f t="shared" si="14"/>
        <v>29.823899254378187</v>
      </c>
      <c r="AF21" s="3">
        <f t="shared" si="15"/>
        <v>29.456717564633358</v>
      </c>
      <c r="AG21" s="3">
        <f t="shared" si="16"/>
        <v>4.6654857252723918</v>
      </c>
      <c r="AH21" s="8">
        <f>SQRT(AF21^2+AG21^2)+SQRT((AF21-$CH$10)^2+(AG21-$CI$10)^2)</f>
        <v>60.086359200000054</v>
      </c>
      <c r="AI21" s="3">
        <f>AH21/(2*$CH$3)</f>
        <v>1.0000000000000009</v>
      </c>
      <c r="AJ21" s="3">
        <f t="shared" si="17"/>
        <v>29.823899254378162</v>
      </c>
      <c r="AK21" s="3">
        <f t="shared" si="18"/>
        <v>29.456717564633333</v>
      </c>
      <c r="AL21" s="3">
        <f t="shared" si="19"/>
        <v>4.6654857252723883</v>
      </c>
      <c r="AM21" s="8">
        <f>SQRT(AK21^2+AL21^2)+SQRT((AK21-$CH$10)^2+(AL21-$CI$10)^2)</f>
        <v>60.086359200000004</v>
      </c>
      <c r="AN21" s="3">
        <f>AM21/(2*$CH$3)</f>
        <v>1.0000000000000002</v>
      </c>
      <c r="AO21" s="3">
        <f t="shared" si="20"/>
        <v>29.823899254378155</v>
      </c>
      <c r="AP21" s="3">
        <f t="shared" si="21"/>
        <v>29.456717564633326</v>
      </c>
      <c r="AQ21" s="3">
        <f t="shared" si="22"/>
        <v>4.6654857252723874</v>
      </c>
      <c r="AR21" s="8">
        <f>SQRT(AP21^2+AQ21^2)+SQRT((AP21-$CH$10)^2+(AQ21-$CI$10)^2)</f>
        <v>60.08635919999999</v>
      </c>
      <c r="AS21" s="3">
        <f>AR21/(2*$CH$3)</f>
        <v>0.99999999999999989</v>
      </c>
      <c r="AT21" s="9">
        <f t="shared" si="23"/>
        <v>29.823899254378158</v>
      </c>
      <c r="AU21" s="3">
        <f>AT21*COS(A21/180*PI())</f>
        <v>29.45671756463333</v>
      </c>
      <c r="AV21" s="3">
        <f t="shared" si="25"/>
        <v>4.6654857252723874</v>
      </c>
      <c r="AW21" s="8">
        <f>SQRT(AU21^2+AV21^2)+SQRT((AU21-$CH$10)^2+(AV21-$CI$10)^2)</f>
        <v>60.086359199999997</v>
      </c>
      <c r="AX21" s="4">
        <f>AW21/(2*$CH$3)</f>
        <v>1</v>
      </c>
      <c r="AY21" s="9">
        <f t="shared" si="26"/>
        <v>29.69689925437816</v>
      </c>
      <c r="AZ21" s="9">
        <f>AY21-'Master Radiusverkleinerung'!G$5/100</f>
        <v>29.642899254378161</v>
      </c>
      <c r="BA21" s="9">
        <f t="shared" si="31"/>
        <v>1.5617276466141965</v>
      </c>
      <c r="BB21" s="3">
        <f t="shared" si="27"/>
        <v>29.564143627598028</v>
      </c>
      <c r="BC21" s="3">
        <f t="shared" si="27"/>
        <v>3.8920466833656033</v>
      </c>
      <c r="BD21" s="3">
        <f t="shared" si="28"/>
        <v>29.309304672588244</v>
      </c>
      <c r="BE21" s="3">
        <f t="shared" si="28"/>
        <v>5.4320185869689599</v>
      </c>
      <c r="BF21" s="3">
        <f t="shared" si="29"/>
        <v>-0.21485212592939362</v>
      </c>
      <c r="BG21" s="3">
        <f t="shared" si="29"/>
        <v>1.5468780838135681</v>
      </c>
      <c r="BH21" s="3">
        <f t="shared" si="30"/>
        <v>-0.29482578409017179</v>
      </c>
      <c r="BI21" s="3">
        <f t="shared" si="30"/>
        <v>1.5330657233931442</v>
      </c>
      <c r="BJ21" s="3">
        <f t="shared" si="32"/>
        <v>1.5468780838135681</v>
      </c>
      <c r="BK21" s="3">
        <f t="shared" si="33"/>
        <v>0.21485212592939362</v>
      </c>
      <c r="BL21" s="3">
        <f t="shared" si="34"/>
        <v>1.5330657233931442</v>
      </c>
      <c r="BM21" s="3">
        <f t="shared" si="35"/>
        <v>0.29482578409017179</v>
      </c>
      <c r="BN21" s="3">
        <f t="shared" si="36"/>
        <v>1.5468780838135681</v>
      </c>
      <c r="BO21" s="3">
        <f t="shared" si="36"/>
        <v>0.21485212592939362</v>
      </c>
      <c r="BP21" s="3">
        <f t="shared" si="37"/>
        <v>-1.5330657233931442</v>
      </c>
      <c r="BQ21" s="3">
        <f t="shared" si="37"/>
        <v>-0.29482578409017179</v>
      </c>
      <c r="BR21" s="3">
        <f t="shared" si="38"/>
        <v>-0.25483895500978448</v>
      </c>
      <c r="BS21" s="3">
        <f t="shared" si="38"/>
        <v>1.5399719036033566</v>
      </c>
      <c r="BT21" s="3">
        <f t="shared" si="39"/>
        <v>-19.230081554953706</v>
      </c>
      <c r="BU21" s="3">
        <f t="shared" si="40"/>
        <v>-0.18244807970739885</v>
      </c>
      <c r="BV21" s="3">
        <f t="shared" si="41"/>
        <v>-0.23957722051181962</v>
      </c>
      <c r="BW21" s="9">
        <f t="shared" si="42"/>
        <v>30.04229988857</v>
      </c>
      <c r="BX21" s="9">
        <f>SQRT((AU21-$CH$11)^2+(AV21-$CI$11)^2)</f>
        <v>30.042458972725179</v>
      </c>
      <c r="BY21" s="3">
        <f t="shared" si="43"/>
        <v>29.639400367219455</v>
      </c>
      <c r="BZ21" s="3">
        <f t="shared" si="43"/>
        <v>4.9050955473900002</v>
      </c>
      <c r="CA21" s="3">
        <f t="shared" ref="CA21:CA102" si="45">SQRT(BY21^2+BZ21^2)</f>
        <v>30.042536784655088</v>
      </c>
      <c r="CB21" s="3">
        <f t="shared" si="44"/>
        <v>29.639165644340729</v>
      </c>
      <c r="CC21" s="3">
        <f t="shared" si="44"/>
        <v>4.9050629457842074</v>
      </c>
      <c r="CD21" s="3">
        <f t="shared" ref="CD21:CD102" si="46">SQRT(CB21^2+CC21^2)</f>
        <v>30.04229988857</v>
      </c>
      <c r="CE21" s="4">
        <f t="shared" ref="CE21:CE102" si="47">(BY21*CB21+BZ21*CC21)/(CA21*CD21)</f>
        <v>0.99999999999997902</v>
      </c>
      <c r="CF21" s="12">
        <f t="shared" ref="CF21:CF102" si="48">ACOS(CE21)*180/PI()</f>
        <v>1.1737447077770505E-5</v>
      </c>
    </row>
    <row r="22" spans="1:86" x14ac:dyDescent="0.3">
      <c r="A22" s="4">
        <v>12</v>
      </c>
      <c r="B22" s="3">
        <f>CH$3*COS(A22/180*PI())</f>
        <v>29.386664044154813</v>
      </c>
      <c r="C22" s="4">
        <f>CH$3*SIN(A22/180*PI())</f>
        <v>6.2463282681776136</v>
      </c>
      <c r="D22" s="6">
        <f>SQRT(B22^2+C22^2)+SQRT((B22-$CH$10)^2+(C22-$CI$10)^2)</f>
        <v>60.545927322823445</v>
      </c>
      <c r="E22" s="4">
        <f>D22/(2*$CH$3)</f>
        <v>1.0076484601320868</v>
      </c>
      <c r="F22" s="4">
        <f>$CH$3/E22</f>
        <v>29.815139692727573</v>
      </c>
      <c r="G22" s="4">
        <f t="shared" si="0"/>
        <v>29.163607355984734</v>
      </c>
      <c r="H22" s="4">
        <f t="shared" si="1"/>
        <v>6.1989161054826791</v>
      </c>
      <c r="I22" s="6">
        <f>SQRT(G22^2+H22^2)+SQRT((G22-$CH$10)^2+(H22-$CI$10)^2)</f>
        <v>60.08986685490656</v>
      </c>
      <c r="J22" s="4">
        <f>I22/(2*$CH$3)</f>
        <v>1.000058376892081</v>
      </c>
      <c r="K22" s="4">
        <f t="shared" si="2"/>
        <v>29.81339927913529</v>
      </c>
      <c r="L22" s="4">
        <f t="shared" si="3"/>
        <v>29.161904974605157</v>
      </c>
      <c r="M22" s="4">
        <f t="shared" si="4"/>
        <v>6.1985542531499851</v>
      </c>
      <c r="N22" s="8">
        <f>SQRT(L22^2+M22^2)+SQRT((L22-$CH$10)^2+(M22-$CI$10)^2)</f>
        <v>60.086386176497257</v>
      </c>
      <c r="O22" s="3">
        <f>N22/(2*$CH$3)</f>
        <v>1.0000004489620875</v>
      </c>
      <c r="P22" s="4">
        <f t="shared" si="5"/>
        <v>29.813385894055322</v>
      </c>
      <c r="Q22" s="4">
        <f t="shared" si="6"/>
        <v>29.161891882021301</v>
      </c>
      <c r="R22" s="4">
        <f t="shared" si="7"/>
        <v>6.198551470235377</v>
      </c>
      <c r="S22" s="6">
        <f>SQRT(Q22^2+R22^2)+SQRT((Q22-$CH$10)^2+(R22-$CI$10)^2)</f>
        <v>60.086359407481581</v>
      </c>
      <c r="T22" s="4">
        <f>S22/(2*$CH$3)</f>
        <v>1.0000000034530563</v>
      </c>
      <c r="U22" s="3">
        <f t="shared" si="8"/>
        <v>29.813385791108022</v>
      </c>
      <c r="V22" s="3">
        <f t="shared" si="9"/>
        <v>29.161891781323646</v>
      </c>
      <c r="W22" s="3">
        <f t="shared" si="10"/>
        <v>6.1985514488314299</v>
      </c>
      <c r="X22" s="3">
        <f>SQRT(V22^2+W22^2)+SQRT((V22-$CH$10)^2+(W22-$CI$10)^2)</f>
        <v>60.086359201595783</v>
      </c>
      <c r="Y22" s="3">
        <f>X22/(2*$CH$3)</f>
        <v>1.0000000000265583</v>
      </c>
      <c r="Z22" s="3">
        <f t="shared" si="11"/>
        <v>29.813385790316229</v>
      </c>
      <c r="AA22" s="3">
        <f t="shared" si="12"/>
        <v>29.161891780549155</v>
      </c>
      <c r="AB22" s="3">
        <f t="shared" si="13"/>
        <v>6.198551448666807</v>
      </c>
      <c r="AC22" s="3">
        <f>SQRT(AA22^2+AB22^2)+SQRT((AA22-$CH$10)^2+(AB22-$CI$10)^2)</f>
        <v>60.086359200012261</v>
      </c>
      <c r="AD22" s="3">
        <f>AC22/(2*$CH$3)</f>
        <v>1.0000000000002041</v>
      </c>
      <c r="AE22" s="3">
        <f t="shared" si="14"/>
        <v>29.813385790310146</v>
      </c>
      <c r="AF22" s="3">
        <f t="shared" si="15"/>
        <v>29.161891780543204</v>
      </c>
      <c r="AG22" s="3">
        <f t="shared" si="16"/>
        <v>6.1985514486655422</v>
      </c>
      <c r="AH22" s="8">
        <f>SQRT(AF22^2+AG22^2)+SQRT((AF22-$CH$10)^2+(AG22-$CI$10)^2)</f>
        <v>60.086359200000089</v>
      </c>
      <c r="AI22" s="3">
        <f>AH22/(2*$CH$3)</f>
        <v>1.0000000000000016</v>
      </c>
      <c r="AJ22" s="3">
        <f t="shared" si="17"/>
        <v>29.8133857903101</v>
      </c>
      <c r="AK22" s="3">
        <f t="shared" si="18"/>
        <v>29.161891780543161</v>
      </c>
      <c r="AL22" s="3">
        <f t="shared" si="19"/>
        <v>6.1985514486655324</v>
      </c>
      <c r="AM22" s="8">
        <f>SQRT(AK22^2+AL22^2)+SQRT((AK22-$CH$10)^2+(AL22-$CI$10)^2)</f>
        <v>60.086359200000004</v>
      </c>
      <c r="AN22" s="3">
        <f>AM22/(2*$CH$3)</f>
        <v>1.0000000000000002</v>
      </c>
      <c r="AO22" s="3">
        <f t="shared" si="20"/>
        <v>29.813385790310093</v>
      </c>
      <c r="AP22" s="3">
        <f t="shared" si="21"/>
        <v>29.161891780543154</v>
      </c>
      <c r="AQ22" s="3">
        <f t="shared" si="22"/>
        <v>6.1985514486655306</v>
      </c>
      <c r="AR22" s="8">
        <f>SQRT(AP22^2+AQ22^2)+SQRT((AP22-$CH$10)^2+(AQ22-$CI$10)^2)</f>
        <v>60.08635919999999</v>
      </c>
      <c r="AS22" s="3">
        <f>AR22/(2*$CH$3)</f>
        <v>0.99999999999999989</v>
      </c>
      <c r="AT22" s="9">
        <f t="shared" si="23"/>
        <v>29.813385790310097</v>
      </c>
      <c r="AU22" s="3">
        <f t="shared" si="24"/>
        <v>29.161891780543158</v>
      </c>
      <c r="AV22" s="3">
        <f t="shared" si="25"/>
        <v>6.1985514486655315</v>
      </c>
      <c r="AW22" s="8">
        <f>SQRT(AU22^2+AV22^2)+SQRT((AU22-$CH$10)^2+(AV22-$CI$10)^2)</f>
        <v>60.086359199999997</v>
      </c>
      <c r="AX22" s="4">
        <f>AW22/(2*$CH$3)</f>
        <v>1</v>
      </c>
      <c r="AY22" s="9">
        <f t="shared" si="26"/>
        <v>29.686385790310098</v>
      </c>
      <c r="AZ22" s="9">
        <f>AY22-'Master Radiusverkleinerung'!G$5/100</f>
        <v>29.632385790310099</v>
      </c>
      <c r="BA22" s="9">
        <f t="shared" si="31"/>
        <v>1.5611575049325832</v>
      </c>
      <c r="BB22" s="3">
        <f t="shared" si="27"/>
        <v>29.309304672588244</v>
      </c>
      <c r="BC22" s="3">
        <f t="shared" si="27"/>
        <v>5.4320185869689599</v>
      </c>
      <c r="BD22" s="3">
        <f>0.5*(AU22+AU24)</f>
        <v>28.97492920524882</v>
      </c>
      <c r="BE22" s="3">
        <f>0.5*(AV22+AV24)</f>
        <v>6.956131929447972</v>
      </c>
      <c r="BF22" s="3">
        <f t="shared" si="29"/>
        <v>-0.29482578409017179</v>
      </c>
      <c r="BG22" s="3">
        <f t="shared" si="29"/>
        <v>1.5330657233931442</v>
      </c>
      <c r="BH22" s="3">
        <f>AU24-AU22</f>
        <v>-0.37392515058867204</v>
      </c>
      <c r="BI22" s="3">
        <f>AV24-AV22</f>
        <v>1.5151609615648809</v>
      </c>
      <c r="BJ22" s="3">
        <f t="shared" si="32"/>
        <v>1.5330657233931442</v>
      </c>
      <c r="BK22" s="3">
        <f t="shared" si="33"/>
        <v>0.29482578409017179</v>
      </c>
      <c r="BL22" s="3">
        <f t="shared" si="34"/>
        <v>1.5151609615648809</v>
      </c>
      <c r="BM22" s="3">
        <f t="shared" si="35"/>
        <v>0.37392515058867204</v>
      </c>
      <c r="BN22" s="3">
        <f t="shared" si="36"/>
        <v>1.5330657233931442</v>
      </c>
      <c r="BO22" s="3">
        <f t="shared" si="36"/>
        <v>0.29482578409017179</v>
      </c>
      <c r="BP22" s="3">
        <f t="shared" si="37"/>
        <v>-1.5151609615648809</v>
      </c>
      <c r="BQ22" s="3">
        <f t="shared" si="37"/>
        <v>-0.37392515058867204</v>
      </c>
      <c r="BR22" s="3">
        <f t="shared" si="38"/>
        <v>-0.33437546733942369</v>
      </c>
      <c r="BS22" s="3">
        <f t="shared" si="38"/>
        <v>1.5241133424790121</v>
      </c>
      <c r="BT22" s="3">
        <f t="shared" si="39"/>
        <v>-19.236958298680335</v>
      </c>
      <c r="BU22" s="3">
        <f t="shared" si="40"/>
        <v>-0.1822167174618734</v>
      </c>
      <c r="BV22" s="3">
        <f t="shared" si="41"/>
        <v>-0.23953272694940697</v>
      </c>
      <c r="BW22" s="9">
        <f t="shared" si="42"/>
        <v>30.042064366401231</v>
      </c>
      <c r="BX22" s="9">
        <f>SQRT((AU22-$CH$11)^2+(AV22-$CI$11)^2)</f>
        <v>30.042537550161626</v>
      </c>
      <c r="BY22" s="3">
        <f t="shared" si="43"/>
        <v>29.344339860250557</v>
      </c>
      <c r="BZ22" s="3">
        <f t="shared" si="43"/>
        <v>6.4381286691773507</v>
      </c>
      <c r="CA22" s="3">
        <f t="shared" si="45"/>
        <v>30.04229988857</v>
      </c>
      <c r="CB22" s="3">
        <f t="shared" si="44"/>
        <v>29.344108498005031</v>
      </c>
      <c r="CC22" s="3">
        <f t="shared" si="44"/>
        <v>6.4380841756149385</v>
      </c>
      <c r="CD22" s="3">
        <f t="shared" si="46"/>
        <v>30.042064366401231</v>
      </c>
      <c r="CE22" s="4">
        <f t="shared" si="47"/>
        <v>0.99999999999997935</v>
      </c>
      <c r="CF22" s="12">
        <f t="shared" si="48"/>
        <v>1.1643920106640606E-5</v>
      </c>
    </row>
    <row r="23" spans="1:86" x14ac:dyDescent="0.3">
      <c r="A23" s="4"/>
      <c r="C23" s="4"/>
      <c r="D23" s="6"/>
      <c r="E23" s="4"/>
      <c r="G23" s="4"/>
      <c r="H23" s="4"/>
      <c r="I23" s="6"/>
      <c r="J23" s="4"/>
      <c r="K23" s="4"/>
      <c r="L23" s="4"/>
      <c r="M23" s="4"/>
      <c r="N23" s="8"/>
      <c r="P23" s="4"/>
      <c r="Q23" s="4"/>
      <c r="R23" s="4"/>
      <c r="S23" s="6"/>
      <c r="T23" s="4"/>
      <c r="AH23" s="8"/>
      <c r="AM23" s="8"/>
      <c r="AR23" s="8"/>
      <c r="AT23" s="9"/>
      <c r="AW23" s="8"/>
      <c r="AX23" s="4"/>
      <c r="AY23" s="9"/>
      <c r="AZ23" s="9"/>
      <c r="BA23" s="9"/>
      <c r="BW23" s="9"/>
      <c r="BX23" s="9"/>
      <c r="CE23" s="4"/>
      <c r="CF23" s="12"/>
    </row>
    <row r="24" spans="1:86" x14ac:dyDescent="0.3">
      <c r="A24" s="4">
        <v>15</v>
      </c>
      <c r="B24" s="3">
        <f>CH$3*COS(A24/180*PI())</f>
        <v>29.019483079480878</v>
      </c>
      <c r="C24" s="4">
        <f>CH$3*SIN(A24/180*PI())</f>
        <v>7.7757470559155308</v>
      </c>
      <c r="D24" s="6">
        <f>SQRT(B24^2+C24^2)+SQRT((B24-$CH$10)^2+(C24-$CI$10)^2)</f>
        <v>60.565708248612452</v>
      </c>
      <c r="E24" s="4">
        <f>D24/(2*$CH$3)</f>
        <v>1.0079776683925368</v>
      </c>
      <c r="F24" s="4">
        <f>$CH$3/E24</f>
        <v>29.805401986644295</v>
      </c>
      <c r="G24" s="4">
        <f t="shared" si="0"/>
        <v>28.78980754182723</v>
      </c>
      <c r="H24" s="4">
        <f t="shared" si="1"/>
        <v>7.7142056810800508</v>
      </c>
      <c r="I24" s="6">
        <f>SQRT(G24^2+H24^2)+SQRT((G24-$CH$10)^2+(H24-$CI$10)^2)</f>
        <v>60.090170761114237</v>
      </c>
      <c r="J24" s="4">
        <f>I24/(2*$CH$3)</f>
        <v>1.0000634347157156</v>
      </c>
      <c r="K24" s="4">
        <f t="shared" si="2"/>
        <v>29.803511409370717</v>
      </c>
      <c r="L24" s="4">
        <f t="shared" si="3"/>
        <v>28.787981384412085</v>
      </c>
      <c r="M24" s="4">
        <f t="shared" si="4"/>
        <v>7.7137163636754114</v>
      </c>
      <c r="N24" s="8">
        <f>SQRT(L24^2+M24^2)+SQRT((L24-$CH$10)^2+(M24-$CI$10)^2)</f>
        <v>60.086389748728351</v>
      </c>
      <c r="O24" s="3">
        <f>N24/(2*$CH$3)</f>
        <v>1.0000005084137025</v>
      </c>
      <c r="P24" s="4">
        <f t="shared" si="5"/>
        <v>29.80349625686484</v>
      </c>
      <c r="Q24" s="4">
        <f t="shared" si="6"/>
        <v>28.787966748215325</v>
      </c>
      <c r="R24" s="4">
        <f t="shared" si="7"/>
        <v>7.7137124419183092</v>
      </c>
      <c r="S24" s="6">
        <f>SQRT(Q24^2+R24^2)+SQRT((Q24-$CH$10)^2+(R24-$CI$10)^2)</f>
        <v>60.086359444856058</v>
      </c>
      <c r="T24" s="4">
        <f>S24/(2*$CH$3)</f>
        <v>1.0000000040750689</v>
      </c>
      <c r="U24" s="3">
        <f t="shared" si="8"/>
        <v>29.803496135413539</v>
      </c>
      <c r="V24" s="3">
        <f t="shared" si="9"/>
        <v>28.787966630902378</v>
      </c>
      <c r="W24" s="3">
        <f t="shared" si="10"/>
        <v>7.7137124104843995</v>
      </c>
      <c r="X24" s="3">
        <f>SQRT(V24^2+W24^2)+SQRT((V24-$CH$10)^2+(W24-$CI$10)^2)</f>
        <v>60.086359201962587</v>
      </c>
      <c r="Y24" s="3">
        <f>X24/(2*$CH$3)</f>
        <v>1.0000000000326628</v>
      </c>
      <c r="Z24" s="3">
        <f t="shared" si="11"/>
        <v>29.803496134440074</v>
      </c>
      <c r="AA24" s="3">
        <f t="shared" si="12"/>
        <v>28.787966629962082</v>
      </c>
      <c r="AB24" s="3">
        <f t="shared" si="13"/>
        <v>7.7137124102324481</v>
      </c>
      <c r="AC24" s="3">
        <f>SQRT(AA24^2+AB24^2)+SQRT((AA24-$CH$10)^2+(AB24-$CI$10)^2)</f>
        <v>60.086359200015721</v>
      </c>
      <c r="AD24" s="3">
        <f>AC24/(2*$CH$3)</f>
        <v>1.0000000000002618</v>
      </c>
      <c r="AE24" s="3">
        <f t="shared" si="14"/>
        <v>29.803496134432272</v>
      </c>
      <c r="AF24" s="3">
        <f t="shared" si="15"/>
        <v>28.787966629954546</v>
      </c>
      <c r="AG24" s="3">
        <f t="shared" si="16"/>
        <v>7.7137124102304284</v>
      </c>
      <c r="AH24" s="8">
        <f>SQRT(AF24^2+AG24^2)+SQRT((AF24-$CH$10)^2+(AG24-$CI$10)^2)</f>
        <v>60.086359200000132</v>
      </c>
      <c r="AI24" s="3">
        <f>AH24/(2*$CH$3)</f>
        <v>1.0000000000000022</v>
      </c>
      <c r="AJ24" s="3">
        <f t="shared" si="17"/>
        <v>29.803496134432205</v>
      </c>
      <c r="AK24" s="3">
        <f t="shared" si="18"/>
        <v>28.787966629954482</v>
      </c>
      <c r="AL24" s="3">
        <f t="shared" si="19"/>
        <v>7.7137124102304115</v>
      </c>
      <c r="AM24" s="8">
        <f>SQRT(AK24^2+AL24^2)+SQRT((AK24-$CH$10)^2+(AL24-$CI$10)^2)</f>
        <v>60.08635919999999</v>
      </c>
      <c r="AN24" s="3">
        <f>AM24/(2*$CH$3)</f>
        <v>0.99999999999999989</v>
      </c>
      <c r="AO24" s="3">
        <f t="shared" si="20"/>
        <v>29.803496134432208</v>
      </c>
      <c r="AP24" s="3">
        <f t="shared" si="21"/>
        <v>28.787966629954486</v>
      </c>
      <c r="AQ24" s="3">
        <f t="shared" si="22"/>
        <v>7.7137124102304124</v>
      </c>
      <c r="AR24" s="8">
        <f>SQRT(AP24^2+AQ24^2)+SQRT((AP24-$CH$10)^2+(AQ24-$CI$10)^2)</f>
        <v>60.086359199999997</v>
      </c>
      <c r="AS24" s="3">
        <f>AR24/(2*$CH$3)</f>
        <v>1</v>
      </c>
      <c r="AT24" s="9">
        <f t="shared" si="23"/>
        <v>29.803496134432208</v>
      </c>
      <c r="AU24" s="3">
        <f t="shared" si="24"/>
        <v>28.787966629954486</v>
      </c>
      <c r="AV24" s="3">
        <f t="shared" si="25"/>
        <v>7.7137124102304124</v>
      </c>
      <c r="AW24" s="8">
        <f>SQRT(AU24^2+AV24^2)+SQRT((AU24-$CH$10)^2+(AV24-$CI$10)^2)</f>
        <v>60.086359199999997</v>
      </c>
      <c r="AX24" s="4">
        <f>AW24/(2*$CH$3)</f>
        <v>1</v>
      </c>
      <c r="AY24" s="9">
        <f t="shared" si="26"/>
        <v>29.67649613443221</v>
      </c>
      <c r="AZ24" s="9">
        <f>AY24-'Master Radiusverkleinerung'!G$5/100</f>
        <v>29.622496134432211</v>
      </c>
      <c r="BA24" s="9">
        <f>SQRT((AU24-AU22)^2+(AV24-AV22)^2)</f>
        <v>1.560619350672346</v>
      </c>
      <c r="BB24" s="3">
        <f>0.5*(AU22+AU24)</f>
        <v>28.97492920524882</v>
      </c>
      <c r="BC24" s="3">
        <f>0.5*(AV22+AV24)</f>
        <v>6.956131929447972</v>
      </c>
      <c r="BD24" s="3">
        <f t="shared" ref="BD24:BE27" si="49">0.5*(AU24+AU25)</f>
        <v>28.561994037065105</v>
      </c>
      <c r="BE24" s="3">
        <f t="shared" si="49"/>
        <v>8.4603219451605547</v>
      </c>
      <c r="BF24" s="3">
        <f>AU24-AU22</f>
        <v>-0.37392515058867204</v>
      </c>
      <c r="BG24" s="3">
        <f>AV24-AV22</f>
        <v>1.5151609615648809</v>
      </c>
      <c r="BH24" s="3">
        <f t="shared" ref="BH24:BI27" si="50">AU25-AU24</f>
        <v>-0.45194518577876508</v>
      </c>
      <c r="BI24" s="3">
        <f t="shared" si="50"/>
        <v>1.4932190698602827</v>
      </c>
      <c r="BJ24" s="3">
        <f t="shared" si="32"/>
        <v>1.5151609615648809</v>
      </c>
      <c r="BK24" s="3">
        <f t="shared" si="33"/>
        <v>0.37392515058867204</v>
      </c>
      <c r="BL24" s="3">
        <f t="shared" si="34"/>
        <v>1.4932190698602827</v>
      </c>
      <c r="BM24" s="3">
        <f t="shared" si="35"/>
        <v>0.45194518577876508</v>
      </c>
      <c r="BN24" s="3">
        <f t="shared" si="36"/>
        <v>1.5151609615648809</v>
      </c>
      <c r="BO24" s="3">
        <f t="shared" si="36"/>
        <v>0.37392515058867204</v>
      </c>
      <c r="BP24" s="3">
        <f t="shared" si="37"/>
        <v>-1.4932190698602827</v>
      </c>
      <c r="BQ24" s="3">
        <f t="shared" si="37"/>
        <v>-0.45194518577876508</v>
      </c>
      <c r="BR24" s="3">
        <f t="shared" si="38"/>
        <v>-0.41293516818371501</v>
      </c>
      <c r="BS24" s="3">
        <f t="shared" si="38"/>
        <v>1.5041900157125827</v>
      </c>
      <c r="BT24" s="3">
        <f t="shared" si="39"/>
        <v>-19.243447870938418</v>
      </c>
      <c r="BU24" s="3">
        <f t="shared" si="40"/>
        <v>-0.18199177470589234</v>
      </c>
      <c r="BV24" s="3">
        <f t="shared" si="41"/>
        <v>-0.23947721353793661</v>
      </c>
      <c r="BW24" s="9">
        <f t="shared" si="42"/>
        <v>30.041832753002421</v>
      </c>
      <c r="BX24" s="9">
        <f>SQRT((AU24-$CH$11)^2+(AV24-$CI$11)^2)</f>
        <v>30.042614823306678</v>
      </c>
      <c r="BY24" s="3">
        <f>AU24-BU22</f>
        <v>28.970183347416359</v>
      </c>
      <c r="BZ24" s="3">
        <f>AV24-BV22</f>
        <v>7.9532451371798194</v>
      </c>
      <c r="CA24" s="3">
        <f t="shared" si="45"/>
        <v>30.042064366401231</v>
      </c>
      <c r="CB24" s="3">
        <f t="shared" ref="CB24:CC28" si="51">AU24-BU24</f>
        <v>28.969958404660378</v>
      </c>
      <c r="CC24" s="3">
        <f t="shared" si="51"/>
        <v>7.953189623768349</v>
      </c>
      <c r="CD24" s="3">
        <f t="shared" si="46"/>
        <v>30.041832753002421</v>
      </c>
      <c r="CE24" s="4">
        <f t="shared" si="47"/>
        <v>0.99999999999998002</v>
      </c>
      <c r="CF24" s="12">
        <f t="shared" si="48"/>
        <v>1.1454575465288127E-5</v>
      </c>
    </row>
    <row r="25" spans="1:86" x14ac:dyDescent="0.3">
      <c r="A25" s="4">
        <v>18</v>
      </c>
      <c r="B25" s="3">
        <f>CH$3*COS(A25/180*PI())</f>
        <v>28.572761728805624</v>
      </c>
      <c r="C25" s="4">
        <f>CH$3*SIN(A25/180*PI())</f>
        <v>9.2838530614587338</v>
      </c>
      <c r="D25" s="6">
        <f>SQRT(B25^2+C25^2)+SQRT((B25-$CH$10)^2+(C25-$CI$10)^2)</f>
        <v>60.584190036142154</v>
      </c>
      <c r="E25" s="4">
        <f>D25/(2*$CH$3)</f>
        <v>1.0082852554684685</v>
      </c>
      <c r="F25" s="4">
        <f>$CH$3/E25</f>
        <v>29.796309563250894</v>
      </c>
      <c r="G25" s="4">
        <f t="shared" si="0"/>
        <v>28.337974371677362</v>
      </c>
      <c r="H25" s="4">
        <f t="shared" si="1"/>
        <v>9.2075660247012934</v>
      </c>
      <c r="I25" s="6">
        <f>SQRT(G25^2+H25^2)+SQRT((G25-$CH$10)^2+(H25-$CI$10)^2)</f>
        <v>60.090465925124661</v>
      </c>
      <c r="J25" s="4">
        <f>I25/(2*$CH$3)</f>
        <v>1.000068347045475</v>
      </c>
      <c r="K25" s="4">
        <f t="shared" si="2"/>
        <v>29.794273212704731</v>
      </c>
      <c r="L25" s="4">
        <f t="shared" si="3"/>
        <v>28.336037687220973</v>
      </c>
      <c r="M25" s="4">
        <f t="shared" si="4"/>
        <v>9.2069367577760239</v>
      </c>
      <c r="N25" s="8">
        <f>SQRT(L25^2+M25^2)+SQRT((L25-$CH$10)^2+(M25-$CI$10)^2)</f>
        <v>60.086393356783518</v>
      </c>
      <c r="O25" s="3">
        <f>N25/(2*$CH$3)</f>
        <v>1.0000005684615274</v>
      </c>
      <c r="P25" s="4">
        <f t="shared" si="5"/>
        <v>29.794256275816299</v>
      </c>
      <c r="Q25" s="4">
        <f t="shared" si="6"/>
        <v>28.336021579282864</v>
      </c>
      <c r="R25" s="4">
        <f t="shared" si="7"/>
        <v>9.2069315239896667</v>
      </c>
      <c r="S25" s="6">
        <f>SQRT(Q25^2+R25^2)+SQRT((Q25-$CH$10)^2+(R25-$CI$10)^2)</f>
        <v>60.086359484110858</v>
      </c>
      <c r="T25" s="4">
        <f>S25/(2*$CH$3)</f>
        <v>1.0000000047283755</v>
      </c>
      <c r="U25" s="3">
        <f t="shared" si="8"/>
        <v>29.794256134937868</v>
      </c>
      <c r="V25" s="3">
        <f t="shared" si="9"/>
        <v>28.336021445299515</v>
      </c>
      <c r="W25" s="3">
        <f t="shared" si="10"/>
        <v>9.2069314804558378</v>
      </c>
      <c r="X25" s="3">
        <f>SQRT(V25^2+W25^2)+SQRT((V25-$CH$10)^2+(W25-$CI$10)^2)</f>
        <v>60.086359202363184</v>
      </c>
      <c r="Y25" s="3">
        <f>X25/(2*$CH$3)</f>
        <v>1.0000000000393299</v>
      </c>
      <c r="Z25" s="3">
        <f t="shared" si="11"/>
        <v>29.794256133766062</v>
      </c>
      <c r="AA25" s="3">
        <f t="shared" si="12"/>
        <v>28.336021444185061</v>
      </c>
      <c r="AB25" s="3">
        <f t="shared" si="13"/>
        <v>9.2069314800937292</v>
      </c>
      <c r="AC25" s="3">
        <f>SQRT(AA25^2+AB25^2)+SQRT((AA25-$CH$10)^2+(AB25-$CI$10)^2)</f>
        <v>60.086359200019643</v>
      </c>
      <c r="AD25" s="3">
        <f>AC25/(2*$CH$3)</f>
        <v>1.0000000000003271</v>
      </c>
      <c r="AE25" s="3">
        <f t="shared" si="14"/>
        <v>29.794256133756317</v>
      </c>
      <c r="AF25" s="3">
        <f t="shared" si="15"/>
        <v>28.336021444175792</v>
      </c>
      <c r="AG25" s="3">
        <f t="shared" si="16"/>
        <v>9.2069314800907183</v>
      </c>
      <c r="AH25" s="8">
        <f>SQRT(AF25^2+AG25^2)+SQRT((AF25-$CH$10)^2+(AG25-$CI$10)^2)</f>
        <v>60.086359200000146</v>
      </c>
      <c r="AI25" s="3">
        <f>AH25/(2*$CH$3)</f>
        <v>1.0000000000000024</v>
      </c>
      <c r="AJ25" s="3">
        <f t="shared" si="17"/>
        <v>29.794256133756246</v>
      </c>
      <c r="AK25" s="3">
        <f t="shared" si="18"/>
        <v>28.336021444175724</v>
      </c>
      <c r="AL25" s="3">
        <f t="shared" si="19"/>
        <v>9.2069314800906952</v>
      </c>
      <c r="AM25" s="8">
        <f>SQRT(AK25^2+AL25^2)+SQRT((AK25-$CH$10)^2+(AL25-$CI$10)^2)</f>
        <v>60.086359200000004</v>
      </c>
      <c r="AN25" s="3">
        <f>AM25/(2*$CH$3)</f>
        <v>1.0000000000000002</v>
      </c>
      <c r="AO25" s="3">
        <f t="shared" si="20"/>
        <v>29.794256133756239</v>
      </c>
      <c r="AP25" s="3">
        <f t="shared" si="21"/>
        <v>28.336021444175717</v>
      </c>
      <c r="AQ25" s="3">
        <f t="shared" si="22"/>
        <v>9.2069314800906934</v>
      </c>
      <c r="AR25" s="8">
        <f>SQRT(AP25^2+AQ25^2)+SQRT((AP25-$CH$10)^2+(AQ25-$CI$10)^2)</f>
        <v>60.08635919999999</v>
      </c>
      <c r="AS25" s="3">
        <f>AR25/(2*$CH$3)</f>
        <v>0.99999999999999989</v>
      </c>
      <c r="AT25" s="9">
        <f t="shared" si="23"/>
        <v>29.794256133756242</v>
      </c>
      <c r="AU25" s="3">
        <f t="shared" si="24"/>
        <v>28.336021444175721</v>
      </c>
      <c r="AV25" s="3">
        <f t="shared" si="25"/>
        <v>9.2069314800906952</v>
      </c>
      <c r="AW25" s="8">
        <f>SQRT(AU25^2+AV25^2)+SQRT((AU25-$CH$10)^2+(AV25-$CI$10)^2)</f>
        <v>60.086359200000004</v>
      </c>
      <c r="AX25" s="4">
        <f>AW25/(2*$CH$3)</f>
        <v>1.0000000000000002</v>
      </c>
      <c r="AY25" s="9">
        <f t="shared" si="26"/>
        <v>29.667256133756243</v>
      </c>
      <c r="AZ25" s="9">
        <f>AY25-'Master Radiusverkleinerung'!G$5/100</f>
        <v>29.613256133756245</v>
      </c>
      <c r="BA25" s="9">
        <f t="shared" si="31"/>
        <v>1.5601146244885375</v>
      </c>
      <c r="BB25" s="3">
        <f t="shared" ref="BB25:BC28" si="52">0.5*(AU24+AU25)</f>
        <v>28.561994037065105</v>
      </c>
      <c r="BC25" s="3">
        <f t="shared" si="52"/>
        <v>8.4603219451605547</v>
      </c>
      <c r="BD25" s="3">
        <f t="shared" si="49"/>
        <v>28.07167925751456</v>
      </c>
      <c r="BE25" s="3">
        <f t="shared" si="49"/>
        <v>9.9405840458491923</v>
      </c>
      <c r="BF25" s="3">
        <f t="shared" ref="BF25:BG28" si="53">AU25-AU24</f>
        <v>-0.45194518577876508</v>
      </c>
      <c r="BG25" s="3">
        <f t="shared" si="53"/>
        <v>1.4932190698602827</v>
      </c>
      <c r="BH25" s="3">
        <f t="shared" si="50"/>
        <v>-0.52868437332231721</v>
      </c>
      <c r="BI25" s="3">
        <f t="shared" si="50"/>
        <v>1.4673051315169925</v>
      </c>
      <c r="BJ25" s="3">
        <f t="shared" si="32"/>
        <v>1.4932190698602827</v>
      </c>
      <c r="BK25" s="3">
        <f t="shared" si="33"/>
        <v>0.45194518577876508</v>
      </c>
      <c r="BL25" s="3">
        <f t="shared" si="34"/>
        <v>1.4673051315169925</v>
      </c>
      <c r="BM25" s="3">
        <f t="shared" si="35"/>
        <v>0.52868437332231721</v>
      </c>
      <c r="BN25" s="3">
        <f t="shared" si="36"/>
        <v>1.4932190698602827</v>
      </c>
      <c r="BO25" s="3">
        <f t="shared" si="36"/>
        <v>0.45194518577876508</v>
      </c>
      <c r="BP25" s="3">
        <f t="shared" si="37"/>
        <v>-1.4673051315169925</v>
      </c>
      <c r="BQ25" s="3">
        <f t="shared" si="37"/>
        <v>-0.52868437332231721</v>
      </c>
      <c r="BR25" s="3">
        <f t="shared" si="38"/>
        <v>-0.4903147795505447</v>
      </c>
      <c r="BS25" s="3">
        <f t="shared" si="38"/>
        <v>1.4802621006886376</v>
      </c>
      <c r="BT25" s="3">
        <f t="shared" si="39"/>
        <v>-19.249533280191997</v>
      </c>
      <c r="BU25" s="3">
        <f t="shared" si="40"/>
        <v>-0.18177614282774712</v>
      </c>
      <c r="BV25" s="3">
        <f t="shared" si="41"/>
        <v>-0.23941194931033927</v>
      </c>
      <c r="BW25" s="9">
        <f t="shared" si="42"/>
        <v>30.041607536872739</v>
      </c>
      <c r="BX25" s="9">
        <f>SQRT((AU25-$CH$11)^2+(AV25-$CI$11)^2)</f>
        <v>30.042689961951581</v>
      </c>
      <c r="BY25" s="3">
        <f t="shared" ref="BY25:BZ28" si="54">AU25-BU24</f>
        <v>28.518013218881613</v>
      </c>
      <c r="BZ25" s="3">
        <f t="shared" si="54"/>
        <v>9.4464086936286318</v>
      </c>
      <c r="CA25" s="3">
        <f t="shared" si="45"/>
        <v>30.041832753002421</v>
      </c>
      <c r="CB25" s="3">
        <f t="shared" si="51"/>
        <v>28.517797587003468</v>
      </c>
      <c r="CC25" s="3">
        <f t="shared" si="51"/>
        <v>9.4463434294010344</v>
      </c>
      <c r="CD25" s="3">
        <f t="shared" si="46"/>
        <v>30.041607536872739</v>
      </c>
      <c r="CE25" s="4">
        <f t="shared" si="47"/>
        <v>0.99999999999998102</v>
      </c>
      <c r="CF25" s="12">
        <f t="shared" si="48"/>
        <v>1.1164539131774784E-5</v>
      </c>
    </row>
    <row r="26" spans="1:86" x14ac:dyDescent="0.3">
      <c r="A26" s="4">
        <v>21</v>
      </c>
      <c r="B26" s="3">
        <f>CH$3*COS(A26/180*PI())</f>
        <v>28.047724424300029</v>
      </c>
      <c r="C26" s="4">
        <f>CH$3*SIN(A26/180*PI())</f>
        <v>10.766512671073194</v>
      </c>
      <c r="D26" s="6">
        <f>SQRT(B26^2+C26^2)+SQRT((B26-$CH$10)^2+(C26-$CI$10)^2)</f>
        <v>60.601324429063638</v>
      </c>
      <c r="E26" s="4">
        <f>D26/(2*$CH$3)</f>
        <v>1.0085704182433413</v>
      </c>
      <c r="F26" s="4">
        <f>$CH$3/E26</f>
        <v>29.787884967246161</v>
      </c>
      <c r="G26" s="4">
        <f t="shared" si="0"/>
        <v>27.809386352171256</v>
      </c>
      <c r="H26" s="4">
        <f t="shared" si="1"/>
        <v>10.67502325700328</v>
      </c>
      <c r="I26" s="6">
        <f>SQRT(G26^2+H26^2)+SQRT((G26-$CH$10)^2+(H26-$CI$10)^2)</f>
        <v>60.09074923284961</v>
      </c>
      <c r="J26" s="4">
        <f>I26/(2*$CH$3)</f>
        <v>1.000073062054484</v>
      </c>
      <c r="K26" s="4">
        <f t="shared" si="2"/>
        <v>29.785708762169733</v>
      </c>
      <c r="L26" s="4">
        <f t="shared" si="3"/>
        <v>27.807354689707857</v>
      </c>
      <c r="M26" s="4">
        <f t="shared" si="4"/>
        <v>10.674243374852251</v>
      </c>
      <c r="N26" s="8">
        <f>SQRT(L26^2+M26^2)+SQRT((L26-$CH$10)^2+(M26-$CI$10)^2)</f>
        <v>60.086396943646513</v>
      </c>
      <c r="O26" s="3">
        <f>N26/(2*$CH$3)</f>
        <v>1.0000006281566569</v>
      </c>
      <c r="P26" s="4">
        <f t="shared" si="5"/>
        <v>29.785690052090246</v>
      </c>
      <c r="Q26" s="4">
        <f t="shared" si="6"/>
        <v>27.807337222343872</v>
      </c>
      <c r="R26" s="4">
        <f t="shared" si="7"/>
        <v>10.674236669759429</v>
      </c>
      <c r="S26" s="6">
        <f>SQRT(Q26^2+R26^2)+SQRT((Q26-$CH$10)^2+(R26-$CI$10)^2)</f>
        <v>60.086359524527495</v>
      </c>
      <c r="T26" s="4">
        <f>S26/(2*$CH$3)</f>
        <v>1.0000000054010179</v>
      </c>
      <c r="U26" s="3">
        <f t="shared" si="8"/>
        <v>29.785689891217203</v>
      </c>
      <c r="V26" s="3">
        <f t="shared" si="9"/>
        <v>27.807337072155946</v>
      </c>
      <c r="W26" s="3">
        <f t="shared" si="10"/>
        <v>10.674236612107686</v>
      </c>
      <c r="X26" s="3">
        <f>SQRT(V26^2+W26^2)+SQRT((V26-$CH$10)^2+(W26-$CI$10)^2)</f>
        <v>60.086359202790348</v>
      </c>
      <c r="Y26" s="3">
        <f>X26/(2*$CH$3)</f>
        <v>1.0000000000464391</v>
      </c>
      <c r="Z26" s="3">
        <f t="shared" si="11"/>
        <v>29.785689889833982</v>
      </c>
      <c r="AA26" s="3">
        <f t="shared" si="12"/>
        <v>27.807337070864598</v>
      </c>
      <c r="AB26" s="3">
        <f t="shared" si="13"/>
        <v>10.674236611611985</v>
      </c>
      <c r="AC26" s="3">
        <f>SQRT(AA26^2+AB26^2)+SQRT((AA26-$CH$10)^2+(AB26-$CI$10)^2)</f>
        <v>60.086359200023978</v>
      </c>
      <c r="AD26" s="3">
        <f>AC26/(2*$CH$3)</f>
        <v>1.000000000000399</v>
      </c>
      <c r="AE26" s="3">
        <f t="shared" si="14"/>
        <v>29.785689889822098</v>
      </c>
      <c r="AF26" s="3">
        <f t="shared" si="15"/>
        <v>27.807337070853503</v>
      </c>
      <c r="AG26" s="3">
        <f t="shared" si="16"/>
        <v>10.674236611607727</v>
      </c>
      <c r="AH26" s="8">
        <f>SQRT(AF26^2+AG26^2)+SQRT((AF26-$CH$10)^2+(AG26-$CI$10)^2)</f>
        <v>60.086359200000217</v>
      </c>
      <c r="AI26" s="3">
        <f>AH26/(2*$CH$3)</f>
        <v>1.0000000000000038</v>
      </c>
      <c r="AJ26" s="3">
        <f t="shared" si="17"/>
        <v>29.785689889821985</v>
      </c>
      <c r="AK26" s="3">
        <f t="shared" si="18"/>
        <v>27.8073370708534</v>
      </c>
      <c r="AL26" s="3">
        <f t="shared" si="19"/>
        <v>10.674236611607686</v>
      </c>
      <c r="AM26" s="8">
        <f>SQRT(AK26^2+AL26^2)+SQRT((AK26-$CH$10)^2+(AL26-$CI$10)^2)</f>
        <v>60.08635919999999</v>
      </c>
      <c r="AN26" s="3">
        <f>AM26/(2*$CH$3)</f>
        <v>0.99999999999999989</v>
      </c>
      <c r="AO26" s="3">
        <f t="shared" si="20"/>
        <v>29.785689889821988</v>
      </c>
      <c r="AP26" s="3">
        <f t="shared" si="21"/>
        <v>27.8073370708534</v>
      </c>
      <c r="AQ26" s="3">
        <f t="shared" si="22"/>
        <v>10.674236611607686</v>
      </c>
      <c r="AR26" s="8">
        <f>SQRT(AP26^2+AQ26^2)+SQRT((AP26-$CH$10)^2+(AQ26-$CI$10)^2)</f>
        <v>60.08635919999999</v>
      </c>
      <c r="AS26" s="3">
        <f>AR26/(2*$CH$3)</f>
        <v>0.99999999999999989</v>
      </c>
      <c r="AT26" s="9">
        <f t="shared" si="23"/>
        <v>29.785689889821992</v>
      </c>
      <c r="AU26" s="3">
        <f t="shared" si="24"/>
        <v>27.807337070853404</v>
      </c>
      <c r="AV26" s="3">
        <f t="shared" si="25"/>
        <v>10.674236611607688</v>
      </c>
      <c r="AW26" s="8">
        <f>SQRT(AU26^2+AV26^2)+SQRT((AU26-$CH$10)^2+(AV26-$CI$10)^2)</f>
        <v>60.086359200000004</v>
      </c>
      <c r="AX26" s="4">
        <f>AW26/(2*$CH$3)</f>
        <v>1.0000000000000002</v>
      </c>
      <c r="AY26" s="9">
        <f t="shared" si="26"/>
        <v>29.658689889821993</v>
      </c>
      <c r="AZ26" s="9">
        <f>AY26-'Master Radiusverkleinerung'!G$5/100</f>
        <v>29.604689889821994</v>
      </c>
      <c r="BA26" s="9">
        <f t="shared" si="31"/>
        <v>1.5596446760628877</v>
      </c>
      <c r="BB26" s="3">
        <f t="shared" si="52"/>
        <v>28.07167925751456</v>
      </c>
      <c r="BC26" s="3">
        <f t="shared" si="52"/>
        <v>9.9405840458491923</v>
      </c>
      <c r="BD26" s="3">
        <f t="shared" si="49"/>
        <v>27.5053645007577</v>
      </c>
      <c r="BE26" s="3">
        <f t="shared" si="49"/>
        <v>11.392983518414585</v>
      </c>
      <c r="BF26" s="3">
        <f t="shared" si="53"/>
        <v>-0.52868437332231721</v>
      </c>
      <c r="BG26" s="3">
        <f t="shared" si="53"/>
        <v>1.4673051315169925</v>
      </c>
      <c r="BH26" s="3">
        <f t="shared" si="50"/>
        <v>-0.60394514019140644</v>
      </c>
      <c r="BI26" s="3">
        <f t="shared" si="50"/>
        <v>1.4374938136137931</v>
      </c>
      <c r="BJ26" s="3">
        <f t="shared" si="32"/>
        <v>1.4673051315169925</v>
      </c>
      <c r="BK26" s="3">
        <f t="shared" si="33"/>
        <v>0.52868437332231721</v>
      </c>
      <c r="BL26" s="3">
        <f t="shared" si="34"/>
        <v>1.4374938136137931</v>
      </c>
      <c r="BM26" s="3">
        <f t="shared" si="35"/>
        <v>0.60394514019140644</v>
      </c>
      <c r="BN26" s="3">
        <f t="shared" si="36"/>
        <v>1.4673051315169925</v>
      </c>
      <c r="BO26" s="3">
        <f t="shared" si="36"/>
        <v>0.52868437332231721</v>
      </c>
      <c r="BP26" s="3">
        <f t="shared" si="37"/>
        <v>-1.4374938136137931</v>
      </c>
      <c r="BQ26" s="3">
        <f t="shared" si="37"/>
        <v>-0.60394514019140644</v>
      </c>
      <c r="BR26" s="3">
        <f t="shared" si="38"/>
        <v>-0.56631475675686005</v>
      </c>
      <c r="BS26" s="3">
        <f t="shared" si="38"/>
        <v>1.4523994725653928</v>
      </c>
      <c r="BT26" s="3">
        <f t="shared" si="39"/>
        <v>-19.255198618297026</v>
      </c>
      <c r="BU26" s="3">
        <f t="shared" si="40"/>
        <v>-0.18157248349156774</v>
      </c>
      <c r="BV26" s="3">
        <f t="shared" si="41"/>
        <v>-0.2393385688619194</v>
      </c>
      <c r="BW26" s="9">
        <f t="shared" si="42"/>
        <v>30.041391133918307</v>
      </c>
      <c r="BX26" s="9">
        <f>SQRT((AU26-$CH$11)^2+(AV26-$CI$11)^2)</f>
        <v>30.042762160106836</v>
      </c>
      <c r="BY26" s="3">
        <f t="shared" si="54"/>
        <v>27.989113213681151</v>
      </c>
      <c r="BZ26" s="3">
        <f t="shared" si="54"/>
        <v>10.913648560918027</v>
      </c>
      <c r="CA26" s="3">
        <f t="shared" si="45"/>
        <v>30.041607536872739</v>
      </c>
      <c r="CB26" s="3">
        <f t="shared" si="51"/>
        <v>27.988909554344971</v>
      </c>
      <c r="CC26" s="3">
        <f t="shared" si="51"/>
        <v>10.913575180469607</v>
      </c>
      <c r="CD26" s="3">
        <f t="shared" si="46"/>
        <v>30.041391133918307</v>
      </c>
      <c r="CE26" s="4">
        <f t="shared" si="47"/>
        <v>0.99999999999998246</v>
      </c>
      <c r="CF26" s="12">
        <f t="shared" si="48"/>
        <v>1.0731768320654936E-5</v>
      </c>
    </row>
    <row r="27" spans="1:86" x14ac:dyDescent="0.3">
      <c r="A27" s="4">
        <v>24</v>
      </c>
      <c r="B27" s="3">
        <f>CH$3*COS(A27/180*PI())</f>
        <v>27.445810256720851</v>
      </c>
      <c r="C27" s="4">
        <f>CH$3*SIN(A27/180*PI())</f>
        <v>12.219662017827361</v>
      </c>
      <c r="D27" s="6">
        <f>SQRT(B27^2+C27^2)+SQRT((B27-$CH$10)^2+(C27-$CI$10)^2)</f>
        <v>60.617066765914892</v>
      </c>
      <c r="E27" s="4">
        <f>D27/(2*$CH$3)</f>
        <v>1.0088324134292845</v>
      </c>
      <c r="F27" s="4">
        <f>$CH$3/E27</f>
        <v>29.780149011940839</v>
      </c>
      <c r="G27" s="4">
        <f t="shared" si="0"/>
        <v>27.205519857778341</v>
      </c>
      <c r="H27" s="4">
        <f t="shared" si="1"/>
        <v>12.112677839413923</v>
      </c>
      <c r="I27" s="6">
        <f>SQRT(G27^2+H27^2)+SQRT((G27-$CH$10)^2+(H27-$CI$10)^2)</f>
        <v>60.091017704218814</v>
      </c>
      <c r="J27" s="4">
        <f>I27/(2*$CH$3)</f>
        <v>1.0000775301462901</v>
      </c>
      <c r="K27" s="4">
        <f t="shared" si="2"/>
        <v>29.777840331623725</v>
      </c>
      <c r="L27" s="4">
        <f t="shared" si="3"/>
        <v>27.203410773361494</v>
      </c>
      <c r="M27" s="4">
        <f t="shared" si="4"/>
        <v>12.111738814531806</v>
      </c>
      <c r="N27" s="8">
        <f>SQRT(L27^2+M27^2)+SQRT((L27-$CH$10)^2+(M27-$CI$10)^2)</f>
        <v>60.08640045084654</v>
      </c>
      <c r="O27" s="3">
        <f>N27/(2*$CH$3)</f>
        <v>1.0000006865259785</v>
      </c>
      <c r="P27" s="4">
        <f t="shared" si="5"/>
        <v>29.77781988837679</v>
      </c>
      <c r="Q27" s="4">
        <f t="shared" si="6"/>
        <v>27.203392097526116</v>
      </c>
      <c r="R27" s="4">
        <f t="shared" si="7"/>
        <v>12.111730499514174</v>
      </c>
      <c r="S27" s="6">
        <f>SQRT(Q27^2+R27^2)+SQRT((Q27-$CH$10)^2+(R27-$CI$10)^2)</f>
        <v>60.086359565302544</v>
      </c>
      <c r="T27" s="4">
        <f>S27/(2*$CH$3)</f>
        <v>1.0000000060796252</v>
      </c>
      <c r="U27" s="3">
        <f t="shared" si="8"/>
        <v>29.777819707338807</v>
      </c>
      <c r="V27" s="3">
        <f t="shared" si="9"/>
        <v>27.203391932139688</v>
      </c>
      <c r="W27" s="3">
        <f t="shared" si="10"/>
        <v>12.111730425879392</v>
      </c>
      <c r="X27" s="3">
        <f>SQRT(V27^2+W27^2)+SQRT((V27-$CH$10)^2+(W27-$CI$10)^2)</f>
        <v>60.086359203234991</v>
      </c>
      <c r="Y27" s="3">
        <f>X27/(2*$CH$3)</f>
        <v>1.0000000000538392</v>
      </c>
      <c r="Z27" s="3">
        <f t="shared" si="11"/>
        <v>29.777819705735595</v>
      </c>
      <c r="AA27" s="3">
        <f t="shared" si="12"/>
        <v>27.203391930675082</v>
      </c>
      <c r="AB27" s="3">
        <f t="shared" si="13"/>
        <v>12.111730425227307</v>
      </c>
      <c r="AC27" s="3">
        <f>SQRT(AA27^2+AB27^2)+SQRT((AA27-$CH$10)^2+(AB27-$CI$10)^2)</f>
        <v>60.086359200028639</v>
      </c>
      <c r="AD27" s="3">
        <f>AC27/(2*$CH$3)</f>
        <v>1.0000000000004767</v>
      </c>
      <c r="AE27" s="3">
        <f t="shared" si="14"/>
        <v>29.777819705721399</v>
      </c>
      <c r="AF27" s="3">
        <f t="shared" si="15"/>
        <v>27.203391930662114</v>
      </c>
      <c r="AG27" s="3">
        <f t="shared" si="16"/>
        <v>12.111730425221532</v>
      </c>
      <c r="AH27" s="8">
        <f>SQRT(AF27^2+AG27^2)+SQRT((AF27-$CH$10)^2+(AG27-$CI$10)^2)</f>
        <v>60.086359200000246</v>
      </c>
      <c r="AI27" s="3">
        <f>AH27/(2*$CH$3)</f>
        <v>1.0000000000000042</v>
      </c>
      <c r="AJ27" s="3">
        <f t="shared" si="17"/>
        <v>29.777819705721274</v>
      </c>
      <c r="AK27" s="3">
        <f t="shared" si="18"/>
        <v>27.203391930662001</v>
      </c>
      <c r="AL27" s="3">
        <f t="shared" si="19"/>
        <v>12.111730425221483</v>
      </c>
      <c r="AM27" s="8">
        <f>SQRT(AK27^2+AL27^2)+SQRT((AK27-$CH$10)^2+(AL27-$CI$10)^2)</f>
        <v>60.086359200000004</v>
      </c>
      <c r="AN27" s="3">
        <f>AM27/(2*$CH$3)</f>
        <v>1.0000000000000002</v>
      </c>
      <c r="AO27" s="3">
        <f t="shared" si="20"/>
        <v>29.777819705721267</v>
      </c>
      <c r="AP27" s="3">
        <f t="shared" si="21"/>
        <v>27.203391930661994</v>
      </c>
      <c r="AQ27" s="3">
        <f t="shared" si="22"/>
        <v>12.111730425221479</v>
      </c>
      <c r="AR27" s="8">
        <f>SQRT(AP27^2+AQ27^2)+SQRT((AP27-$CH$10)^2+(AQ27-$CI$10)^2)</f>
        <v>60.08635919999999</v>
      </c>
      <c r="AS27" s="3">
        <f>AR27/(2*$CH$3)</f>
        <v>0.99999999999999989</v>
      </c>
      <c r="AT27" s="9">
        <f t="shared" si="23"/>
        <v>29.777819705721271</v>
      </c>
      <c r="AU27" s="3">
        <f t="shared" si="24"/>
        <v>27.203391930661997</v>
      </c>
      <c r="AV27" s="3">
        <f t="shared" si="25"/>
        <v>12.111730425221481</v>
      </c>
      <c r="AW27" s="8">
        <f>SQRT(AU27^2+AV27^2)+SQRT((AU27-$CH$10)^2+(AV27-$CI$10)^2)</f>
        <v>60.086359199999997</v>
      </c>
      <c r="AX27" s="4">
        <f>AW27/(2*$CH$3)</f>
        <v>1</v>
      </c>
      <c r="AY27" s="9">
        <f t="shared" si="26"/>
        <v>29.650819705721272</v>
      </c>
      <c r="AZ27" s="9">
        <f>AY27-'Master Radiusverkleinerung'!G$5/100</f>
        <v>29.596819705721273</v>
      </c>
      <c r="BA27" s="9">
        <f t="shared" si="31"/>
        <v>1.5592107607821157</v>
      </c>
      <c r="BB27" s="3">
        <f t="shared" si="52"/>
        <v>27.5053645007577</v>
      </c>
      <c r="BC27" s="3">
        <f t="shared" si="52"/>
        <v>11.392983518414585</v>
      </c>
      <c r="BD27" s="3">
        <f t="shared" si="49"/>
        <v>26.86462479975814</v>
      </c>
      <c r="BE27" s="3">
        <f t="shared" si="49"/>
        <v>12.813664988584849</v>
      </c>
      <c r="BF27" s="3">
        <f t="shared" si="53"/>
        <v>-0.60394514019140644</v>
      </c>
      <c r="BG27" s="3">
        <f t="shared" si="53"/>
        <v>1.4374938136137931</v>
      </c>
      <c r="BH27" s="3">
        <f t="shared" si="50"/>
        <v>-0.6775342618077147</v>
      </c>
      <c r="BI27" s="3">
        <f t="shared" si="50"/>
        <v>1.403869126726736</v>
      </c>
      <c r="BJ27" s="3">
        <f t="shared" si="32"/>
        <v>1.4374938136137931</v>
      </c>
      <c r="BK27" s="3">
        <f t="shared" si="33"/>
        <v>0.60394514019140644</v>
      </c>
      <c r="BL27" s="3">
        <f t="shared" si="34"/>
        <v>1.403869126726736</v>
      </c>
      <c r="BM27" s="3">
        <f t="shared" si="35"/>
        <v>0.6775342618077147</v>
      </c>
      <c r="BN27" s="3">
        <f t="shared" si="36"/>
        <v>1.4374938136137931</v>
      </c>
      <c r="BO27" s="3">
        <f t="shared" si="36"/>
        <v>0.60394514019140644</v>
      </c>
      <c r="BP27" s="3">
        <f t="shared" si="37"/>
        <v>-1.403869126726736</v>
      </c>
      <c r="BQ27" s="3">
        <f t="shared" si="37"/>
        <v>-0.6775342618077147</v>
      </c>
      <c r="BR27" s="3">
        <f t="shared" si="38"/>
        <v>-0.64073970099956057</v>
      </c>
      <c r="BS27" s="3">
        <f t="shared" si="38"/>
        <v>1.4206814701702637</v>
      </c>
      <c r="BT27" s="3">
        <f t="shared" si="39"/>
        <v>-19.260429095878095</v>
      </c>
      <c r="BU27" s="3">
        <f t="shared" si="40"/>
        <v>-0.18138317211416322</v>
      </c>
      <c r="BV27" s="3">
        <f t="shared" si="41"/>
        <v>-0.23925903204215437</v>
      </c>
      <c r="BW27" s="9">
        <f t="shared" si="42"/>
        <v>30.041185862130451</v>
      </c>
      <c r="BX27" s="9">
        <f>SQRT((AU27-$CH$11)^2+(AV27-$CI$11)^2)</f>
        <v>30.042830644454778</v>
      </c>
      <c r="BY27" s="3">
        <f t="shared" si="54"/>
        <v>27.384964414153565</v>
      </c>
      <c r="BZ27" s="3">
        <f t="shared" si="54"/>
        <v>12.3510689940834</v>
      </c>
      <c r="CA27" s="3">
        <f t="shared" si="45"/>
        <v>30.041391133918307</v>
      </c>
      <c r="CB27" s="3">
        <f t="shared" si="51"/>
        <v>27.38477510277616</v>
      </c>
      <c r="CC27" s="3">
        <f t="shared" si="51"/>
        <v>12.350989457263635</v>
      </c>
      <c r="CD27" s="3">
        <f t="shared" si="46"/>
        <v>30.041185862130451</v>
      </c>
      <c r="CE27" s="4">
        <f t="shared" si="47"/>
        <v>0.99999999999998423</v>
      </c>
      <c r="CF27" s="12">
        <f t="shared" si="48"/>
        <v>1.0173887172418383E-5</v>
      </c>
    </row>
    <row r="28" spans="1:86" x14ac:dyDescent="0.3">
      <c r="A28" s="4">
        <v>27</v>
      </c>
      <c r="B28" s="3">
        <f>CH$3*COS(A28/180*PI())</f>
        <v>26.768669030962879</v>
      </c>
      <c r="C28" s="4">
        <f>CH$3*SIN(A28/180*PI())</f>
        <v>13.639318120368955</v>
      </c>
      <c r="D28" s="6">
        <f>SQRT(B28^2+C28^2)+SQRT((B28-$CH$10)^2+(C28-$CI$10)^2)</f>
        <v>60.631376078642326</v>
      </c>
      <c r="E28" s="4">
        <f>D28/(2*$CH$3)</f>
        <v>1.0090705592067613</v>
      </c>
      <c r="F28" s="4">
        <f>$CH$3/E28</f>
        <v>29.773120745507818</v>
      </c>
      <c r="G28" s="4">
        <f t="shared" si="0"/>
        <v>26.52804482969551</v>
      </c>
      <c r="H28" s="4">
        <f t="shared" si="1"/>
        <v>13.51671396605896</v>
      </c>
      <c r="I28" s="6">
        <f>SQRT(G28^2+H28^2)+SQRT((G28-$CH$10)^2+(H28-$CI$10)^2)</f>
        <v>60.091268522878494</v>
      </c>
      <c r="J28" s="4">
        <f>I28/(2*$CH$3)</f>
        <v>1.0000817044491273</v>
      </c>
      <c r="K28" s="4">
        <f t="shared" si="2"/>
        <v>29.770688347816222</v>
      </c>
      <c r="L28" s="4">
        <f t="shared" si="3"/>
        <v>26.525877547482878</v>
      </c>
      <c r="M28" s="4">
        <f t="shared" si="4"/>
        <v>13.515609680615388</v>
      </c>
      <c r="N28" s="8">
        <f>SQRT(L28^2+M28^2)+SQRT((L28-$CH$10)^2+(M28-$CI$10)^2)</f>
        <v>60.086403819766488</v>
      </c>
      <c r="O28" s="3">
        <f>N28/(2*$CH$3)</f>
        <v>1.0000007425939446</v>
      </c>
      <c r="P28" s="4">
        <f t="shared" si="5"/>
        <v>29.770666240299747</v>
      </c>
      <c r="Q28" s="4">
        <f t="shared" si="6"/>
        <v>26.525857849541463</v>
      </c>
      <c r="R28" s="4">
        <f t="shared" si="7"/>
        <v>13.515599644012935</v>
      </c>
      <c r="S28" s="6">
        <f>SQRT(Q28^2+R28^2)+SQRT((Q28-$CH$10)^2+(R28-$CI$10)^2)</f>
        <v>60.086359605572241</v>
      </c>
      <c r="T28" s="4">
        <f>S28/(2*$CH$3)</f>
        <v>1.0000000067498223</v>
      </c>
      <c r="U28" s="3">
        <f t="shared" si="8"/>
        <v>29.770666039353042</v>
      </c>
      <c r="V28" s="3">
        <f t="shared" si="9"/>
        <v>26.525857670496638</v>
      </c>
      <c r="W28" s="3">
        <f t="shared" si="10"/>
        <v>13.515599552785041</v>
      </c>
      <c r="X28" s="3">
        <f>SQRT(V28^2+W28^2)+SQRT((V28-$CH$10)^2+(W28-$CI$10)^2)</f>
        <v>60.086359203686456</v>
      </c>
      <c r="Y28" s="3">
        <f>X28/(2*$CH$3)</f>
        <v>1.0000000000613527</v>
      </c>
      <c r="Z28" s="3">
        <f t="shared" si="11"/>
        <v>29.770666037526532</v>
      </c>
      <c r="AA28" s="3">
        <f t="shared" si="12"/>
        <v>26.525857668869207</v>
      </c>
      <c r="AB28" s="3">
        <f t="shared" si="13"/>
        <v>13.515599551955821</v>
      </c>
      <c r="AC28" s="3">
        <f>SQRT(AA28^2+AB28^2)+SQRT((AA28-$CH$10)^2+(AB28-$CI$10)^2)</f>
        <v>60.086359200033506</v>
      </c>
      <c r="AD28" s="3">
        <f>AC28/(2*$CH$3)</f>
        <v>1.0000000000005578</v>
      </c>
      <c r="AE28" s="3">
        <f t="shared" si="14"/>
        <v>29.770666037509926</v>
      </c>
      <c r="AF28" s="3">
        <f t="shared" si="15"/>
        <v>26.52585766885441</v>
      </c>
      <c r="AG28" s="3">
        <f t="shared" si="16"/>
        <v>13.515599551948283</v>
      </c>
      <c r="AH28" s="8">
        <f>SQRT(AF28^2+AG28^2)+SQRT((AF28-$CH$10)^2+(AG28-$CI$10)^2)</f>
        <v>60.086359200000288</v>
      </c>
      <c r="AI28" s="3">
        <f>AH28/(2*$CH$3)</f>
        <v>1.0000000000000049</v>
      </c>
      <c r="AJ28" s="3">
        <f t="shared" si="17"/>
        <v>29.77066603750978</v>
      </c>
      <c r="AK28" s="3">
        <f t="shared" si="18"/>
        <v>26.525857668854282</v>
      </c>
      <c r="AL28" s="3">
        <f t="shared" si="19"/>
        <v>13.515599551948217</v>
      </c>
      <c r="AM28" s="8">
        <f>SQRT(AK28^2+AL28^2)+SQRT((AK28-$CH$10)^2+(AL28-$CI$10)^2)</f>
        <v>60.086359200000004</v>
      </c>
      <c r="AN28" s="3">
        <f>AM28/(2*$CH$3)</f>
        <v>1.0000000000000002</v>
      </c>
      <c r="AO28" s="3">
        <f t="shared" si="20"/>
        <v>29.770666037509773</v>
      </c>
      <c r="AP28" s="3">
        <f t="shared" si="21"/>
        <v>26.525857668854275</v>
      </c>
      <c r="AQ28" s="3">
        <f t="shared" si="22"/>
        <v>13.515599551948213</v>
      </c>
      <c r="AR28" s="8">
        <f>SQRT(AP28^2+AQ28^2)+SQRT((AP28-$CH$10)^2+(AQ28-$CI$10)^2)</f>
        <v>60.086359199999983</v>
      </c>
      <c r="AS28" s="3">
        <f>AR28/(2*$CH$3)</f>
        <v>0.99999999999999978</v>
      </c>
      <c r="AT28" s="9">
        <f t="shared" si="23"/>
        <v>29.77066603750978</v>
      </c>
      <c r="AU28" s="3">
        <f t="shared" si="24"/>
        <v>26.525857668854282</v>
      </c>
      <c r="AV28" s="3">
        <f t="shared" si="25"/>
        <v>13.515599551948217</v>
      </c>
      <c r="AW28" s="8">
        <f>SQRT(AU28^2+AV28^2)+SQRT((AU28-$CH$10)^2+(AV28-$CI$10)^2)</f>
        <v>60.086359200000004</v>
      </c>
      <c r="AX28" s="4">
        <f>AW28/(2*$CH$3)</f>
        <v>1.0000000000000002</v>
      </c>
      <c r="AY28" s="9">
        <f t="shared" si="26"/>
        <v>29.643666037509782</v>
      </c>
      <c r="AZ28" s="9">
        <f>AY28-'Master Radiusverkleinerung'!G$5/100</f>
        <v>29.589666037509783</v>
      </c>
      <c r="BA28" s="9">
        <f t="shared" si="31"/>
        <v>1.5588140366637111</v>
      </c>
      <c r="BB28" s="3">
        <f t="shared" si="52"/>
        <v>26.86462479975814</v>
      </c>
      <c r="BC28" s="3">
        <f t="shared" si="52"/>
        <v>12.813664988584849</v>
      </c>
      <c r="BD28" s="3">
        <f>0.5*(AU28+AU30)</f>
        <v>26.151226042545005</v>
      </c>
      <c r="BE28" s="3">
        <f>0.5*(AV28+AV30)</f>
        <v>14.198861638476858</v>
      </c>
      <c r="BF28" s="3">
        <f t="shared" si="53"/>
        <v>-0.6775342618077147</v>
      </c>
      <c r="BG28" s="3">
        <f t="shared" si="53"/>
        <v>1.403869126726736</v>
      </c>
      <c r="BH28" s="3">
        <f>AU30-AU28</f>
        <v>-0.74926325261855453</v>
      </c>
      <c r="BI28" s="3">
        <f>AV30-AV28</f>
        <v>1.3665241730572824</v>
      </c>
      <c r="BJ28" s="3">
        <f t="shared" si="32"/>
        <v>1.403869126726736</v>
      </c>
      <c r="BK28" s="3">
        <f t="shared" si="33"/>
        <v>0.6775342618077147</v>
      </c>
      <c r="BL28" s="3">
        <f t="shared" si="34"/>
        <v>1.3665241730572824</v>
      </c>
      <c r="BM28" s="3">
        <f t="shared" si="35"/>
        <v>0.74926325261855453</v>
      </c>
      <c r="BN28" s="3">
        <f t="shared" si="36"/>
        <v>1.403869126726736</v>
      </c>
      <c r="BO28" s="3">
        <f t="shared" si="36"/>
        <v>0.6775342618077147</v>
      </c>
      <c r="BP28" s="3">
        <f t="shared" si="37"/>
        <v>-1.3665241730572824</v>
      </c>
      <c r="BQ28" s="3">
        <f t="shared" si="37"/>
        <v>-0.74926325261855453</v>
      </c>
      <c r="BR28" s="3">
        <f t="shared" si="38"/>
        <v>-0.71339875721313462</v>
      </c>
      <c r="BS28" s="3">
        <f t="shared" si="38"/>
        <v>1.3851966498920092</v>
      </c>
      <c r="BT28" s="3">
        <f t="shared" si="39"/>
        <v>-19.265211074978314</v>
      </c>
      <c r="BU28" s="3">
        <f t="shared" si="40"/>
        <v>-0.18121024827791032</v>
      </c>
      <c r="BV28" s="3">
        <f t="shared" si="41"/>
        <v>-0.2391755756703926</v>
      </c>
      <c r="BW28" s="9">
        <f t="shared" si="42"/>
        <v>30.040993917340142</v>
      </c>
      <c r="BX28" s="9">
        <f>SQRT((AU28-$CH$11)^2+(AV28-$CI$11)^2)</f>
        <v>30.042894682430997</v>
      </c>
      <c r="BY28" s="3">
        <f t="shared" si="54"/>
        <v>26.707240840968446</v>
      </c>
      <c r="BZ28" s="3">
        <f t="shared" si="54"/>
        <v>13.754858583990371</v>
      </c>
      <c r="CA28" s="3">
        <f t="shared" si="45"/>
        <v>30.041185862130451</v>
      </c>
      <c r="CB28" s="3">
        <f t="shared" si="51"/>
        <v>26.707067917132193</v>
      </c>
      <c r="CC28" s="3">
        <f t="shared" si="51"/>
        <v>13.754775127618609</v>
      </c>
      <c r="CD28" s="3">
        <f t="shared" si="46"/>
        <v>30.040993917340142</v>
      </c>
      <c r="CE28" s="4">
        <f t="shared" si="47"/>
        <v>0.99999999999998612</v>
      </c>
      <c r="CF28" s="12">
        <f t="shared" si="48"/>
        <v>9.5454795522864029E-6</v>
      </c>
    </row>
    <row r="29" spans="1:86" x14ac:dyDescent="0.3">
      <c r="A29" s="4"/>
      <c r="C29" s="4"/>
      <c r="D29" s="6"/>
      <c r="E29" s="4"/>
      <c r="G29" s="4"/>
      <c r="H29" s="4"/>
      <c r="I29" s="6"/>
      <c r="J29" s="4"/>
      <c r="K29" s="4"/>
      <c r="L29" s="4"/>
      <c r="M29" s="4"/>
      <c r="N29" s="8"/>
      <c r="P29" s="4"/>
      <c r="Q29" s="4"/>
      <c r="R29" s="4"/>
      <c r="S29" s="6"/>
      <c r="T29" s="4"/>
      <c r="AH29" s="8"/>
      <c r="AM29" s="8"/>
      <c r="AR29" s="8"/>
      <c r="AT29" s="9"/>
      <c r="AW29" s="8"/>
      <c r="AX29" s="4"/>
      <c r="AY29" s="9"/>
      <c r="AZ29" s="9"/>
      <c r="BA29" s="9"/>
      <c r="BW29" s="9"/>
      <c r="BX29" s="9"/>
      <c r="CE29" s="4"/>
      <c r="CF29" s="12"/>
    </row>
    <row r="30" spans="1:86" x14ac:dyDescent="0.3">
      <c r="A30" s="4">
        <v>30</v>
      </c>
      <c r="B30" s="3">
        <f>CH$3*COS(A30/180*PI())</f>
        <v>26.018156744058409</v>
      </c>
      <c r="C30" s="4">
        <f>CH$3*SIN(A30/180*PI())</f>
        <v>15.021589799999997</v>
      </c>
      <c r="D30" s="6">
        <f>SQRT(B30^2+C30^2)+SQRT((B30-$CH$10)^2+(C30-$CI$10)^2)</f>
        <v>60.644215182346599</v>
      </c>
      <c r="E30" s="4">
        <f>D30/(2*$CH$3)</f>
        <v>1.0092842367181836</v>
      </c>
      <c r="F30" s="4">
        <f>$CH$3/E30</f>
        <v>29.766817420719093</v>
      </c>
      <c r="G30" s="4">
        <f t="shared" si="0"/>
        <v>25.778820076155917</v>
      </c>
      <c r="H30" s="4">
        <f t="shared" si="1"/>
        <v>14.883408710359545</v>
      </c>
      <c r="I30" s="6">
        <f>SQRT(G30^2+H30^2)+SQRT((G30-$CH$10)^2+(H30-$CI$10)^2)</f>
        <v>60.091499064082413</v>
      </c>
      <c r="J30" s="4">
        <f>I30/(2*$CH$3)</f>
        <v>1.0000855412800984</v>
      </c>
      <c r="K30" s="4">
        <f t="shared" si="2"/>
        <v>29.764271346846886</v>
      </c>
      <c r="L30" s="4">
        <f t="shared" si="3"/>
        <v>25.776615111502675</v>
      </c>
      <c r="M30" s="4">
        <f t="shared" si="4"/>
        <v>14.882135673423441</v>
      </c>
      <c r="N30" s="8">
        <f>SQRT(L30^2+M30^2)+SQRT((L30-$CH$10)^2+(M30-$CI$10)^2)</f>
        <v>60.086406992952618</v>
      </c>
      <c r="O30" s="3">
        <f>N30/(2*$CH$3)</f>
        <v>1.000000795404369</v>
      </c>
      <c r="P30" s="4">
        <f t="shared" si="5"/>
        <v>29.764247672234248</v>
      </c>
      <c r="Q30" s="4">
        <f t="shared" si="6"/>
        <v>25.776594608686704</v>
      </c>
      <c r="R30" s="4">
        <f t="shared" si="7"/>
        <v>14.882123836117122</v>
      </c>
      <c r="S30" s="6">
        <f>SQRT(Q30^2+R30^2)+SQRT((Q30-$CH$10)^2+(R30-$CI$10)^2)</f>
        <v>60.086359644439803</v>
      </c>
      <c r="T30" s="4">
        <f>S30/(2*$CH$3)</f>
        <v>1.0000000073966839</v>
      </c>
      <c r="U30" s="3">
        <f t="shared" si="8"/>
        <v>29.764247452077516</v>
      </c>
      <c r="V30" s="3">
        <f t="shared" si="9"/>
        <v>25.776594418025383</v>
      </c>
      <c r="W30" s="3">
        <f t="shared" si="10"/>
        <v>14.882123726038756</v>
      </c>
      <c r="X30" s="3">
        <f>SQRT(V30^2+W30^2)+SQRT((V30-$CH$10)^2+(W30-$CI$10)^2)</f>
        <v>60.086359204132961</v>
      </c>
      <c r="Y30" s="3">
        <f>X30/(2*$CH$3)</f>
        <v>1.0000000000687836</v>
      </c>
      <c r="Z30" s="3">
        <f t="shared" si="11"/>
        <v>29.764247450030222</v>
      </c>
      <c r="AA30" s="3">
        <f t="shared" si="12"/>
        <v>25.776594416252372</v>
      </c>
      <c r="AB30" s="3">
        <f t="shared" si="13"/>
        <v>14.882123725015109</v>
      </c>
      <c r="AC30" s="3">
        <f>SQRT(AA30^2+AB30^2)+SQRT((AA30-$CH$10)^2+(AB30-$CI$10)^2)</f>
        <v>60.086359200038437</v>
      </c>
      <c r="AD30" s="3">
        <f>AC30/(2*$CH$3)</f>
        <v>1.0000000000006397</v>
      </c>
      <c r="AE30" s="3">
        <f t="shared" si="14"/>
        <v>29.764247450011183</v>
      </c>
      <c r="AF30" s="3">
        <f t="shared" si="15"/>
        <v>25.776594416235884</v>
      </c>
      <c r="AG30" s="3">
        <f t="shared" si="16"/>
        <v>14.88212372500559</v>
      </c>
      <c r="AH30" s="8">
        <f>SQRT(AF30^2+AG30^2)+SQRT((AF30-$CH$10)^2+(AG30-$CI$10)^2)</f>
        <v>60.086359200000359</v>
      </c>
      <c r="AI30" s="3">
        <f>AH30/(2*$CH$3)</f>
        <v>1.000000000000006</v>
      </c>
      <c r="AJ30" s="3">
        <f t="shared" si="17"/>
        <v>29.764247450011005</v>
      </c>
      <c r="AK30" s="3">
        <f t="shared" si="18"/>
        <v>25.776594416235731</v>
      </c>
      <c r="AL30" s="3">
        <f t="shared" si="19"/>
        <v>14.882123725005501</v>
      </c>
      <c r="AM30" s="8">
        <f>SQRT(AK30^2+AL30^2)+SQRT((AK30-$CH$10)^2+(AL30-$CI$10)^2)</f>
        <v>60.086359200000004</v>
      </c>
      <c r="AN30" s="3">
        <f>AM30/(2*$CH$3)</f>
        <v>1.0000000000000002</v>
      </c>
      <c r="AO30" s="3">
        <f t="shared" si="20"/>
        <v>29.764247450010998</v>
      </c>
      <c r="AP30" s="3">
        <f t="shared" si="21"/>
        <v>25.776594416235724</v>
      </c>
      <c r="AQ30" s="3">
        <f t="shared" si="22"/>
        <v>14.882123725005497</v>
      </c>
      <c r="AR30" s="8">
        <f>SQRT(AP30^2+AQ30^2)+SQRT((AP30-$CH$10)^2+(AQ30-$CI$10)^2)</f>
        <v>60.08635919999999</v>
      </c>
      <c r="AS30" s="3">
        <f>AR30/(2*$CH$3)</f>
        <v>0.99999999999999989</v>
      </c>
      <c r="AT30" s="9">
        <f t="shared" si="23"/>
        <v>29.764247450011002</v>
      </c>
      <c r="AU30" s="3">
        <f t="shared" si="24"/>
        <v>25.776594416235728</v>
      </c>
      <c r="AV30" s="3">
        <f t="shared" si="25"/>
        <v>14.882123725005499</v>
      </c>
      <c r="AW30" s="8">
        <f>SQRT(AU30^2+AV30^2)+SQRT((AU30-$CH$10)^2+(AV30-$CI$10)^2)</f>
        <v>60.086359199999997</v>
      </c>
      <c r="AX30" s="4">
        <f>AW30/(2*$CH$3)</f>
        <v>1</v>
      </c>
      <c r="AY30" s="9">
        <f t="shared" si="26"/>
        <v>29.637247450011003</v>
      </c>
      <c r="AZ30" s="9">
        <f>AY30-'Master Radiusverkleinerung'!G$5/100</f>
        <v>29.583247450011005</v>
      </c>
      <c r="BA30" s="9">
        <f>SQRT((AU30-AU28)^2+(AV30-AV28)^2)</f>
        <v>1.5584555615334128</v>
      </c>
      <c r="BB30" s="3">
        <f>0.5*(AU28+AU30)</f>
        <v>26.151226042545005</v>
      </c>
      <c r="BC30" s="3">
        <f>0.5*(AV28+AV30)</f>
        <v>14.198861638476858</v>
      </c>
      <c r="BD30" s="3">
        <f t="shared" ref="BD30:BE33" si="55">0.5*(AU30+AU31)</f>
        <v>25.36712004500388</v>
      </c>
      <c r="BE30" s="3">
        <f t="shared" si="55"/>
        <v>15.544904166943027</v>
      </c>
      <c r="BF30" s="3">
        <f>AU30-AU28</f>
        <v>-0.74926325261855453</v>
      </c>
      <c r="BG30" s="3">
        <f>AV30-AV28</f>
        <v>1.3665241730572824</v>
      </c>
      <c r="BH30" s="3">
        <f t="shared" ref="BH30:BI33" si="56">AU31-AU30</f>
        <v>-0.81894874246369298</v>
      </c>
      <c r="BI30" s="3">
        <f t="shared" si="56"/>
        <v>1.3255608838750561</v>
      </c>
      <c r="BJ30" s="3">
        <f t="shared" si="32"/>
        <v>1.3665241730572824</v>
      </c>
      <c r="BK30" s="3">
        <f t="shared" si="33"/>
        <v>0.74926325261855453</v>
      </c>
      <c r="BL30" s="3">
        <f t="shared" si="34"/>
        <v>1.3255608838750561</v>
      </c>
      <c r="BM30" s="3">
        <f t="shared" si="35"/>
        <v>0.81894874246369298</v>
      </c>
      <c r="BN30" s="3">
        <f t="shared" si="36"/>
        <v>1.3665241730572824</v>
      </c>
      <c r="BO30" s="3">
        <f t="shared" si="36"/>
        <v>0.74926325261855453</v>
      </c>
      <c r="BP30" s="3">
        <f t="shared" si="37"/>
        <v>-1.3255608838750561</v>
      </c>
      <c r="BQ30" s="3">
        <f t="shared" si="37"/>
        <v>-0.81894874246369298</v>
      </c>
      <c r="BR30" s="3">
        <f t="shared" si="38"/>
        <v>-0.78410599754112553</v>
      </c>
      <c r="BS30" s="3">
        <f t="shared" si="38"/>
        <v>1.3460425284661692</v>
      </c>
      <c r="BT30" s="3">
        <f t="shared" si="39"/>
        <v>-19.269532099033704</v>
      </c>
      <c r="BU30" s="3">
        <f t="shared" si="40"/>
        <v>-0.18105537428778362</v>
      </c>
      <c r="BV30" s="3">
        <f t="shared" si="41"/>
        <v>-0.23909065848277677</v>
      </c>
      <c r="BW30" s="9">
        <f t="shared" si="42"/>
        <v>30.040817350379765</v>
      </c>
      <c r="BX30" s="9">
        <f>SQRT((AU30-$CH$11)^2+(AV30-$CI$11)^2)</f>
        <v>30.042953589855259</v>
      </c>
      <c r="BY30" s="3">
        <f>AU30-BU28</f>
        <v>25.957804664513638</v>
      </c>
      <c r="BZ30" s="3">
        <f>AV30-BV28</f>
        <v>15.121299300675892</v>
      </c>
      <c r="CA30" s="3">
        <f t="shared" si="45"/>
        <v>30.040993917340138</v>
      </c>
      <c r="CB30" s="3">
        <f t="shared" ref="CB30:CC34" si="57">AU30-BU30</f>
        <v>25.957649790523512</v>
      </c>
      <c r="CC30" s="3">
        <f t="shared" si="57"/>
        <v>15.121214383488276</v>
      </c>
      <c r="CD30" s="3">
        <f t="shared" si="46"/>
        <v>30.040817350379765</v>
      </c>
      <c r="CE30" s="4">
        <f t="shared" si="47"/>
        <v>0.99999999999998845</v>
      </c>
      <c r="CF30" s="12">
        <f t="shared" si="48"/>
        <v>8.7068169630485968E-6</v>
      </c>
    </row>
    <row r="31" spans="1:86" x14ac:dyDescent="0.3">
      <c r="A31" s="4">
        <v>33</v>
      </c>
      <c r="B31" s="3">
        <f>CH$3*COS(A31/180*PI())</f>
        <v>25.196330498018376</v>
      </c>
      <c r="C31" s="4">
        <f>CH$3*SIN(A31/180*PI())</f>
        <v>16.362688346127143</v>
      </c>
      <c r="D31" s="6">
        <f>SQRT(B31^2+C31^2)+SQRT((B31-$CH$10)^2+(C31-$CI$10)^2)</f>
        <v>60.655550756222439</v>
      </c>
      <c r="E31" s="4">
        <f>D31/(2*$CH$3)</f>
        <v>1.0094728914149693</v>
      </c>
      <c r="F31" s="4">
        <f>$CH$3/E31</f>
        <v>29.761254468050883</v>
      </c>
      <c r="G31" s="4">
        <f t="shared" si="0"/>
        <v>24.959888187488524</v>
      </c>
      <c r="H31" s="4">
        <f t="shared" si="1"/>
        <v>16.209140914315892</v>
      </c>
      <c r="I31" s="6">
        <f>SQRT(G31^2+H31^2)+SQRT((G31-$CH$10)^2+(H31-$CI$10)^2)</f>
        <v>60.091706920538556</v>
      </c>
      <c r="J31" s="4">
        <f>I31/(2*$CH$3)</f>
        <v>1.0000890005753345</v>
      </c>
      <c r="K31" s="4">
        <f t="shared" si="2"/>
        <v>29.758605935001516</v>
      </c>
      <c r="L31" s="4">
        <f t="shared" si="3"/>
        <v>24.957666940771787</v>
      </c>
      <c r="M31" s="4">
        <f t="shared" si="4"/>
        <v>16.207698419831679</v>
      </c>
      <c r="N31" s="8">
        <f>SQRT(L31^2+M31^2)+SQRT((L31-$CH$10)^2+(M31-$CI$10)^2)</f>
        <v>60.08640991539604</v>
      </c>
      <c r="O31" s="3">
        <f>N31/(2*$CH$3)</f>
        <v>1.0000008440417545</v>
      </c>
      <c r="P31" s="4">
        <f t="shared" si="5"/>
        <v>29.758580817516751</v>
      </c>
      <c r="Q31" s="4">
        <f t="shared" si="6"/>
        <v>24.957645875476576</v>
      </c>
      <c r="R31" s="4">
        <f t="shared" si="7"/>
        <v>16.207684739869016</v>
      </c>
      <c r="S31" s="6">
        <f>SQRT(Q31^2+R31^2)+SQRT((Q31-$CH$10)^2+(R31-$CI$10)^2)</f>
        <v>60.086359681004645</v>
      </c>
      <c r="T31" s="4">
        <f>S31/(2*$CH$3)</f>
        <v>1.000000008005222</v>
      </c>
      <c r="U31" s="3">
        <f t="shared" si="8"/>
        <v>29.758580579292705</v>
      </c>
      <c r="V31" s="3">
        <f t="shared" si="9"/>
        <v>24.957645675685079</v>
      </c>
      <c r="W31" s="3">
        <f t="shared" si="10"/>
        <v>16.2076846101229</v>
      </c>
      <c r="X31" s="3">
        <f>SQRT(V31^2+W31^2)+SQRT((V31-$CH$10)^2+(W31-$CI$10)^2)</f>
        <v>60.086359204562029</v>
      </c>
      <c r="Y31" s="3">
        <f>X31/(2*$CH$3)</f>
        <v>1.0000000000759246</v>
      </c>
      <c r="Z31" s="3">
        <f t="shared" si="11"/>
        <v>29.758580577033296</v>
      </c>
      <c r="AA31" s="3">
        <f t="shared" si="12"/>
        <v>24.957645673790179</v>
      </c>
      <c r="AB31" s="3">
        <f t="shared" si="13"/>
        <v>16.20768460889234</v>
      </c>
      <c r="AC31" s="3">
        <f>SQRT(AA31^2+AB31^2)+SQRT((AA31-$CH$10)^2+(AB31-$CI$10)^2)</f>
        <v>60.086359200043269</v>
      </c>
      <c r="AD31" s="3">
        <f>AC31/(2*$CH$3)</f>
        <v>1.0000000000007201</v>
      </c>
      <c r="AE31" s="3">
        <f t="shared" si="14"/>
        <v>29.758580577011866</v>
      </c>
      <c r="AF31" s="3">
        <f t="shared" si="15"/>
        <v>24.957645673772205</v>
      </c>
      <c r="AG31" s="3">
        <f t="shared" si="16"/>
        <v>16.207684608880669</v>
      </c>
      <c r="AH31" s="8">
        <f>SQRT(AF31^2+AG31^2)+SQRT((AF31-$CH$10)^2+(AG31-$CI$10)^2)</f>
        <v>60.086359200000409</v>
      </c>
      <c r="AI31" s="3">
        <f>AH31/(2*$CH$3)</f>
        <v>1.0000000000000069</v>
      </c>
      <c r="AJ31" s="3">
        <f t="shared" si="17"/>
        <v>29.75858057701166</v>
      </c>
      <c r="AK31" s="3">
        <f t="shared" si="18"/>
        <v>24.957645673772035</v>
      </c>
      <c r="AL31" s="3">
        <f t="shared" si="19"/>
        <v>16.207684608880555</v>
      </c>
      <c r="AM31" s="8">
        <f>SQRT(AK31^2+AL31^2)+SQRT((AK31-$CH$10)^2+(AL31-$CI$10)^2)</f>
        <v>60.086359200000004</v>
      </c>
      <c r="AN31" s="3">
        <f>AM31/(2*$CH$3)</f>
        <v>1.0000000000000002</v>
      </c>
      <c r="AO31" s="3">
        <f t="shared" si="20"/>
        <v>29.758580577011653</v>
      </c>
      <c r="AP31" s="3">
        <f t="shared" si="21"/>
        <v>24.957645673772028</v>
      </c>
      <c r="AQ31" s="3">
        <f t="shared" si="22"/>
        <v>16.207684608880552</v>
      </c>
      <c r="AR31" s="8">
        <f>SQRT(AP31^2+AQ31^2)+SQRT((AP31-$CH$10)^2+(AQ31-$CI$10)^2)</f>
        <v>60.086359199999983</v>
      </c>
      <c r="AS31" s="3">
        <f>AR31/(2*$CH$3)</f>
        <v>0.99999999999999978</v>
      </c>
      <c r="AT31" s="9">
        <f t="shared" si="23"/>
        <v>29.75858057701166</v>
      </c>
      <c r="AU31" s="3">
        <f t="shared" si="24"/>
        <v>24.957645673772035</v>
      </c>
      <c r="AV31" s="3">
        <f t="shared" si="25"/>
        <v>16.207684608880555</v>
      </c>
      <c r="AW31" s="8">
        <f>SQRT(AU31^2+AV31^2)+SQRT((AU31-$CH$10)^2+(AV31-$CI$10)^2)</f>
        <v>60.086359200000004</v>
      </c>
      <c r="AX31" s="4">
        <f>AW31/(2*$CH$3)</f>
        <v>1.0000000000000002</v>
      </c>
      <c r="AY31" s="9">
        <f t="shared" si="26"/>
        <v>29.631580577011661</v>
      </c>
      <c r="AZ31" s="9">
        <f>AY31-'Master Radiusverkleinerung'!G$5/100</f>
        <v>29.577580577011663</v>
      </c>
      <c r="BA31" s="9">
        <f>SQRT((AU31-AU30)^2+(AV31-AV30)^2)</f>
        <v>1.5581362904580858</v>
      </c>
      <c r="BB31" s="3">
        <f t="shared" ref="BB31:BC34" si="58">0.5*(AU30+AU31)</f>
        <v>25.36712004500388</v>
      </c>
      <c r="BC31" s="3">
        <f t="shared" si="58"/>
        <v>15.544904166943027</v>
      </c>
      <c r="BD31" s="3">
        <f t="shared" si="55"/>
        <v>24.514439254207929</v>
      </c>
      <c r="BE31" s="3">
        <f t="shared" si="55"/>
        <v>16.848229482384163</v>
      </c>
      <c r="BF31" s="3">
        <f t="shared" ref="BF31:BG34" si="59">AU31-AU30</f>
        <v>-0.81894874246369298</v>
      </c>
      <c r="BG31" s="3">
        <f t="shared" si="59"/>
        <v>1.3255608838750561</v>
      </c>
      <c r="BH31" s="3">
        <f t="shared" si="56"/>
        <v>-0.88641283912821223</v>
      </c>
      <c r="BI31" s="3">
        <f t="shared" si="56"/>
        <v>1.2810897470072149</v>
      </c>
      <c r="BJ31" s="3">
        <f t="shared" si="32"/>
        <v>1.3255608838750561</v>
      </c>
      <c r="BK31" s="3">
        <f t="shared" si="33"/>
        <v>0.81894874246369298</v>
      </c>
      <c r="BL31" s="3">
        <f t="shared" si="34"/>
        <v>1.2810897470072149</v>
      </c>
      <c r="BM31" s="3">
        <f t="shared" si="35"/>
        <v>0.88641283912821223</v>
      </c>
      <c r="BN31" s="3">
        <f t="shared" si="36"/>
        <v>1.3255608838750561</v>
      </c>
      <c r="BO31" s="3">
        <f t="shared" si="36"/>
        <v>0.81894874246369298</v>
      </c>
      <c r="BP31" s="3">
        <f t="shared" si="37"/>
        <v>-1.2810897470072149</v>
      </c>
      <c r="BQ31" s="3">
        <f t="shared" si="37"/>
        <v>-0.88641283912821223</v>
      </c>
      <c r="BR31" s="3">
        <f t="shared" si="38"/>
        <v>-0.85268079079595083</v>
      </c>
      <c r="BS31" s="3">
        <f t="shared" si="38"/>
        <v>1.3033253154411355</v>
      </c>
      <c r="BT31" s="3">
        <f t="shared" si="39"/>
        <v>-19.273380920075635</v>
      </c>
      <c r="BU31" s="3">
        <f t="shared" si="40"/>
        <v>-0.18091980267222141</v>
      </c>
      <c r="BV31" s="3">
        <f t="shared" si="41"/>
        <v>-0.23900690057664775</v>
      </c>
      <c r="BW31" s="9">
        <f t="shared" si="42"/>
        <v>30.040658045734062</v>
      </c>
      <c r="BX31" s="9">
        <f>SQRT((AU31-$CH$11)^2+(AV31-$CI$11)^2)</f>
        <v>30.043006738037811</v>
      </c>
      <c r="BY31" s="3">
        <f t="shared" ref="BY31:BZ34" si="60">AU31-BU30</f>
        <v>25.138701048059819</v>
      </c>
      <c r="BZ31" s="3">
        <f t="shared" si="60"/>
        <v>16.446775267363332</v>
      </c>
      <c r="CA31" s="3">
        <f t="shared" si="45"/>
        <v>30.040817350379765</v>
      </c>
      <c r="CB31" s="3">
        <f t="shared" si="57"/>
        <v>25.138565476444256</v>
      </c>
      <c r="CC31" s="3">
        <f t="shared" si="57"/>
        <v>16.446691509457203</v>
      </c>
      <c r="CD31" s="3">
        <f t="shared" si="46"/>
        <v>30.040658045734062</v>
      </c>
      <c r="CE31" s="4">
        <f t="shared" si="47"/>
        <v>0.99999999999999067</v>
      </c>
      <c r="CF31" s="12">
        <f t="shared" si="48"/>
        <v>7.8249647185136702E-6</v>
      </c>
    </row>
    <row r="32" spans="1:86" x14ac:dyDescent="0.3">
      <c r="A32" s="4">
        <v>36</v>
      </c>
      <c r="B32" s="3">
        <f>CH$3*COS(A32/180*PI())</f>
        <v>24.305442861458733</v>
      </c>
      <c r="C32" s="4">
        <f>CH$3*SIN(A32/180*PI())</f>
        <v>17.658937900854081</v>
      </c>
      <c r="D32" s="6">
        <f>SQRT(B32^2+C32^2)+SQRT((B32-$CH$10)^2+(C32-$CI$10)^2)</f>
        <v>60.665353415669628</v>
      </c>
      <c r="E32" s="4">
        <f>D32/(2*$CH$3)</f>
        <v>1.009636034257666</v>
      </c>
      <c r="F32" s="4">
        <f>$CH$3/E32</f>
        <v>29.756445472045002</v>
      </c>
      <c r="G32" s="4">
        <f t="shared" si="0"/>
        <v>24.073470079075861</v>
      </c>
      <c r="H32" s="4">
        <f t="shared" si="1"/>
        <v>17.490399809113192</v>
      </c>
      <c r="I32" s="6">
        <f>SQRT(G32^2+H32^2)+SQRT((G32-$CH$10)^2+(H32-$CI$10)^2)</f>
        <v>60.091889925994252</v>
      </c>
      <c r="J32" s="4">
        <f>I32/(2*$CH$3)</f>
        <v>1.0000920462825156</v>
      </c>
      <c r="K32" s="4">
        <f t="shared" si="2"/>
        <v>29.753706753947242</v>
      </c>
      <c r="L32" s="4">
        <f t="shared" si="3"/>
        <v>24.071254409591972</v>
      </c>
      <c r="M32" s="4">
        <f t="shared" si="4"/>
        <v>17.488790031005141</v>
      </c>
      <c r="N32" s="8">
        <f>SQRT(L32^2+M32^2)+SQRT((L32-$CH$10)^2+(M32-$CI$10)^2)</f>
        <v>60.086412535757482</v>
      </c>
      <c r="O32" s="3">
        <f>N32/(2*$CH$3)</f>
        <v>1.0000008876516766</v>
      </c>
      <c r="P32" s="4">
        <f t="shared" si="5"/>
        <v>29.753680343043001</v>
      </c>
      <c r="Q32" s="4">
        <f t="shared" si="6"/>
        <v>24.071233042721605</v>
      </c>
      <c r="R32" s="4">
        <f t="shared" si="7"/>
        <v>17.488774507065131</v>
      </c>
      <c r="S32" s="6">
        <f>SQRT(Q32^2+R32^2)+SQRT((Q32-$CH$10)^2+(R32-$CI$10)^2)</f>
        <v>60.086359714392252</v>
      </c>
      <c r="T32" s="4">
        <f>S32/(2*$CH$3)</f>
        <v>1.0000000085608824</v>
      </c>
      <c r="U32" s="3">
        <f t="shared" si="8"/>
        <v>29.753680088325243</v>
      </c>
      <c r="V32" s="3">
        <f t="shared" si="9"/>
        <v>24.071232836650609</v>
      </c>
      <c r="W32" s="3">
        <f t="shared" si="10"/>
        <v>17.488774357345786</v>
      </c>
      <c r="X32" s="3">
        <f>SQRT(V32^2+W32^2)+SQRT((V32-$CH$10)^2+(W32-$CI$10)^2)</f>
        <v>60.086359204960999</v>
      </c>
      <c r="Y32" s="3">
        <f>X32/(2*$CH$3)</f>
        <v>1.0000000000825646</v>
      </c>
      <c r="Z32" s="3">
        <f t="shared" si="11"/>
        <v>29.753680085868641</v>
      </c>
      <c r="AA32" s="3">
        <f t="shared" si="12"/>
        <v>24.071232834663178</v>
      </c>
      <c r="AB32" s="3">
        <f t="shared" si="13"/>
        <v>17.488774355901832</v>
      </c>
      <c r="AC32" s="3">
        <f>SQRT(AA32^2+AB32^2)+SQRT((AA32-$CH$10)^2+(AB32-$CI$10)^2)</f>
        <v>60.086359200047852</v>
      </c>
      <c r="AD32" s="3">
        <f>AC32/(2*$CH$3)</f>
        <v>1.0000000000007965</v>
      </c>
      <c r="AE32" s="3">
        <f t="shared" si="14"/>
        <v>29.753680085844945</v>
      </c>
      <c r="AF32" s="3">
        <f t="shared" si="15"/>
        <v>24.071232834644004</v>
      </c>
      <c r="AG32" s="3">
        <f t="shared" si="16"/>
        <v>17.488774355887905</v>
      </c>
      <c r="AH32" s="8">
        <f>SQRT(AF32^2+AG32^2)+SQRT((AF32-$CH$10)^2+(AG32-$CI$10)^2)</f>
        <v>60.086359200000445</v>
      </c>
      <c r="AI32" s="3">
        <f>AH32/(2*$CH$3)</f>
        <v>1.0000000000000075</v>
      </c>
      <c r="AJ32" s="3">
        <f t="shared" si="17"/>
        <v>29.753680085844721</v>
      </c>
      <c r="AK32" s="3">
        <f t="shared" si="18"/>
        <v>24.071232834643826</v>
      </c>
      <c r="AL32" s="3">
        <f t="shared" si="19"/>
        <v>17.488774355887774</v>
      </c>
      <c r="AM32" s="8">
        <f>SQRT(AK32^2+AL32^2)+SQRT((AK32-$CH$10)^2+(AL32-$CI$10)^2)</f>
        <v>60.086359200000004</v>
      </c>
      <c r="AN32" s="3">
        <f>AM32/(2*$CH$3)</f>
        <v>1.0000000000000002</v>
      </c>
      <c r="AO32" s="3">
        <f t="shared" si="20"/>
        <v>29.753680085844714</v>
      </c>
      <c r="AP32" s="3">
        <f t="shared" si="21"/>
        <v>24.071232834643819</v>
      </c>
      <c r="AQ32" s="3">
        <f t="shared" si="22"/>
        <v>17.48877435588777</v>
      </c>
      <c r="AR32" s="8">
        <f>SQRT(AP32^2+AQ32^2)+SQRT((AP32-$CH$10)^2+(AQ32-$CI$10)^2)</f>
        <v>60.08635919999999</v>
      </c>
      <c r="AS32" s="3">
        <f>AR32/(2*$CH$3)</f>
        <v>0.99999999999999989</v>
      </c>
      <c r="AT32" s="9">
        <f t="shared" si="23"/>
        <v>29.753680085844717</v>
      </c>
      <c r="AU32" s="3">
        <f t="shared" si="24"/>
        <v>24.071232834643823</v>
      </c>
      <c r="AV32" s="3">
        <f t="shared" si="25"/>
        <v>17.48877435588777</v>
      </c>
      <c r="AW32" s="8">
        <f>SQRT(AU32^2+AV32^2)+SQRT((AU32-$CH$10)^2+(AV32-$CI$10)^2)</f>
        <v>60.086359199999997</v>
      </c>
      <c r="AX32" s="4">
        <f>AW32/(2*$CH$3)</f>
        <v>1</v>
      </c>
      <c r="AY32" s="9">
        <f t="shared" si="26"/>
        <v>29.626680085844718</v>
      </c>
      <c r="AZ32" s="9">
        <f>AY32-'Master Radiusverkleinerung'!G$5/100</f>
        <v>29.57268008584472</v>
      </c>
      <c r="BA32" s="9">
        <f t="shared" si="31"/>
        <v>1.5578570734372097</v>
      </c>
      <c r="BB32" s="3">
        <f t="shared" si="58"/>
        <v>24.514439254207929</v>
      </c>
      <c r="BC32" s="3">
        <f t="shared" si="58"/>
        <v>16.848229482384163</v>
      </c>
      <c r="BD32" s="3">
        <f t="shared" si="55"/>
        <v>23.595491095892402</v>
      </c>
      <c r="BE32" s="3">
        <f t="shared" si="55"/>
        <v>18.105389118385535</v>
      </c>
      <c r="BF32" s="3">
        <f t="shared" si="59"/>
        <v>-0.88641283912821223</v>
      </c>
      <c r="BG32" s="3">
        <f t="shared" si="59"/>
        <v>1.2810897470072149</v>
      </c>
      <c r="BH32" s="3">
        <f t="shared" si="56"/>
        <v>-0.95148347750284046</v>
      </c>
      <c r="BI32" s="3">
        <f t="shared" si="56"/>
        <v>1.2332295249955294</v>
      </c>
      <c r="BJ32" s="3">
        <f t="shared" si="32"/>
        <v>1.2810897470072149</v>
      </c>
      <c r="BK32" s="3">
        <f t="shared" si="33"/>
        <v>0.88641283912821223</v>
      </c>
      <c r="BL32" s="3">
        <f t="shared" si="34"/>
        <v>1.2332295249955294</v>
      </c>
      <c r="BM32" s="3">
        <f t="shared" si="35"/>
        <v>0.95148347750284046</v>
      </c>
      <c r="BN32" s="3">
        <f t="shared" si="36"/>
        <v>1.2810897470072149</v>
      </c>
      <c r="BO32" s="3">
        <f t="shared" si="36"/>
        <v>0.88641283912821223</v>
      </c>
      <c r="BP32" s="3">
        <f t="shared" si="37"/>
        <v>-1.2332295249955294</v>
      </c>
      <c r="BQ32" s="3">
        <f t="shared" si="37"/>
        <v>-0.95148347750284046</v>
      </c>
      <c r="BR32" s="3">
        <f t="shared" si="38"/>
        <v>-0.91894815831552634</v>
      </c>
      <c r="BS32" s="3">
        <f t="shared" si="38"/>
        <v>1.2571596360013721</v>
      </c>
      <c r="BT32" s="3">
        <f t="shared" si="39"/>
        <v>-19.27674752326369</v>
      </c>
      <c r="BU32" s="3">
        <f t="shared" si="40"/>
        <v>-0.18080435349190793</v>
      </c>
      <c r="BV32" s="3">
        <f t="shared" si="41"/>
        <v>-0.23892701886973811</v>
      </c>
      <c r="BW32" s="9">
        <f t="shared" si="42"/>
        <v>30.040517702051968</v>
      </c>
      <c r="BX32" s="9">
        <f>SQRT((AU32-$CH$11)^2+(AV32-$CI$11)^2)</f>
        <v>30.043053560292361</v>
      </c>
      <c r="BY32" s="3">
        <f t="shared" si="60"/>
        <v>24.252152637316044</v>
      </c>
      <c r="BZ32" s="3">
        <f t="shared" si="60"/>
        <v>17.727781256464418</v>
      </c>
      <c r="CA32" s="3">
        <f t="shared" si="45"/>
        <v>30.040658045734062</v>
      </c>
      <c r="CB32" s="3">
        <f t="shared" si="57"/>
        <v>24.252037188135731</v>
      </c>
      <c r="CC32" s="3">
        <f t="shared" si="57"/>
        <v>17.727701374757508</v>
      </c>
      <c r="CD32" s="3">
        <f t="shared" si="46"/>
        <v>30.040517702051968</v>
      </c>
      <c r="CE32" s="4">
        <f t="shared" si="47"/>
        <v>0.99999999999999267</v>
      </c>
      <c r="CF32" s="12">
        <f t="shared" si="48"/>
        <v>6.9360898855753836E-6</v>
      </c>
    </row>
    <row r="33" spans="1:84" x14ac:dyDescent="0.3">
      <c r="A33" s="4">
        <v>39</v>
      </c>
      <c r="B33" s="3">
        <f>CH$3*COS(A33/180*PI())</f>
        <v>23.347935695466454</v>
      </c>
      <c r="C33" s="4">
        <f>CH$3*SIN(A33/180*PI())</f>
        <v>18.906785534252499</v>
      </c>
      <c r="D33" s="6">
        <f>SQRT(B33^2+C33^2)+SQRT((B33-$CH$10)^2+(C33-$CI$10)^2)</f>
        <v>60.673597775558477</v>
      </c>
      <c r="E33" s="4">
        <f>D33/(2*$CH$3)</f>
        <v>1.0097732427688593</v>
      </c>
      <c r="F33" s="4">
        <f>$CH$3/E33</f>
        <v>29.752402150823272</v>
      </c>
      <c r="G33" s="4">
        <f t="shared" si="0"/>
        <v>23.121959175156</v>
      </c>
      <c r="H33" s="4">
        <f t="shared" si="1"/>
        <v>18.723793356228128</v>
      </c>
      <c r="I33" s="6">
        <f>SQRT(G33^2+H33^2)+SQRT((G33-$CH$10)^2+(H33-$CI$10)^2)</f>
        <v>60.092046176364768</v>
      </c>
      <c r="J33" s="4">
        <f>I33/(2*$CH$3)</f>
        <v>1.0000946467125067</v>
      </c>
      <c r="K33" s="4">
        <f t="shared" si="2"/>
        <v>29.749586450267319</v>
      </c>
      <c r="L33" s="4">
        <f t="shared" si="3"/>
        <v>23.119770964840271</v>
      </c>
      <c r="M33" s="4">
        <f t="shared" si="4"/>
        <v>18.722021378453178</v>
      </c>
      <c r="N33" s="8">
        <f>SQRT(L33^2+M33^2)+SQRT((L33-$CH$10)^2+(M33-$CI$10)^2)</f>
        <v>60.086414807508973</v>
      </c>
      <c r="O33" s="3">
        <f>N33/(2*$CH$3)</f>
        <v>1.0000009254597835</v>
      </c>
      <c r="P33" s="4">
        <f t="shared" si="5"/>
        <v>29.749558918246965</v>
      </c>
      <c r="Q33" s="4">
        <f t="shared" si="6"/>
        <v>23.11974956844184</v>
      </c>
      <c r="R33" s="4">
        <f t="shared" si="7"/>
        <v>18.722004051991362</v>
      </c>
      <c r="S33" s="6">
        <f>SQRT(Q33^2+R33^2)+SQRT((Q33-$CH$10)^2+(R33-$CI$10)^2)</f>
        <v>60.086359743783689</v>
      </c>
      <c r="T33" s="4">
        <f>S33/(2*$CH$3)</f>
        <v>1.0000000090500356</v>
      </c>
      <c r="U33" s="3">
        <f t="shared" si="8"/>
        <v>29.7495586490124</v>
      </c>
      <c r="V33" s="3">
        <f t="shared" si="9"/>
        <v>23.119749359207287</v>
      </c>
      <c r="W33" s="3">
        <f t="shared" si="10"/>
        <v>18.72200388255656</v>
      </c>
      <c r="X33" s="3">
        <f>SQRT(V33^2+W33^2)+SQRT((V33-$CH$10)^2+(W33-$CI$10)^2)</f>
        <v>60.086359205317649</v>
      </c>
      <c r="Y33" s="3">
        <f>X33/(2*$CH$3)</f>
        <v>1.0000000000885001</v>
      </c>
      <c r="Z33" s="3">
        <f t="shared" si="11"/>
        <v>29.749558646379562</v>
      </c>
      <c r="AA33" s="3">
        <f t="shared" si="12"/>
        <v>23.119749357161187</v>
      </c>
      <c r="AB33" s="3">
        <f t="shared" si="13"/>
        <v>18.72200388089966</v>
      </c>
      <c r="AC33" s="3">
        <f>SQRT(AA33^2+AB33^2)+SQRT((AA33-$CH$10)^2+(AB33-$CI$10)^2)</f>
        <v>60.086359200051994</v>
      </c>
      <c r="AD33" s="3">
        <f>AC33/(2*$CH$3)</f>
        <v>1.0000000000008653</v>
      </c>
      <c r="AE33" s="3">
        <f t="shared" si="14"/>
        <v>29.749558646353819</v>
      </c>
      <c r="AF33" s="3">
        <f t="shared" si="15"/>
        <v>23.119749357141181</v>
      </c>
      <c r="AG33" s="3">
        <f t="shared" si="16"/>
        <v>18.722003880883459</v>
      </c>
      <c r="AH33" s="8">
        <f>SQRT(AF33^2+AG33^2)+SQRT((AF33-$CH$10)^2+(AG33-$CI$10)^2)</f>
        <v>60.086359200000508</v>
      </c>
      <c r="AI33" s="3">
        <f>AH33/(2*$CH$3)</f>
        <v>1.0000000000000084</v>
      </c>
      <c r="AJ33" s="3">
        <f t="shared" si="17"/>
        <v>29.749558646353567</v>
      </c>
      <c r="AK33" s="3">
        <f t="shared" si="18"/>
        <v>23.119749357140986</v>
      </c>
      <c r="AL33" s="3">
        <f t="shared" si="19"/>
        <v>18.7220038808833</v>
      </c>
      <c r="AM33" s="8">
        <f>SQRT(AK33^2+AL33^2)+SQRT((AK33-$CH$10)^2+(AL33-$CI$10)^2)</f>
        <v>60.086359200000004</v>
      </c>
      <c r="AN33" s="3">
        <f>AM33/(2*$CH$3)</f>
        <v>1.0000000000000002</v>
      </c>
      <c r="AO33" s="3">
        <f t="shared" si="20"/>
        <v>29.74955864635356</v>
      </c>
      <c r="AP33" s="3">
        <f t="shared" si="21"/>
        <v>23.119749357140979</v>
      </c>
      <c r="AQ33" s="3">
        <f t="shared" si="22"/>
        <v>18.722003880883296</v>
      </c>
      <c r="AR33" s="8">
        <f>SQRT(AP33^2+AQ33^2)+SQRT((AP33-$CH$10)^2+(AQ33-$CI$10)^2)</f>
        <v>60.08635919999999</v>
      </c>
      <c r="AS33" s="3">
        <f>AR33/(2*$CH$3)</f>
        <v>0.99999999999999989</v>
      </c>
      <c r="AT33" s="9">
        <f t="shared" si="23"/>
        <v>29.749558646353563</v>
      </c>
      <c r="AU33" s="3">
        <f t="shared" si="24"/>
        <v>23.119749357140982</v>
      </c>
      <c r="AV33" s="3">
        <f t="shared" si="25"/>
        <v>18.7220038808833</v>
      </c>
      <c r="AW33" s="8">
        <f>SQRT(AU33^2+AV33^2)+SQRT((AU33-$CH$10)^2+(AV33-$CI$10)^2)</f>
        <v>60.086359199999997</v>
      </c>
      <c r="AX33" s="4">
        <f>AW33/(2*$CH$3)</f>
        <v>1</v>
      </c>
      <c r="AY33" s="9">
        <f t="shared" si="26"/>
        <v>29.622558646353564</v>
      </c>
      <c r="AZ33" s="9">
        <f>AY33-'Master Radiusverkleinerung'!G$5/100</f>
        <v>29.568558646353566</v>
      </c>
      <c r="BA33" s="9">
        <f t="shared" si="31"/>
        <v>1.5576186533556915</v>
      </c>
      <c r="BB33" s="3">
        <f t="shared" si="58"/>
        <v>23.595491095892402</v>
      </c>
      <c r="BC33" s="3">
        <f t="shared" si="58"/>
        <v>18.105389118385535</v>
      </c>
      <c r="BD33" s="3">
        <f t="shared" si="55"/>
        <v>22.612751979247783</v>
      </c>
      <c r="BE33" s="3">
        <f t="shared" si="55"/>
        <v>19.313057363099276</v>
      </c>
      <c r="BF33" s="3">
        <f t="shared" si="59"/>
        <v>-0.95148347750284046</v>
      </c>
      <c r="BG33" s="3">
        <f t="shared" si="59"/>
        <v>1.2332295249955294</v>
      </c>
      <c r="BH33" s="3">
        <f t="shared" si="56"/>
        <v>-1.0139947557863991</v>
      </c>
      <c r="BI33" s="3">
        <f t="shared" si="56"/>
        <v>1.1821069644319522</v>
      </c>
      <c r="BJ33" s="3">
        <f t="shared" si="32"/>
        <v>1.2332295249955294</v>
      </c>
      <c r="BK33" s="3">
        <f t="shared" si="33"/>
        <v>0.95148347750284046</v>
      </c>
      <c r="BL33" s="3">
        <f t="shared" si="34"/>
        <v>1.1821069644319522</v>
      </c>
      <c r="BM33" s="3">
        <f t="shared" si="35"/>
        <v>1.0139947557863991</v>
      </c>
      <c r="BN33" s="3">
        <f t="shared" si="36"/>
        <v>1.2332295249955294</v>
      </c>
      <c r="BO33" s="3">
        <f t="shared" si="36"/>
        <v>0.95148347750284046</v>
      </c>
      <c r="BP33" s="3">
        <f t="shared" si="37"/>
        <v>-1.1821069644319522</v>
      </c>
      <c r="BQ33" s="3">
        <f t="shared" si="37"/>
        <v>-1.0139947557863991</v>
      </c>
      <c r="BR33" s="3">
        <f t="shared" si="38"/>
        <v>-0.98273911664461977</v>
      </c>
      <c r="BS33" s="3">
        <f t="shared" si="38"/>
        <v>1.2076682447137408</v>
      </c>
      <c r="BT33" s="3">
        <f t="shared" si="39"/>
        <v>-19.279623148654618</v>
      </c>
      <c r="BU33" s="3">
        <f t="shared" si="40"/>
        <v>-0.18070940181574713</v>
      </c>
      <c r="BV33" s="3">
        <f t="shared" si="41"/>
        <v>-0.23885376004062309</v>
      </c>
      <c r="BW33" s="9">
        <f t="shared" si="42"/>
        <v>30.040397814563416</v>
      </c>
      <c r="BX33" s="9">
        <f>SQRT((AU33-$CH$11)^2+(AV33-$CI$11)^2)</f>
        <v>30.043093557793274</v>
      </c>
      <c r="BY33" s="3">
        <f t="shared" si="60"/>
        <v>23.30055371063289</v>
      </c>
      <c r="BZ33" s="3">
        <f t="shared" si="60"/>
        <v>18.960930899753038</v>
      </c>
      <c r="CA33" s="3">
        <f t="shared" si="45"/>
        <v>30.040517702051968</v>
      </c>
      <c r="CB33" s="3">
        <f t="shared" si="57"/>
        <v>23.300458758956729</v>
      </c>
      <c r="CC33" s="3">
        <f t="shared" si="57"/>
        <v>18.960857640923923</v>
      </c>
      <c r="CD33" s="3">
        <f t="shared" si="46"/>
        <v>30.040397814563416</v>
      </c>
      <c r="CE33" s="4">
        <f t="shared" si="47"/>
        <v>0.99999999999999467</v>
      </c>
      <c r="CF33" s="12">
        <f t="shared" si="48"/>
        <v>5.9151173294962469E-6</v>
      </c>
    </row>
    <row r="34" spans="1:84" x14ac:dyDescent="0.3">
      <c r="A34" s="4">
        <v>42</v>
      </c>
      <c r="B34" s="3">
        <f>CH$3*COS(A34/180*PI())</f>
        <v>22.32643346062801</v>
      </c>
      <c r="C34" s="4">
        <f>CH$3*SIN(A34/180*PI())</f>
        <v>20.102810982696081</v>
      </c>
      <c r="D34" s="6">
        <f>SQRT(B34^2+C34^2)+SQRT((B34-$CH$10)^2+(C34-$CI$10)^2)</f>
        <v>60.680262504638357</v>
      </c>
      <c r="E34" s="4">
        <f>D34/(2*$CH$3)</f>
        <v>1.0098841619386778</v>
      </c>
      <c r="F34" s="4">
        <f>$CH$3/E34</f>
        <v>29.74913433866119</v>
      </c>
      <c r="G34" s="4">
        <f t="shared" si="0"/>
        <v>22.107915246207927</v>
      </c>
      <c r="H34" s="4">
        <f t="shared" si="1"/>
        <v>19.906056298679491</v>
      </c>
      <c r="I34" s="6">
        <f>SQRT(G34^2+H34^2)+SQRT((G34-$CH$10)^2+(H34-$CI$10)^2)</f>
        <v>60.092174048232764</v>
      </c>
      <c r="J34" s="4">
        <f>I34/(2*$CH$3)</f>
        <v>1.0000967748472396</v>
      </c>
      <c r="K34" s="4">
        <f t="shared" si="2"/>
        <v>29.746255649314779</v>
      </c>
      <c r="L34" s="4">
        <f t="shared" si="3"/>
        <v>22.105775963115985</v>
      </c>
      <c r="M34" s="4">
        <f t="shared" si="4"/>
        <v>19.904130079531612</v>
      </c>
      <c r="N34" s="8">
        <f>SQRT(L34^2+M34^2)+SQRT((L34-$CH$10)^2+(M34-$CI$10)^2)</f>
        <v>60.086416689966619</v>
      </c>
      <c r="O34" s="3">
        <f>N34/(2*$CH$3)</f>
        <v>1.0000009567889849</v>
      </c>
      <c r="P34" s="4">
        <f t="shared" si="5"/>
        <v>29.746227188452263</v>
      </c>
      <c r="Q34" s="4">
        <f t="shared" si="6"/>
        <v>22.105754812573277</v>
      </c>
      <c r="R34" s="4">
        <f t="shared" si="7"/>
        <v>19.904111035497419</v>
      </c>
      <c r="S34" s="6">
        <f>SQRT(Q34^2+R34^2)+SQRT((Q34-$CH$10)^2+(R34-$CI$10)^2)</f>
        <v>60.086359768443558</v>
      </c>
      <c r="T34" s="4">
        <f>S34/(2*$CH$3)</f>
        <v>1.0000000094604427</v>
      </c>
      <c r="U34" s="3">
        <f t="shared" si="8"/>
        <v>29.746226907039791</v>
      </c>
      <c r="V34" s="3">
        <f t="shared" si="9"/>
        <v>22.105754603443053</v>
      </c>
      <c r="W34" s="3">
        <f t="shared" si="10"/>
        <v>19.904110847195721</v>
      </c>
      <c r="X34" s="3">
        <f>SQRT(V34^2+W34^2)+SQRT((V34-$CH$10)^2+(W34-$CI$10)^2)</f>
        <v>60.086359205620603</v>
      </c>
      <c r="Y34" s="3">
        <f>X34/(2*$CH$3)</f>
        <v>1.0000000000935421</v>
      </c>
      <c r="Z34" s="3">
        <f t="shared" si="11"/>
        <v>29.746226904257266</v>
      </c>
      <c r="AA34" s="3">
        <f t="shared" si="12"/>
        <v>22.105754601375235</v>
      </c>
      <c r="AB34" s="3">
        <f t="shared" si="13"/>
        <v>19.904110845333847</v>
      </c>
      <c r="AC34" s="3">
        <f>SQRT(AA34^2+AB34^2)+SQRT((AA34-$CH$10)^2+(AB34-$CI$10)^2)</f>
        <v>60.086359200055576</v>
      </c>
      <c r="AD34" s="3">
        <f>AC34/(2*$CH$3)</f>
        <v>1.000000000000925</v>
      </c>
      <c r="AE34" s="3">
        <f t="shared" si="14"/>
        <v>29.746226904229751</v>
      </c>
      <c r="AF34" s="3">
        <f t="shared" si="15"/>
        <v>22.105754601354786</v>
      </c>
      <c r="AG34" s="3">
        <f t="shared" si="16"/>
        <v>19.904110845315437</v>
      </c>
      <c r="AH34" s="8">
        <f>SQRT(AF34^2+AG34^2)+SQRT((AF34-$CH$10)^2+(AG34-$CI$10)^2)</f>
        <v>60.086359200000544</v>
      </c>
      <c r="AI34" s="3">
        <f>AH34/(2*$CH$3)</f>
        <v>1.0000000000000091</v>
      </c>
      <c r="AJ34" s="3">
        <f t="shared" si="17"/>
        <v>29.746226904229481</v>
      </c>
      <c r="AK34" s="3">
        <f t="shared" si="18"/>
        <v>22.105754601354587</v>
      </c>
      <c r="AL34" s="3">
        <f t="shared" si="19"/>
        <v>19.904110845315255</v>
      </c>
      <c r="AM34" s="8">
        <f>SQRT(AK34^2+AL34^2)+SQRT((AK34-$CH$10)^2+(AL34-$CI$10)^2)</f>
        <v>60.086359200000004</v>
      </c>
      <c r="AN34" s="3">
        <f>AM34/(2*$CH$3)</f>
        <v>1.0000000000000002</v>
      </c>
      <c r="AO34" s="3">
        <f t="shared" si="20"/>
        <v>29.746226904229474</v>
      </c>
      <c r="AP34" s="3">
        <f t="shared" si="21"/>
        <v>22.105754601354583</v>
      </c>
      <c r="AQ34" s="3">
        <f t="shared" si="22"/>
        <v>19.904110845315252</v>
      </c>
      <c r="AR34" s="8">
        <f>SQRT(AP34^2+AQ34^2)+SQRT((AP34-$CH$10)^2+(AQ34-$CI$10)^2)</f>
        <v>60.086359199999997</v>
      </c>
      <c r="AS34" s="3">
        <f>AR34/(2*$CH$3)</f>
        <v>1</v>
      </c>
      <c r="AT34" s="9">
        <f t="shared" si="23"/>
        <v>29.746226904229474</v>
      </c>
      <c r="AU34" s="3">
        <f t="shared" si="24"/>
        <v>22.105754601354583</v>
      </c>
      <c r="AV34" s="3">
        <f t="shared" si="25"/>
        <v>19.904110845315252</v>
      </c>
      <c r="AW34" s="8">
        <f>SQRT(AU34^2+AV34^2)+SQRT((AU34-$CH$10)^2+(AV34-$CI$10)^2)</f>
        <v>60.086359199999997</v>
      </c>
      <c r="AX34" s="4">
        <f>AW34/(2*$CH$3)</f>
        <v>1</v>
      </c>
      <c r="AY34" s="9">
        <f t="shared" si="26"/>
        <v>29.619226904229475</v>
      </c>
      <c r="AZ34" s="9">
        <f>AY34-'Master Radiusverkleinerung'!G$5/100</f>
        <v>29.565226904229476</v>
      </c>
      <c r="BA34" s="9">
        <f t="shared" si="31"/>
        <v>1.5574216642004322</v>
      </c>
      <c r="BB34" s="3">
        <f t="shared" si="58"/>
        <v>22.612751979247783</v>
      </c>
      <c r="BC34" s="3">
        <f t="shared" si="58"/>
        <v>19.313057363099276</v>
      </c>
      <c r="BD34" s="3">
        <f>0.5*(AU34+AU36)</f>
        <v>21.568860971772597</v>
      </c>
      <c r="BE34" s="3">
        <f>0.5*(AV34+AV36)</f>
        <v>20.468039093752928</v>
      </c>
      <c r="BF34" s="3">
        <f t="shared" si="59"/>
        <v>-1.0139947557863991</v>
      </c>
      <c r="BG34" s="3">
        <f t="shared" si="59"/>
        <v>1.1821069644319522</v>
      </c>
      <c r="BH34" s="3">
        <f>AU36-AU34</f>
        <v>-1.0737872591639714</v>
      </c>
      <c r="BI34" s="3">
        <f>AV36-AV34</f>
        <v>1.1278564968753564</v>
      </c>
      <c r="BJ34" s="3">
        <f t="shared" si="32"/>
        <v>1.1821069644319522</v>
      </c>
      <c r="BK34" s="3">
        <f t="shared" si="33"/>
        <v>1.0139947557863991</v>
      </c>
      <c r="BL34" s="3">
        <f t="shared" si="34"/>
        <v>1.1278564968753564</v>
      </c>
      <c r="BM34" s="3">
        <f t="shared" si="35"/>
        <v>1.0737872591639714</v>
      </c>
      <c r="BN34" s="3">
        <f t="shared" si="36"/>
        <v>1.1821069644319522</v>
      </c>
      <c r="BO34" s="3">
        <f t="shared" si="36"/>
        <v>1.0139947557863991</v>
      </c>
      <c r="BP34" s="3">
        <f t="shared" si="37"/>
        <v>-1.1278564968753564</v>
      </c>
      <c r="BQ34" s="3">
        <f t="shared" si="37"/>
        <v>-1.0737872591639714</v>
      </c>
      <c r="BR34" s="3">
        <f t="shared" si="38"/>
        <v>-1.0438910074751853</v>
      </c>
      <c r="BS34" s="3">
        <f t="shared" si="38"/>
        <v>1.1549817306536525</v>
      </c>
      <c r="BT34" s="3">
        <f t="shared" si="39"/>
        <v>-19.282000310276693</v>
      </c>
      <c r="BU34" s="3">
        <f t="shared" si="40"/>
        <v>-0.18063487570935877</v>
      </c>
      <c r="BV34" s="3">
        <f t="shared" si="41"/>
        <v>-0.23878983259301023</v>
      </c>
      <c r="BW34" s="9">
        <f t="shared" si="42"/>
        <v>30.040299659681551</v>
      </c>
      <c r="BX34" s="9">
        <f>SQRT((AU34-$CH$11)^2+(AV34-$CI$11)^2)</f>
        <v>30.043126304721099</v>
      </c>
      <c r="BY34" s="3">
        <f t="shared" si="60"/>
        <v>22.28646400317033</v>
      </c>
      <c r="BZ34" s="3">
        <f t="shared" si="60"/>
        <v>20.142964605355875</v>
      </c>
      <c r="CA34" s="3">
        <f t="shared" si="45"/>
        <v>30.040397814563416</v>
      </c>
      <c r="CB34" s="3">
        <f t="shared" si="57"/>
        <v>22.286389477063942</v>
      </c>
      <c r="CC34" s="3">
        <f t="shared" si="57"/>
        <v>20.142900677908262</v>
      </c>
      <c r="CD34" s="3">
        <f t="shared" si="46"/>
        <v>30.040299659681551</v>
      </c>
      <c r="CE34" s="4">
        <f t="shared" si="47"/>
        <v>0.99999999999999645</v>
      </c>
      <c r="CF34" s="12">
        <f t="shared" si="48"/>
        <v>4.8296730725799112E-6</v>
      </c>
    </row>
    <row r="35" spans="1:84" x14ac:dyDescent="0.3">
      <c r="A35" s="4"/>
      <c r="C35" s="4"/>
      <c r="D35" s="6"/>
      <c r="E35" s="4"/>
      <c r="G35" s="4"/>
      <c r="H35" s="4"/>
      <c r="I35" s="6"/>
      <c r="J35" s="4"/>
      <c r="K35" s="4"/>
      <c r="L35" s="4"/>
      <c r="M35" s="4"/>
      <c r="N35" s="8"/>
      <c r="P35" s="4"/>
      <c r="Q35" s="4"/>
      <c r="R35" s="4"/>
      <c r="S35" s="6"/>
      <c r="T35" s="4"/>
      <c r="AH35" s="8"/>
      <c r="AM35" s="8"/>
      <c r="AR35" s="8"/>
      <c r="AT35" s="9"/>
      <c r="AW35" s="8"/>
      <c r="AX35" s="4"/>
      <c r="AY35" s="9"/>
      <c r="AZ35" s="9"/>
      <c r="BA35" s="9"/>
      <c r="BW35" s="9"/>
      <c r="BX35" s="9"/>
      <c r="CE35" s="4"/>
      <c r="CF35" s="12"/>
    </row>
    <row r="36" spans="1:84" x14ac:dyDescent="0.3">
      <c r="A36" s="4">
        <v>45</v>
      </c>
      <c r="B36" s="3">
        <f>CH$3*COS(A36/180*PI())</f>
        <v>21.243736023565347</v>
      </c>
      <c r="C36" s="4">
        <f>CH$3*SIN(A36/180*PI())</f>
        <v>21.243736023565344</v>
      </c>
      <c r="D36" s="6">
        <f>SQRT(B36^2+C36^2)+SQRT((B36-$CH$10)^2+(C36-$CI$10)^2)</f>
        <v>60.685330371081392</v>
      </c>
      <c r="E36" s="4">
        <f>D36/(2*$CH$3)</f>
        <v>1.0099685049827647</v>
      </c>
      <c r="F36" s="4">
        <f>$CH$3/E36</f>
        <v>29.746649971538162</v>
      </c>
      <c r="G36" s="4">
        <f t="shared" si="0"/>
        <v>21.034057912457257</v>
      </c>
      <c r="H36" s="4">
        <f t="shared" si="1"/>
        <v>21.034057912457254</v>
      </c>
      <c r="I36" s="6">
        <f>SQRT(G36^2+H36^2)+SQRT((G36-$CH$10)^2+(H36-$CI$10)^2)</f>
        <v>60.092272214568567</v>
      </c>
      <c r="J36" s="4">
        <f>I36/(2*$CH$3)</f>
        <v>1.0000984086013414</v>
      </c>
      <c r="K36" s="4">
        <f t="shared" si="2"/>
        <v>29.743722933365603</v>
      </c>
      <c r="L36" s="4">
        <f t="shared" si="3"/>
        <v>21.031988183916649</v>
      </c>
      <c r="M36" s="4">
        <f t="shared" si="4"/>
        <v>21.031988183916646</v>
      </c>
      <c r="N36" s="8">
        <f>SQRT(L36^2+M36^2)+SQRT((L36-$CH$10)^2+(M36-$CI$10)^2)</f>
        <v>60.086418149192781</v>
      </c>
      <c r="O36" s="3">
        <f>N36/(2*$CH$3)</f>
        <v>1.0000009810744663</v>
      </c>
      <c r="P36" s="4">
        <f t="shared" si="5"/>
        <v>29.743693752587127</v>
      </c>
      <c r="Q36" s="4">
        <f t="shared" si="6"/>
        <v>21.031967549990309</v>
      </c>
      <c r="R36" s="4">
        <f t="shared" si="7"/>
        <v>21.031967549990306</v>
      </c>
      <c r="S36" s="6">
        <f>SQRT(Q36^2+R36^2)+SQRT((Q36-$CH$10)^2+(R36-$CI$10)^2)</f>
        <v>60.086359787745202</v>
      </c>
      <c r="T36" s="4">
        <f>S36/(2*$CH$3)</f>
        <v>1.0000000097816744</v>
      </c>
      <c r="U36" s="3">
        <f t="shared" si="8"/>
        <v>29.743693461644003</v>
      </c>
      <c r="V36" s="3">
        <f t="shared" si="9"/>
        <v>21.031967344262451</v>
      </c>
      <c r="W36" s="3">
        <f t="shared" si="10"/>
        <v>21.031967344262448</v>
      </c>
      <c r="X36" s="3">
        <f>SQRT(V36^2+W36^2)+SQRT((V36-$CH$10)^2+(W36-$CI$10)^2)</f>
        <v>60.086359205860042</v>
      </c>
      <c r="Y36" s="3">
        <f>X36/(2*$CH$3)</f>
        <v>1.0000000000975271</v>
      </c>
      <c r="Z36" s="3">
        <f t="shared" si="11"/>
        <v>29.743693458743188</v>
      </c>
      <c r="AA36" s="3">
        <f t="shared" si="12"/>
        <v>21.031967342211267</v>
      </c>
      <c r="AB36" s="3">
        <f t="shared" si="13"/>
        <v>21.031967342211264</v>
      </c>
      <c r="AC36" s="3">
        <f>SQRT(AA36^2+AB36^2)+SQRT((AA36-$CH$10)^2+(AB36-$CI$10)^2)</f>
        <v>60.086359200058425</v>
      </c>
      <c r="AD36" s="3">
        <f>AC36/(2*$CH$3)</f>
        <v>1.0000000000009723</v>
      </c>
      <c r="AE36" s="3">
        <f t="shared" si="14"/>
        <v>29.743693458714269</v>
      </c>
      <c r="AF36" s="3">
        <f t="shared" si="15"/>
        <v>21.031967342190818</v>
      </c>
      <c r="AG36" s="3">
        <f t="shared" si="16"/>
        <v>21.031967342190814</v>
      </c>
      <c r="AH36" s="8">
        <f>SQRT(AF36^2+AG36^2)+SQRT((AF36-$CH$10)^2+(AG36-$CI$10)^2)</f>
        <v>60.086359200000587</v>
      </c>
      <c r="AI36" s="3">
        <f>AH36/(2*$CH$3)</f>
        <v>1.0000000000000098</v>
      </c>
      <c r="AJ36" s="3">
        <f t="shared" si="17"/>
        <v>29.743693458713977</v>
      </c>
      <c r="AK36" s="3">
        <f t="shared" si="18"/>
        <v>21.031967342190612</v>
      </c>
      <c r="AL36" s="3">
        <f t="shared" si="19"/>
        <v>21.031967342190608</v>
      </c>
      <c r="AM36" s="8">
        <f>SQRT(AK36^2+AL36^2)+SQRT((AK36-$CH$10)^2+(AL36-$CI$10)^2)</f>
        <v>60.086359200000004</v>
      </c>
      <c r="AN36" s="3">
        <f>AM36/(2*$CH$3)</f>
        <v>1.0000000000000002</v>
      </c>
      <c r="AO36" s="3">
        <f t="shared" si="20"/>
        <v>29.74369345871397</v>
      </c>
      <c r="AP36" s="3">
        <f t="shared" si="21"/>
        <v>21.031967342190605</v>
      </c>
      <c r="AQ36" s="3">
        <f t="shared" si="22"/>
        <v>21.031967342190601</v>
      </c>
      <c r="AR36" s="8">
        <f>SQRT(AP36^2+AQ36^2)+SQRT((AP36-$CH$10)^2+(AQ36-$CI$10)^2)</f>
        <v>60.086359199999983</v>
      </c>
      <c r="AS36" s="3">
        <f>AR36/(2*$CH$3)</f>
        <v>0.99999999999999978</v>
      </c>
      <c r="AT36" s="9">
        <f t="shared" si="23"/>
        <v>29.743693458713977</v>
      </c>
      <c r="AU36" s="3">
        <f t="shared" si="24"/>
        <v>21.031967342190612</v>
      </c>
      <c r="AV36" s="3">
        <f t="shared" si="25"/>
        <v>21.031967342190608</v>
      </c>
      <c r="AW36" s="8">
        <f>SQRT(AU36^2+AV36^2)+SQRT((AU36-$CH$10)^2+(AV36-$CI$10)^2)</f>
        <v>60.086359200000004</v>
      </c>
      <c r="AX36" s="4">
        <f>AW36/(2*$CH$3)</f>
        <v>1.0000000000000002</v>
      </c>
      <c r="AY36" s="9">
        <f t="shared" si="26"/>
        <v>29.616693458713979</v>
      </c>
      <c r="AZ36" s="9">
        <f>AY36-'Master Radiusverkleinerung'!G$5/100</f>
        <v>29.56269345871398</v>
      </c>
      <c r="BA36" s="9">
        <f>SQRT((AU36-AU34)^2+(AV36-AV34)^2)</f>
        <v>1.5572666295425535</v>
      </c>
      <c r="BB36" s="3">
        <f>0.5*(AU34+AU36)</f>
        <v>21.568860971772597</v>
      </c>
      <c r="BC36" s="3">
        <f>0.5*(AV34+AV36)</f>
        <v>20.468039093752928</v>
      </c>
      <c r="BD36" s="3">
        <f t="shared" ref="BD36:BE39" si="61">0.5*(AU36+AU37)</f>
        <v>20.466613156500127</v>
      </c>
      <c r="BE36" s="3">
        <f t="shared" si="61"/>
        <v>21.567277308014269</v>
      </c>
      <c r="BF36" s="3">
        <f>AU36-AU34</f>
        <v>-1.0737872591639714</v>
      </c>
      <c r="BG36" s="3">
        <f>AV36-AV34</f>
        <v>1.1278564968753564</v>
      </c>
      <c r="BH36" s="3">
        <f t="shared" ref="BH36:BI39" si="62">AU37-AU36</f>
        <v>-1.1307083713809689</v>
      </c>
      <c r="BI36" s="3">
        <f t="shared" si="62"/>
        <v>1.0706199316473217</v>
      </c>
      <c r="BJ36" s="3">
        <f t="shared" si="32"/>
        <v>1.1278564968753564</v>
      </c>
      <c r="BK36" s="3">
        <f t="shared" si="33"/>
        <v>1.0737872591639714</v>
      </c>
      <c r="BL36" s="3">
        <f t="shared" si="34"/>
        <v>1.0706199316473217</v>
      </c>
      <c r="BM36" s="3">
        <f t="shared" si="35"/>
        <v>1.1307083713809689</v>
      </c>
      <c r="BN36" s="3">
        <f t="shared" si="36"/>
        <v>1.1278564968753564</v>
      </c>
      <c r="BO36" s="3">
        <f t="shared" si="36"/>
        <v>1.0737872591639714</v>
      </c>
      <c r="BP36" s="3">
        <f t="shared" si="37"/>
        <v>-1.0706199316473217</v>
      </c>
      <c r="BQ36" s="3">
        <f t="shared" si="37"/>
        <v>-1.1307083713809689</v>
      </c>
      <c r="BR36" s="3">
        <f t="shared" si="38"/>
        <v>-1.1022478152724702</v>
      </c>
      <c r="BS36" s="3">
        <f t="shared" si="38"/>
        <v>1.0992382142613408</v>
      </c>
      <c r="BT36" s="3">
        <f t="shared" si="39"/>
        <v>-19.28387281242842</v>
      </c>
      <c r="BU36" s="3">
        <f t="shared" si="40"/>
        <v>-0.18058026464284538</v>
      </c>
      <c r="BV36" s="3">
        <f t="shared" si="41"/>
        <v>-0.2387378395712112</v>
      </c>
      <c r="BW36" s="9">
        <f t="shared" si="42"/>
        <v>30.040224281812627</v>
      </c>
      <c r="BX36" s="9">
        <f>SQRT((AU36-$CH$11)^2+(AV36-$CI$11)^2)</f>
        <v>30.043151452647606</v>
      </c>
      <c r="BY36" s="3">
        <f>AU36-BU34</f>
        <v>21.21260221789997</v>
      </c>
      <c r="BZ36" s="3">
        <f>AV36-BV34</f>
        <v>21.270757174783618</v>
      </c>
      <c r="CA36" s="3">
        <f t="shared" si="45"/>
        <v>30.040299659681551</v>
      </c>
      <c r="CB36" s="3">
        <f t="shared" ref="CB36:CC40" si="63">AU36-BU36</f>
        <v>21.212547606833457</v>
      </c>
      <c r="CC36" s="3">
        <f t="shared" si="63"/>
        <v>21.270705181761819</v>
      </c>
      <c r="CD36" s="3">
        <f t="shared" si="46"/>
        <v>30.040224281812627</v>
      </c>
      <c r="CE36" s="4">
        <f t="shared" si="47"/>
        <v>0.99999999999999789</v>
      </c>
      <c r="CF36" s="12">
        <f t="shared" si="48"/>
        <v>3.7215130396841886E-6</v>
      </c>
    </row>
    <row r="37" spans="1:84" x14ac:dyDescent="0.3">
      <c r="A37" s="4">
        <v>48</v>
      </c>
      <c r="B37" s="3">
        <f>CH$3*COS(A37/180*PI())</f>
        <v>20.102810982696081</v>
      </c>
      <c r="C37" s="4">
        <f>CH$3*SIN(A37/180*PI())</f>
        <v>22.326433460628007</v>
      </c>
      <c r="D37" s="6">
        <f>SQRT(B37^2+C37^2)+SQRT((B37-$CH$10)^2+(C37-$CI$10)^2)</f>
        <v>60.688788279156512</v>
      </c>
      <c r="E37" s="4">
        <f>D37/(2*$CH$3)</f>
        <v>1.0100260539526336</v>
      </c>
      <c r="F37" s="4">
        <f>$CH$3/E37</f>
        <v>29.744955075593438</v>
      </c>
      <c r="G37" s="4">
        <f t="shared" si="0"/>
        <v>19.903259825848835</v>
      </c>
      <c r="H37" s="4">
        <f t="shared" si="1"/>
        <v>22.104809448484815</v>
      </c>
      <c r="I37" s="6">
        <f>SQRT(G37^2+H37^2)+SQRT((G37-$CH$10)^2+(H37-$CI$10)^2)</f>
        <v>60.092339657545523</v>
      </c>
      <c r="J37" s="4">
        <f>I37/(2*$CH$3)</f>
        <v>1.0000995310354155</v>
      </c>
      <c r="K37" s="4">
        <f t="shared" si="2"/>
        <v>29.741994824053279</v>
      </c>
      <c r="L37" s="4">
        <f t="shared" si="3"/>
        <v>19.901279030940795</v>
      </c>
      <c r="M37" s="4">
        <f t="shared" si="4"/>
        <v>22.102609552870632</v>
      </c>
      <c r="N37" s="8">
        <f>SQRT(L37^2+M37^2)+SQRT((L37-$CH$10)^2+(M37-$CI$10)^2)</f>
        <v>60.086419158747802</v>
      </c>
      <c r="O37" s="3">
        <f>N37/(2*$CH$3)</f>
        <v>1.0000009978762003</v>
      </c>
      <c r="P37" s="4">
        <f t="shared" si="5"/>
        <v>29.74196514525411</v>
      </c>
      <c r="Q37" s="4">
        <f t="shared" si="6"/>
        <v>19.90125917194791</v>
      </c>
      <c r="R37" s="4">
        <f t="shared" si="7"/>
        <v>22.102587497224604</v>
      </c>
      <c r="S37" s="6">
        <f>SQRT(Q37^2+R37^2)+SQRT((Q37-$CH$10)^2+(R37-$CI$10)^2)</f>
        <v>60.086359801192408</v>
      </c>
      <c r="T37" s="4">
        <f>S37/(2*$CH$3)</f>
        <v>1.0000000100054725</v>
      </c>
      <c r="U37" s="3">
        <f t="shared" si="8"/>
        <v>29.741964847671699</v>
      </c>
      <c r="V37" s="3">
        <f t="shared" si="9"/>
        <v>19.901258972826412</v>
      </c>
      <c r="W37" s="3">
        <f t="shared" si="10"/>
        <v>22.102587276077777</v>
      </c>
      <c r="X37" s="3">
        <f>SQRT(V37^2+W37^2)+SQRT((V37-$CH$10)^2+(W37-$CI$10)^2)</f>
        <v>60.086359206028021</v>
      </c>
      <c r="Y37" s="3">
        <f>X37/(2*$CH$3)</f>
        <v>1.0000000001003226</v>
      </c>
      <c r="Z37" s="3">
        <f t="shared" si="11"/>
        <v>29.741964844687907</v>
      </c>
      <c r="AA37" s="3">
        <f t="shared" si="12"/>
        <v>19.901258970829865</v>
      </c>
      <c r="AB37" s="3">
        <f t="shared" si="13"/>
        <v>22.102587273860387</v>
      </c>
      <c r="AC37" s="3">
        <f>SQRT(AA37^2+AB37^2)+SQRT((AA37-$CH$10)^2+(AB37-$CI$10)^2)</f>
        <v>60.086359200060443</v>
      </c>
      <c r="AD37" s="3">
        <f>AC37/(2*$CH$3)</f>
        <v>1.0000000000010061</v>
      </c>
      <c r="AE37" s="3">
        <f t="shared" si="14"/>
        <v>29.741964844657982</v>
      </c>
      <c r="AF37" s="3">
        <f t="shared" si="15"/>
        <v>19.901258970809842</v>
      </c>
      <c r="AG37" s="3">
        <f t="shared" si="16"/>
        <v>22.102587273838147</v>
      </c>
      <c r="AH37" s="8">
        <f>SQRT(AF37^2+AG37^2)+SQRT((AF37-$CH$10)^2+(AG37-$CI$10)^2)</f>
        <v>60.086359200000587</v>
      </c>
      <c r="AI37" s="3">
        <f>AH37/(2*$CH$3)</f>
        <v>1.0000000000000098</v>
      </c>
      <c r="AJ37" s="3">
        <f t="shared" si="17"/>
        <v>29.741964844657691</v>
      </c>
      <c r="AK37" s="3">
        <f t="shared" si="18"/>
        <v>19.901258970809646</v>
      </c>
      <c r="AL37" s="3">
        <f t="shared" si="19"/>
        <v>22.10258727383793</v>
      </c>
      <c r="AM37" s="8">
        <f>SQRT(AK37^2+AL37^2)+SQRT((AK37-$CH$10)^2+(AL37-$CI$10)^2)</f>
        <v>60.086359200000004</v>
      </c>
      <c r="AN37" s="3">
        <f>AM37/(2*$CH$3)</f>
        <v>1.0000000000000002</v>
      </c>
      <c r="AO37" s="3">
        <f t="shared" si="20"/>
        <v>29.741964844657684</v>
      </c>
      <c r="AP37" s="3">
        <f t="shared" si="21"/>
        <v>19.901258970809639</v>
      </c>
      <c r="AQ37" s="3">
        <f t="shared" si="22"/>
        <v>22.102587273837926</v>
      </c>
      <c r="AR37" s="8">
        <f>SQRT(AP37^2+AQ37^2)+SQRT((AP37-$CH$10)^2+(AQ37-$CI$10)^2)</f>
        <v>60.08635919999999</v>
      </c>
      <c r="AS37" s="3">
        <f>AR37/(2*$CH$3)</f>
        <v>0.99999999999999989</v>
      </c>
      <c r="AT37" s="9">
        <f t="shared" si="23"/>
        <v>29.741964844657687</v>
      </c>
      <c r="AU37" s="3">
        <f t="shared" si="24"/>
        <v>19.901258970809643</v>
      </c>
      <c r="AV37" s="3">
        <f t="shared" si="25"/>
        <v>22.10258727383793</v>
      </c>
      <c r="AW37" s="8">
        <f>SQRT(AU37^2+AV37^2)+SQRT((AU37-$CH$10)^2+(AV37-$CI$10)^2)</f>
        <v>60.086359199999997</v>
      </c>
      <c r="AX37" s="4">
        <f>AW37/(2*$CH$3)</f>
        <v>1</v>
      </c>
      <c r="AY37" s="9">
        <f t="shared" si="26"/>
        <v>29.614964844657688</v>
      </c>
      <c r="AZ37" s="9">
        <f>AY37-'Master Radiusverkleinerung'!G$5/100</f>
        <v>29.56096484465769</v>
      </c>
      <c r="BA37" s="9">
        <f t="shared" si="31"/>
        <v>1.557153961286911</v>
      </c>
      <c r="BB37" s="3">
        <f t="shared" ref="BB37:BC40" si="64">0.5*(AU36+AU37)</f>
        <v>20.466613156500127</v>
      </c>
      <c r="BC37" s="3">
        <f t="shared" si="64"/>
        <v>21.567277308014269</v>
      </c>
      <c r="BD37" s="3">
        <f t="shared" si="61"/>
        <v>19.308952683506302</v>
      </c>
      <c r="BE37" s="3">
        <f t="shared" si="61"/>
        <v>22.607860344190492</v>
      </c>
      <c r="BF37" s="3">
        <f t="shared" ref="BF37:BG40" si="65">AU37-AU36</f>
        <v>-1.1307083713809689</v>
      </c>
      <c r="BG37" s="3">
        <f t="shared" si="65"/>
        <v>1.0706199316473217</v>
      </c>
      <c r="BH37" s="3">
        <f t="shared" si="62"/>
        <v>-1.1846125746066818</v>
      </c>
      <c r="BI37" s="3">
        <f t="shared" si="62"/>
        <v>1.0105461407051202</v>
      </c>
      <c r="BJ37" s="3">
        <f t="shared" si="32"/>
        <v>1.0706199316473217</v>
      </c>
      <c r="BK37" s="3">
        <f t="shared" si="33"/>
        <v>1.1307083713809689</v>
      </c>
      <c r="BL37" s="3">
        <f t="shared" si="34"/>
        <v>1.0105461407051202</v>
      </c>
      <c r="BM37" s="3">
        <f t="shared" si="35"/>
        <v>1.1846125746066818</v>
      </c>
      <c r="BN37" s="3">
        <f t="shared" si="36"/>
        <v>1.0706199316473217</v>
      </c>
      <c r="BO37" s="3">
        <f t="shared" si="36"/>
        <v>1.1307083713809689</v>
      </c>
      <c r="BP37" s="3">
        <f t="shared" si="37"/>
        <v>-1.0105461407051202</v>
      </c>
      <c r="BQ37" s="3">
        <f t="shared" si="37"/>
        <v>-1.1846125746066818</v>
      </c>
      <c r="BR37" s="3">
        <f t="shared" si="38"/>
        <v>-1.1576604729938254</v>
      </c>
      <c r="BS37" s="3">
        <f t="shared" si="38"/>
        <v>1.0405830361762227</v>
      </c>
      <c r="BT37" s="3">
        <f t="shared" si="39"/>
        <v>-19.285235763311029</v>
      </c>
      <c r="BU37" s="3">
        <f t="shared" si="40"/>
        <v>-0.18054463821841082</v>
      </c>
      <c r="BV37" s="3">
        <f t="shared" si="41"/>
        <v>-0.23870021361716098</v>
      </c>
      <c r="BW37" s="9">
        <f t="shared" si="42"/>
        <v>30.040172482672094</v>
      </c>
      <c r="BX37" s="9">
        <f>SQRT((AU37-$CH$11)^2+(AV37-$CI$11)^2)</f>
        <v>30.043168734118836</v>
      </c>
      <c r="BY37" s="3">
        <f t="shared" ref="BY37:BZ40" si="66">AU37-BU36</f>
        <v>20.081839235452488</v>
      </c>
      <c r="BZ37" s="3">
        <f t="shared" si="66"/>
        <v>22.341325113409141</v>
      </c>
      <c r="CA37" s="3">
        <f t="shared" si="45"/>
        <v>30.040224281812623</v>
      </c>
      <c r="CB37" s="3">
        <f t="shared" si="63"/>
        <v>20.081803609028054</v>
      </c>
      <c r="CC37" s="3">
        <f t="shared" si="63"/>
        <v>22.341287487455091</v>
      </c>
      <c r="CD37" s="3">
        <f t="shared" si="46"/>
        <v>30.040172482672094</v>
      </c>
      <c r="CE37" s="4">
        <f t="shared" si="47"/>
        <v>0.99999999999999911</v>
      </c>
      <c r="CF37" s="12">
        <f t="shared" si="48"/>
        <v>2.4148365362899556E-6</v>
      </c>
    </row>
    <row r="38" spans="1:84" x14ac:dyDescent="0.3">
      <c r="A38" s="4">
        <v>51</v>
      </c>
      <c r="B38" s="3">
        <f>CH$3*COS(A38/180*PI())</f>
        <v>18.906785534252499</v>
      </c>
      <c r="C38" s="4">
        <f>CH$3*SIN(A38/180*PI())</f>
        <v>23.34793569546645</v>
      </c>
      <c r="D38" s="6">
        <f>SQRT(B38^2+C38^2)+SQRT((B38-$CH$10)^2+(C38-$CI$10)^2)</f>
        <v>60.690627297030709</v>
      </c>
      <c r="E38" s="4">
        <f>D38/(2*$CH$3)</f>
        <v>1.0100566601983552</v>
      </c>
      <c r="F38" s="4">
        <f>$CH$3/E38</f>
        <v>29.74405375842986</v>
      </c>
      <c r="G38" s="4">
        <f t="shared" si="0"/>
        <v>18.718539542662469</v>
      </c>
      <c r="H38" s="4">
        <f t="shared" si="1"/>
        <v>23.115471255722799</v>
      </c>
      <c r="I38" s="6">
        <f>SQRT(G38^2+H38^2)+SQRT((G38-$CH$10)^2+(H38-$CI$10)^2)</f>
        <v>60.092375678348461</v>
      </c>
      <c r="J38" s="4">
        <f>I38/(2*$CH$3)</f>
        <v>1.000100130519282</v>
      </c>
      <c r="K38" s="4">
        <f t="shared" si="2"/>
        <v>29.741075769069099</v>
      </c>
      <c r="L38" s="4">
        <f t="shared" si="3"/>
        <v>18.716665433233413</v>
      </c>
      <c r="M38" s="4">
        <f t="shared" si="4"/>
        <v>23.11315692331782</v>
      </c>
      <c r="N38" s="8">
        <f>SQRT(L38^2+M38^2)+SQRT((L38-$CH$10)^2+(M38-$CI$10)^2)</f>
        <v>60.086419700275052</v>
      </c>
      <c r="O38" s="3">
        <f>N38/(2*$CH$3)</f>
        <v>1.0000010068886827</v>
      </c>
      <c r="P38" s="4">
        <f t="shared" si="5"/>
        <v>29.741045823146649</v>
      </c>
      <c r="Q38" s="4">
        <f t="shared" si="6"/>
        <v>18.716646587653784</v>
      </c>
      <c r="R38" s="4">
        <f t="shared" si="7"/>
        <v>23.113133650965128</v>
      </c>
      <c r="S38" s="6">
        <f>SQRT(Q38^2+R38^2)+SQRT((Q38-$CH$10)^2+(R38-$CI$10)^2)</f>
        <v>60.086359808436669</v>
      </c>
      <c r="T38" s="4">
        <f>S38/(2*$CH$3)</f>
        <v>1.0000000101260367</v>
      </c>
      <c r="U38" s="3">
        <f t="shared" si="8"/>
        <v>29.741045521987733</v>
      </c>
      <c r="V38" s="3">
        <f t="shared" si="9"/>
        <v>18.71664639812834</v>
      </c>
      <c r="W38" s="3">
        <f t="shared" si="10"/>
        <v>23.113133416920693</v>
      </c>
      <c r="X38" s="3">
        <f>SQRT(V38^2+W38^2)+SQRT((V38-$CH$10)^2+(W38-$CI$10)^2)</f>
        <v>60.086359206118907</v>
      </c>
      <c r="Y38" s="3">
        <f>X38/(2*$CH$3)</f>
        <v>1.0000000001018352</v>
      </c>
      <c r="Z38" s="3">
        <f t="shared" si="11"/>
        <v>29.741045518959048</v>
      </c>
      <c r="AA38" s="3">
        <f t="shared" si="12"/>
        <v>18.716646396222327</v>
      </c>
      <c r="AB38" s="3">
        <f t="shared" si="13"/>
        <v>23.113133414566963</v>
      </c>
      <c r="AC38" s="3">
        <f>SQRT(AA38^2+AB38^2)+SQRT((AA38-$CH$10)^2+(AB38-$CI$10)^2)</f>
        <v>60.086359200061537</v>
      </c>
      <c r="AD38" s="3">
        <f>AC38/(2*$CH$3)</f>
        <v>1.0000000000010243</v>
      </c>
      <c r="AE38" s="3">
        <f t="shared" si="14"/>
        <v>29.741045518928583</v>
      </c>
      <c r="AF38" s="3">
        <f t="shared" si="15"/>
        <v>18.716646396203153</v>
      </c>
      <c r="AG38" s="3">
        <f t="shared" si="16"/>
        <v>23.113133414543288</v>
      </c>
      <c r="AH38" s="8">
        <f>SQRT(AF38^2+AG38^2)+SQRT((AF38-$CH$10)^2+(AG38-$CI$10)^2)</f>
        <v>60.086359200000608</v>
      </c>
      <c r="AI38" s="3">
        <f>AH38/(2*$CH$3)</f>
        <v>1.0000000000000102</v>
      </c>
      <c r="AJ38" s="3">
        <f t="shared" si="17"/>
        <v>29.741045518928278</v>
      </c>
      <c r="AK38" s="3">
        <f t="shared" si="18"/>
        <v>18.716646396202961</v>
      </c>
      <c r="AL38" s="3">
        <f t="shared" si="19"/>
        <v>23.11313341454305</v>
      </c>
      <c r="AM38" s="8">
        <f>SQRT(AK38^2+AL38^2)+SQRT((AK38-$CH$10)^2+(AL38-$CI$10)^2)</f>
        <v>60.086359199999997</v>
      </c>
      <c r="AN38" s="3">
        <f>AM38/(2*$CH$3)</f>
        <v>1</v>
      </c>
      <c r="AO38" s="3">
        <f t="shared" si="20"/>
        <v>29.741045518928278</v>
      </c>
      <c r="AP38" s="3">
        <f t="shared" si="21"/>
        <v>18.716646396202961</v>
      </c>
      <c r="AQ38" s="3">
        <f t="shared" si="22"/>
        <v>23.11313341454305</v>
      </c>
      <c r="AR38" s="8">
        <f>SQRT(AP38^2+AQ38^2)+SQRT((AP38-$CH$10)^2+(AQ38-$CI$10)^2)</f>
        <v>60.086359199999997</v>
      </c>
      <c r="AS38" s="3">
        <f>AR38/(2*$CH$3)</f>
        <v>1</v>
      </c>
      <c r="AT38" s="9">
        <f t="shared" si="23"/>
        <v>29.741045518928278</v>
      </c>
      <c r="AU38" s="3">
        <f t="shared" si="24"/>
        <v>18.716646396202961</v>
      </c>
      <c r="AV38" s="3">
        <f t="shared" si="25"/>
        <v>23.11313341454305</v>
      </c>
      <c r="AW38" s="8">
        <f>SQRT(AU38^2+AV38^2)+SQRT((AU38-$CH$10)^2+(AV38-$CI$10)^2)</f>
        <v>60.086359199999997</v>
      </c>
      <c r="AX38" s="4">
        <f>AW38/(2*$CH$3)</f>
        <v>1</v>
      </c>
      <c r="AY38" s="9">
        <f t="shared" si="26"/>
        <v>29.614045518928279</v>
      </c>
      <c r="AZ38" s="9">
        <f>AY38-'Master Radiusverkleinerung'!G$5/100</f>
        <v>29.56004551892828</v>
      </c>
      <c r="BA38" s="9">
        <f t="shared" si="31"/>
        <v>1.5570839586901806</v>
      </c>
      <c r="BB38" s="3">
        <f t="shared" si="64"/>
        <v>19.308952683506302</v>
      </c>
      <c r="BC38" s="3">
        <f t="shared" si="64"/>
        <v>22.607860344190492</v>
      </c>
      <c r="BD38" s="3">
        <f t="shared" si="61"/>
        <v>18.098965527231279</v>
      </c>
      <c r="BE38" s="3">
        <f t="shared" si="61"/>
        <v>23.587028782390831</v>
      </c>
      <c r="BF38" s="3">
        <f t="shared" si="65"/>
        <v>-1.1846125746066818</v>
      </c>
      <c r="BG38" s="3">
        <f t="shared" si="65"/>
        <v>1.0105461407051202</v>
      </c>
      <c r="BH38" s="3">
        <f t="shared" si="62"/>
        <v>-1.2353617379433608</v>
      </c>
      <c r="BI38" s="3">
        <f t="shared" si="62"/>
        <v>0.94779073569555905</v>
      </c>
      <c r="BJ38" s="3">
        <f t="shared" si="32"/>
        <v>1.0105461407051202</v>
      </c>
      <c r="BK38" s="3">
        <f t="shared" si="33"/>
        <v>1.1846125746066818</v>
      </c>
      <c r="BL38" s="3">
        <f t="shared" si="34"/>
        <v>0.94779073569555905</v>
      </c>
      <c r="BM38" s="3">
        <f t="shared" si="35"/>
        <v>1.2353617379433608</v>
      </c>
      <c r="BN38" s="3">
        <f t="shared" si="36"/>
        <v>1.0105461407051202</v>
      </c>
      <c r="BO38" s="3">
        <f t="shared" si="36"/>
        <v>1.1846125746066818</v>
      </c>
      <c r="BP38" s="3">
        <f t="shared" si="37"/>
        <v>-0.94779073569555905</v>
      </c>
      <c r="BQ38" s="3">
        <f t="shared" si="37"/>
        <v>-1.2353617379433608</v>
      </c>
      <c r="BR38" s="3">
        <f t="shared" si="38"/>
        <v>-1.2099871562750231</v>
      </c>
      <c r="BS38" s="3">
        <f t="shared" si="38"/>
        <v>0.97916843820033961</v>
      </c>
      <c r="BT38" s="3">
        <f t="shared" si="39"/>
        <v>-19.286085585855865</v>
      </c>
      <c r="BU38" s="3">
        <f t="shared" si="40"/>
        <v>-0.18052667458898952</v>
      </c>
      <c r="BV38" s="3">
        <f t="shared" si="41"/>
        <v>-0.23867915575504028</v>
      </c>
      <c r="BW38" s="9">
        <f t="shared" si="42"/>
        <v>30.040144812996431</v>
      </c>
      <c r="BX38" s="9">
        <f>SQRT((AU38-$CH$11)^2+(AV38-$CI$11)^2)</f>
        <v>30.043177965402471</v>
      </c>
      <c r="BY38" s="3">
        <f t="shared" si="66"/>
        <v>18.897191034421372</v>
      </c>
      <c r="BZ38" s="3">
        <f t="shared" si="66"/>
        <v>23.351833628160211</v>
      </c>
      <c r="CA38" s="3">
        <f t="shared" si="45"/>
        <v>30.040172482672094</v>
      </c>
      <c r="CB38" s="3">
        <f t="shared" si="63"/>
        <v>18.897173070791951</v>
      </c>
      <c r="CC38" s="3">
        <f t="shared" si="63"/>
        <v>23.35181257029809</v>
      </c>
      <c r="CD38" s="3">
        <f t="shared" si="46"/>
        <v>30.040144812996431</v>
      </c>
      <c r="CE38" s="4">
        <f t="shared" si="47"/>
        <v>0.99999999999999967</v>
      </c>
      <c r="CF38" s="12">
        <f t="shared" si="48"/>
        <v>1.4787793323740617E-6</v>
      </c>
    </row>
    <row r="39" spans="1:84" x14ac:dyDescent="0.3">
      <c r="A39" s="4">
        <v>54</v>
      </c>
      <c r="B39" s="3">
        <f>CH$3*COS(A39/180*PI())</f>
        <v>17.658937900854081</v>
      </c>
      <c r="C39" s="4">
        <f>CH$3*SIN(A39/180*PI())</f>
        <v>24.305442861458733</v>
      </c>
      <c r="D39" s="6">
        <f>SQRT(B39^2+C39^2)+SQRT((B39-$CH$10)^2+(C39-$CI$10)^2)</f>
        <v>60.690842675696132</v>
      </c>
      <c r="E39" s="4">
        <f>D39/(2*$CH$3)</f>
        <v>1.0100602446835576</v>
      </c>
      <c r="F39" s="4">
        <f>$CH$3/E39</f>
        <v>29.743948203220537</v>
      </c>
      <c r="G39" s="4">
        <f t="shared" si="0"/>
        <v>17.483054098804235</v>
      </c>
      <c r="H39" s="4">
        <f t="shared" si="1"/>
        <v>24.063359576213596</v>
      </c>
      <c r="I39" s="6">
        <f>SQRT(G39^2+H39^2)+SQRT((G39-$CH$10)^2+(H39-$CI$10)^2)</f>
        <v>60.09237990389741</v>
      </c>
      <c r="J39" s="4">
        <f>I39/(2*$CH$3)</f>
        <v>1.0001002008438782</v>
      </c>
      <c r="K39" s="4">
        <f t="shared" si="2"/>
        <v>29.740968133115846</v>
      </c>
      <c r="L39" s="4">
        <f t="shared" si="3"/>
        <v>17.481302457545901</v>
      </c>
      <c r="M39" s="4">
        <f t="shared" si="4"/>
        <v>24.060948648854474</v>
      </c>
      <c r="N39" s="8">
        <f>SQRT(L39^2+M39^2)+SQRT((L39-$CH$10)^2+(M39-$CI$10)^2)</f>
        <v>60.086419763906896</v>
      </c>
      <c r="O39" s="3">
        <f>N39/(2*$CH$3)</f>
        <v>1.0000010079476891</v>
      </c>
      <c r="P39" s="4">
        <f t="shared" si="5"/>
        <v>29.74093815580596</v>
      </c>
      <c r="Q39" s="4">
        <f t="shared" si="6"/>
        <v>17.481284837325248</v>
      </c>
      <c r="R39" s="4">
        <f t="shared" si="7"/>
        <v>24.060924396701331</v>
      </c>
      <c r="S39" s="6">
        <f>SQRT(Q39^2+R39^2)+SQRT((Q39-$CH$10)^2+(R39-$CI$10)^2)</f>
        <v>60.086359809289334</v>
      </c>
      <c r="T39" s="4">
        <f>S39/(2*$CH$3)</f>
        <v>1.0000000101402273</v>
      </c>
      <c r="U39" s="3">
        <f t="shared" si="8"/>
        <v>29.74093785422609</v>
      </c>
      <c r="V39" s="3">
        <f t="shared" si="9"/>
        <v>17.481284660061046</v>
      </c>
      <c r="W39" s="3">
        <f t="shared" si="10"/>
        <v>24.060924152718091</v>
      </c>
      <c r="X39" s="3">
        <f>SQRT(V39^2+W39^2)+SQRT((V39-$CH$10)^2+(W39-$CI$10)^2)</f>
        <v>60.086359206129607</v>
      </c>
      <c r="Y39" s="3">
        <f>X39/(2*$CH$3)</f>
        <v>1.0000000001020133</v>
      </c>
      <c r="Z39" s="3">
        <f t="shared" si="11"/>
        <v>29.740937851192118</v>
      </c>
      <c r="AA39" s="3">
        <f t="shared" si="12"/>
        <v>17.481284658277723</v>
      </c>
      <c r="AB39" s="3">
        <f t="shared" si="13"/>
        <v>24.060924150263556</v>
      </c>
      <c r="AC39" s="3">
        <f>SQRT(AA39^2+AB39^2)+SQRT((AA39-$CH$10)^2+(AB39-$CI$10)^2)</f>
        <v>60.086359200061665</v>
      </c>
      <c r="AD39" s="3">
        <f>AC39/(2*$CH$3)</f>
        <v>1.0000000000010263</v>
      </c>
      <c r="AE39" s="3">
        <f t="shared" si="14"/>
        <v>29.740937851161597</v>
      </c>
      <c r="AF39" s="3">
        <f t="shared" si="15"/>
        <v>17.481284658259781</v>
      </c>
      <c r="AG39" s="3">
        <f t="shared" si="16"/>
        <v>24.060924150238865</v>
      </c>
      <c r="AH39" s="8">
        <f>SQRT(AF39^2+AG39^2)+SQRT((AF39-$CH$10)^2+(AG39-$CI$10)^2)</f>
        <v>60.086359200000622</v>
      </c>
      <c r="AI39" s="3">
        <f>AH39/(2*$CH$3)</f>
        <v>1.0000000000000104</v>
      </c>
      <c r="AJ39" s="3">
        <f t="shared" si="17"/>
        <v>29.740937851161288</v>
      </c>
      <c r="AK39" s="3">
        <f t="shared" si="18"/>
        <v>17.4812846582596</v>
      </c>
      <c r="AL39" s="3">
        <f t="shared" si="19"/>
        <v>24.060924150238613</v>
      </c>
      <c r="AM39" s="8">
        <f>SQRT(AK39^2+AL39^2)+SQRT((AK39-$CH$10)^2+(AL39-$CI$10)^2)</f>
        <v>60.086359200000004</v>
      </c>
      <c r="AN39" s="3">
        <f>AM39/(2*$CH$3)</f>
        <v>1.0000000000000002</v>
      </c>
      <c r="AO39" s="3">
        <f t="shared" si="20"/>
        <v>29.740937851161281</v>
      </c>
      <c r="AP39" s="3">
        <f t="shared" si="21"/>
        <v>17.481284658259597</v>
      </c>
      <c r="AQ39" s="3">
        <f t="shared" si="22"/>
        <v>24.060924150238609</v>
      </c>
      <c r="AR39" s="8">
        <f>SQRT(AP39^2+AQ39^2)+SQRT((AP39-$CH$10)^2+(AQ39-$CI$10)^2)</f>
        <v>60.08635919999999</v>
      </c>
      <c r="AS39" s="3">
        <f>AR39/(2*$CH$3)</f>
        <v>0.99999999999999989</v>
      </c>
      <c r="AT39" s="9">
        <f t="shared" si="23"/>
        <v>29.740937851161284</v>
      </c>
      <c r="AU39" s="3">
        <f t="shared" si="24"/>
        <v>17.4812846582596</v>
      </c>
      <c r="AV39" s="3">
        <f t="shared" si="25"/>
        <v>24.060924150238609</v>
      </c>
      <c r="AW39" s="8">
        <f>SQRT(AU39^2+AV39^2)+SQRT((AU39-$CH$10)^2+(AV39-$CI$10)^2)</f>
        <v>60.086359199999997</v>
      </c>
      <c r="AX39" s="4">
        <f>AW39/(2*$CH$3)</f>
        <v>1</v>
      </c>
      <c r="AY39" s="9">
        <f t="shared" si="26"/>
        <v>29.613937851161285</v>
      </c>
      <c r="AZ39" s="9">
        <f>AY39-'Master Radiusverkleinerung'!G$5/100</f>
        <v>29.559937851161287</v>
      </c>
      <c r="BA39" s="9">
        <f t="shared" si="31"/>
        <v>1.5570568076485745</v>
      </c>
      <c r="BB39" s="3">
        <f t="shared" si="64"/>
        <v>18.098965527231279</v>
      </c>
      <c r="BC39" s="3">
        <f t="shared" si="64"/>
        <v>23.587028782390831</v>
      </c>
      <c r="BD39" s="3">
        <f t="shared" si="61"/>
        <v>16.839871960815998</v>
      </c>
      <c r="BE39" s="3">
        <f t="shared" si="61"/>
        <v>24.502182018841765</v>
      </c>
      <c r="BF39" s="3">
        <f t="shared" si="65"/>
        <v>-1.2353617379433608</v>
      </c>
      <c r="BG39" s="3">
        <f t="shared" si="65"/>
        <v>0.94779073569555905</v>
      </c>
      <c r="BH39" s="3">
        <f t="shared" si="62"/>
        <v>-1.2828253948872046</v>
      </c>
      <c r="BI39" s="3">
        <f t="shared" si="62"/>
        <v>0.88251573720631171</v>
      </c>
      <c r="BJ39" s="3">
        <f t="shared" si="32"/>
        <v>0.94779073569555905</v>
      </c>
      <c r="BK39" s="3">
        <f t="shared" si="33"/>
        <v>1.2353617379433608</v>
      </c>
      <c r="BL39" s="3">
        <f t="shared" si="34"/>
        <v>0.88251573720631171</v>
      </c>
      <c r="BM39" s="3">
        <f t="shared" si="35"/>
        <v>1.2828253948872046</v>
      </c>
      <c r="BN39" s="3">
        <f t="shared" si="36"/>
        <v>0.94779073569555905</v>
      </c>
      <c r="BO39" s="3">
        <f t="shared" si="36"/>
        <v>1.2353617379433608</v>
      </c>
      <c r="BP39" s="3">
        <f t="shared" si="37"/>
        <v>-0.88251573720631171</v>
      </c>
      <c r="BQ39" s="3">
        <f t="shared" si="37"/>
        <v>-1.2828253948872046</v>
      </c>
      <c r="BR39" s="3">
        <f t="shared" si="38"/>
        <v>-1.2590935664152809</v>
      </c>
      <c r="BS39" s="3">
        <f t="shared" si="38"/>
        <v>0.9151532364509336</v>
      </c>
      <c r="BT39" s="3">
        <f t="shared" si="39"/>
        <v>-19.28642002586329</v>
      </c>
      <c r="BU39" s="3">
        <f t="shared" si="40"/>
        <v>-0.18052469801525106</v>
      </c>
      <c r="BV39" s="3">
        <f t="shared" si="41"/>
        <v>-0.23867657946528098</v>
      </c>
      <c r="BW39" s="9">
        <f t="shared" si="42"/>
        <v>30.040141566917153</v>
      </c>
      <c r="BX39" s="9">
        <f>SQRT((AU39-$CH$11)^2+(AV39-$CI$11)^2)</f>
        <v>30.043179048373698</v>
      </c>
      <c r="BY39" s="3">
        <f t="shared" si="66"/>
        <v>17.66181133284859</v>
      </c>
      <c r="BZ39" s="3">
        <f t="shared" si="66"/>
        <v>24.299603305993649</v>
      </c>
      <c r="CA39" s="3">
        <f t="shared" si="45"/>
        <v>30.040144812996431</v>
      </c>
      <c r="CB39" s="3">
        <f t="shared" si="63"/>
        <v>17.661809356274851</v>
      </c>
      <c r="CC39" s="3">
        <f t="shared" si="63"/>
        <v>24.29960072970389</v>
      </c>
      <c r="CD39" s="3">
        <f t="shared" si="46"/>
        <v>30.040141566917153</v>
      </c>
      <c r="CE39" s="4">
        <f t="shared" si="47"/>
        <v>0.99999999999999989</v>
      </c>
      <c r="CF39" s="12">
        <f t="shared" si="48"/>
        <v>8.5377364625159387E-7</v>
      </c>
    </row>
    <row r="40" spans="1:84" x14ac:dyDescent="0.3">
      <c r="A40" s="4">
        <v>57</v>
      </c>
      <c r="B40" s="3">
        <f>CH$3*COS(A40/180*PI())</f>
        <v>16.36268834612715</v>
      </c>
      <c r="C40" s="4">
        <f>CH$3*SIN(A40/180*PI())</f>
        <v>25.196330498018373</v>
      </c>
      <c r="D40" s="6">
        <f>SQRT(B40^2+C40^2)+SQRT((B40-$CH$10)^2+(C40-$CI$10)^2)</f>
        <v>60.68943385902206</v>
      </c>
      <c r="E40" s="4">
        <f>D40/(2*$CH$3)</f>
        <v>1.0100367981527172</v>
      </c>
      <c r="F40" s="4">
        <f>$CH$3/E40</f>
        <v>29.744638665587985</v>
      </c>
      <c r="G40" s="4">
        <f t="shared" si="0"/>
        <v>16.200091299696506</v>
      </c>
      <c r="H40" s="4">
        <f t="shared" si="1"/>
        <v>24.945953003000092</v>
      </c>
      <c r="I40" s="6">
        <f>SQRT(G40^2+H40^2)+SQRT((G40-$CH$10)^2+(H40-$CI$10)^2)</f>
        <v>60.092352290433766</v>
      </c>
      <c r="J40" s="4">
        <f>I40/(2*$CH$3)</f>
        <v>1.0000997412809423</v>
      </c>
      <c r="K40" s="4">
        <f t="shared" si="2"/>
        <v>29.74167219310608</v>
      </c>
      <c r="L40" s="4">
        <f t="shared" si="3"/>
        <v>16.198475642986562</v>
      </c>
      <c r="M40" s="4">
        <f t="shared" si="4"/>
        <v>24.943465109838897</v>
      </c>
      <c r="N40" s="8">
        <f>SQRT(L40^2+M40^2)+SQRT((L40-$CH$10)^2+(M40-$CI$10)^2)</f>
        <v>60.086419348482913</v>
      </c>
      <c r="O40" s="3">
        <f>N40/(2*$CH$3)</f>
        <v>1.0000010010339071</v>
      </c>
      <c r="P40" s="4">
        <f t="shared" si="5"/>
        <v>29.741642420713564</v>
      </c>
      <c r="Q40" s="4">
        <f t="shared" si="6"/>
        <v>16.198459427779433</v>
      </c>
      <c r="R40" s="4">
        <f t="shared" si="7"/>
        <v>24.943440140609557</v>
      </c>
      <c r="S40" s="6">
        <f>SQRT(Q40^2+R40^2)+SQRT((Q40-$CH$10)^2+(R40-$CI$10)^2)</f>
        <v>60.086359803728122</v>
      </c>
      <c r="T40" s="4">
        <f>S40/(2*$CH$3)</f>
        <v>1.0000000100476736</v>
      </c>
      <c r="U40" s="3">
        <f t="shared" si="8"/>
        <v>29.741642121879252</v>
      </c>
      <c r="V40" s="3">
        <f t="shared" si="9"/>
        <v>16.198459265022603</v>
      </c>
      <c r="W40" s="3">
        <f t="shared" si="10"/>
        <v>24.943439889986017</v>
      </c>
      <c r="X40" s="3">
        <f>SQRT(V40^2+W40^2)+SQRT((V40-$CH$10)^2+(W40-$CI$10)^2)</f>
        <v>60.086359206059811</v>
      </c>
      <c r="Y40" s="3">
        <f>X40/(2*$CH$3)</f>
        <v>1.0000000001008518</v>
      </c>
      <c r="Z40" s="3">
        <f t="shared" si="11"/>
        <v>29.741642118879756</v>
      </c>
      <c r="AA40" s="3">
        <f t="shared" si="12"/>
        <v>16.198459263388958</v>
      </c>
      <c r="AB40" s="3">
        <f t="shared" si="13"/>
        <v>24.943439887470426</v>
      </c>
      <c r="AC40" s="3">
        <f>SQRT(AA40^2+AB40^2)+SQRT((AA40-$CH$10)^2+(AB40-$CI$10)^2)</f>
        <v>60.086359200060812</v>
      </c>
      <c r="AD40" s="3">
        <f>AC40/(2*$CH$3)</f>
        <v>1.0000000000010121</v>
      </c>
      <c r="AE40" s="3">
        <f t="shared" si="14"/>
        <v>29.741642118849654</v>
      </c>
      <c r="AF40" s="3">
        <f t="shared" si="15"/>
        <v>16.198459263372566</v>
      </c>
      <c r="AG40" s="3">
        <f t="shared" si="16"/>
        <v>24.94343988744518</v>
      </c>
      <c r="AH40" s="8">
        <f>SQRT(AF40^2+AG40^2)+SQRT((AF40-$CH$10)^2+(AG40-$CI$10)^2)</f>
        <v>60.086359200000615</v>
      </c>
      <c r="AI40" s="3">
        <f>AH40/(2*$CH$3)</f>
        <v>1.0000000000000102</v>
      </c>
      <c r="AJ40" s="3">
        <f t="shared" si="17"/>
        <v>29.741642118849349</v>
      </c>
      <c r="AK40" s="3">
        <f t="shared" si="18"/>
        <v>16.198459263372399</v>
      </c>
      <c r="AL40" s="3">
        <f t="shared" si="19"/>
        <v>24.943439887444924</v>
      </c>
      <c r="AM40" s="8">
        <f>SQRT(AK40^2+AL40^2)+SQRT((AK40-$CH$10)^2+(AL40-$CI$10)^2)</f>
        <v>60.086359200000004</v>
      </c>
      <c r="AN40" s="3">
        <f>AM40/(2*$CH$3)</f>
        <v>1.0000000000000002</v>
      </c>
      <c r="AO40" s="3">
        <f t="shared" si="20"/>
        <v>29.741642118849342</v>
      </c>
      <c r="AP40" s="3">
        <f t="shared" si="21"/>
        <v>16.198459263372396</v>
      </c>
      <c r="AQ40" s="3">
        <f t="shared" si="22"/>
        <v>24.943439887444921</v>
      </c>
      <c r="AR40" s="8">
        <f>SQRT(AP40^2+AQ40^2)+SQRT((AP40-$CH$10)^2+(AQ40-$CI$10)^2)</f>
        <v>60.08635919999999</v>
      </c>
      <c r="AS40" s="3">
        <f>AR40/(2*$CH$3)</f>
        <v>0.99999999999999989</v>
      </c>
      <c r="AT40" s="9">
        <f t="shared" si="23"/>
        <v>29.741642118849345</v>
      </c>
      <c r="AU40" s="3">
        <f t="shared" si="24"/>
        <v>16.198459263372396</v>
      </c>
      <c r="AV40" s="3">
        <f t="shared" si="25"/>
        <v>24.943439887444921</v>
      </c>
      <c r="AW40" s="8">
        <f>SQRT(AU40^2+AV40^2)+SQRT((AU40-$CH$10)^2+(AV40-$CI$10)^2)</f>
        <v>60.08635919999999</v>
      </c>
      <c r="AX40" s="4">
        <f>AW40/(2*$CH$3)</f>
        <v>0.99999999999999989</v>
      </c>
      <c r="AY40" s="9">
        <f t="shared" si="26"/>
        <v>29.614642118849346</v>
      </c>
      <c r="AZ40" s="9">
        <f>AY40-'Master Radiusverkleinerung'!G$5/100</f>
        <v>29.560642118849348</v>
      </c>
      <c r="BA40" s="9">
        <f t="shared" si="31"/>
        <v>1.5570725802557541</v>
      </c>
      <c r="BB40" s="3">
        <f t="shared" si="64"/>
        <v>16.839871960815998</v>
      </c>
      <c r="BC40" s="3">
        <f t="shared" si="64"/>
        <v>24.502182018841765</v>
      </c>
      <c r="BD40" s="3">
        <f>0.5*(AU40+AU42)</f>
        <v>15.535018758378062</v>
      </c>
      <c r="BE40" s="3">
        <f>0.5*(AV40+AV42)</f>
        <v>25.350884505520977</v>
      </c>
      <c r="BF40" s="3">
        <f t="shared" si="65"/>
        <v>-1.2828253948872046</v>
      </c>
      <c r="BG40" s="3">
        <f t="shared" si="65"/>
        <v>0.88251573720631171</v>
      </c>
      <c r="BH40" s="3">
        <f>AU42-AU40</f>
        <v>-1.3268810099886679</v>
      </c>
      <c r="BI40" s="3">
        <f>AV42-AV40</f>
        <v>0.81488923615211206</v>
      </c>
      <c r="BJ40" s="3">
        <f t="shared" si="32"/>
        <v>0.88251573720631171</v>
      </c>
      <c r="BK40" s="3">
        <f t="shared" si="33"/>
        <v>1.2828253948872046</v>
      </c>
      <c r="BL40" s="3">
        <f t="shared" si="34"/>
        <v>0.81488923615211206</v>
      </c>
      <c r="BM40" s="3">
        <f t="shared" si="35"/>
        <v>1.3268810099886679</v>
      </c>
      <c r="BN40" s="3">
        <f t="shared" si="36"/>
        <v>0.88251573720631171</v>
      </c>
      <c r="BO40" s="3">
        <f t="shared" si="36"/>
        <v>1.2828253948872046</v>
      </c>
      <c r="BP40" s="3">
        <f t="shared" si="37"/>
        <v>-0.81488923615211206</v>
      </c>
      <c r="BQ40" s="3">
        <f t="shared" si="37"/>
        <v>-1.3268810099886679</v>
      </c>
      <c r="BR40" s="3">
        <f t="shared" si="38"/>
        <v>-1.3048532024379362</v>
      </c>
      <c r="BS40" s="3">
        <f t="shared" si="38"/>
        <v>0.84870248667921189</v>
      </c>
      <c r="BT40" s="3">
        <f t="shared" si="39"/>
        <v>-19.286238157380541</v>
      </c>
      <c r="BU40" s="3">
        <f t="shared" si="40"/>
        <v>-0.18053672458118797</v>
      </c>
      <c r="BV40" s="3">
        <f t="shared" si="41"/>
        <v>-0.23869406128860149</v>
      </c>
      <c r="BW40" s="9">
        <f t="shared" si="42"/>
        <v>30.04016277894241</v>
      </c>
      <c r="BX40" s="9">
        <f>SQRT((AU40-$CH$11)^2+(AV40-$CI$11)^2)</f>
        <v>30.043171971521883</v>
      </c>
      <c r="BY40" s="3">
        <f t="shared" si="66"/>
        <v>16.378983961387647</v>
      </c>
      <c r="BZ40" s="3">
        <f t="shared" si="66"/>
        <v>25.182116466910202</v>
      </c>
      <c r="CA40" s="3">
        <f t="shared" si="45"/>
        <v>30.040141566917153</v>
      </c>
      <c r="CB40" s="3">
        <f t="shared" si="63"/>
        <v>16.378995987953584</v>
      </c>
      <c r="CC40" s="3">
        <f t="shared" si="63"/>
        <v>25.182133948733522</v>
      </c>
      <c r="CD40" s="3">
        <f t="shared" si="46"/>
        <v>30.04016277894241</v>
      </c>
      <c r="CE40" s="4">
        <f t="shared" si="47"/>
        <v>0.99999999999999978</v>
      </c>
      <c r="CF40" s="12">
        <f t="shared" si="48"/>
        <v>1.2074182617838684E-6</v>
      </c>
    </row>
    <row r="41" spans="1:84" x14ac:dyDescent="0.3">
      <c r="A41" s="4"/>
      <c r="C41" s="4"/>
      <c r="D41" s="6"/>
      <c r="E41" s="4"/>
      <c r="G41" s="4"/>
      <c r="H41" s="4"/>
      <c r="I41" s="6"/>
      <c r="J41" s="4"/>
      <c r="K41" s="4"/>
      <c r="L41" s="4"/>
      <c r="M41" s="4"/>
      <c r="N41" s="8"/>
      <c r="P41" s="4"/>
      <c r="Q41" s="4"/>
      <c r="R41" s="4"/>
      <c r="S41" s="6"/>
      <c r="T41" s="4"/>
      <c r="AH41" s="8"/>
      <c r="AM41" s="8"/>
      <c r="AR41" s="8"/>
      <c r="AT41" s="9"/>
      <c r="AW41" s="8"/>
      <c r="AX41" s="4"/>
      <c r="AY41" s="9"/>
      <c r="AZ41" s="9"/>
      <c r="BA41" s="9"/>
      <c r="BW41" s="9"/>
      <c r="BX41" s="9"/>
      <c r="CE41" s="4"/>
      <c r="CF41" s="12"/>
    </row>
    <row r="42" spans="1:84" x14ac:dyDescent="0.3">
      <c r="A42" s="4">
        <v>60</v>
      </c>
      <c r="B42" s="3">
        <f>CH$3*COS(A42/180*PI())</f>
        <v>15.021589800000003</v>
      </c>
      <c r="C42" s="4">
        <f>CH$3*SIN(A42/180*PI())</f>
        <v>26.018156744058405</v>
      </c>
      <c r="D42" s="6">
        <f>SQRT(B42^2+C42^2)+SQRT((B42-$CH$10)^2+(C42-$CI$10)^2)</f>
        <v>60.686404484931543</v>
      </c>
      <c r="E42" s="4">
        <f>D42/(2*$CH$3)</f>
        <v>1.0099863811507412</v>
      </c>
      <c r="F42" s="4">
        <f>$CH$3/E42</f>
        <v>29.746123473239219</v>
      </c>
      <c r="G42" s="4">
        <f t="shared" si="0"/>
        <v>14.873061736619613</v>
      </c>
      <c r="H42" s="4">
        <f t="shared" si="1"/>
        <v>25.760898591933763</v>
      </c>
      <c r="I42" s="6">
        <f>SQRT(G42^2+H42^2)+SQRT((G42-$CH$10)^2+(H42-$CI$10)^2)</f>
        <v>60.092293123940891</v>
      </c>
      <c r="J42" s="4">
        <f>I42/(2*$CH$3)</f>
        <v>1.000098756590013</v>
      </c>
      <c r="K42" s="4">
        <f t="shared" si="2"/>
        <v>29.743186137600148</v>
      </c>
      <c r="L42" s="4">
        <f t="shared" si="3"/>
        <v>14.871593068800077</v>
      </c>
      <c r="M42" s="4">
        <f t="shared" si="4"/>
        <v>25.758354784650884</v>
      </c>
      <c r="N42" s="8">
        <f>SQRT(L42^2+M42^2)+SQRT((L42-$CH$10)^2+(M42-$CI$10)^2)</f>
        <v>60.086418461575477</v>
      </c>
      <c r="O42" s="3">
        <f>N42/(2*$CH$3)</f>
        <v>1.0000009862733616</v>
      </c>
      <c r="P42" s="4">
        <f t="shared" si="5"/>
        <v>29.743156802716904</v>
      </c>
      <c r="Q42" s="4">
        <f t="shared" si="6"/>
        <v>14.871578401358455</v>
      </c>
      <c r="R42" s="4">
        <f t="shared" si="7"/>
        <v>25.758329379896779</v>
      </c>
      <c r="S42" s="6">
        <f>SQRT(Q42^2+R42^2)+SQRT((Q42-$CH$10)^2+(R42-$CI$10)^2)</f>
        <v>60.086359791898005</v>
      </c>
      <c r="T42" s="4">
        <f>S42/(2*$CH$3)</f>
        <v>1.0000000098507884</v>
      </c>
      <c r="U42" s="3">
        <f t="shared" si="8"/>
        <v>29.743156509723363</v>
      </c>
      <c r="V42" s="3">
        <f t="shared" si="9"/>
        <v>14.871578254861685</v>
      </c>
      <c r="W42" s="3">
        <f t="shared" si="10"/>
        <v>25.75832912615693</v>
      </c>
      <c r="X42" s="3">
        <f>SQRT(V42^2+W42^2)+SQRT((V42-$CH$10)^2+(W42-$CI$10)^2)</f>
        <v>60.086359205911819</v>
      </c>
      <c r="Y42" s="3">
        <f>X42/(2*$CH$3)</f>
        <v>1.0000000000983889</v>
      </c>
      <c r="Z42" s="3">
        <f t="shared" si="11"/>
        <v>29.743156506796968</v>
      </c>
      <c r="AA42" s="3">
        <f t="shared" si="12"/>
        <v>14.871578253398487</v>
      </c>
      <c r="AB42" s="3">
        <f t="shared" si="13"/>
        <v>25.758329123622595</v>
      </c>
      <c r="AC42" s="3">
        <f>SQRT(AA42^2+AB42^2)+SQRT((AA42-$CH$10)^2+(AB42-$CI$10)^2)</f>
        <v>60.086359200059029</v>
      </c>
      <c r="AD42" s="3">
        <f>AC42/(2*$CH$3)</f>
        <v>1.0000000000009825</v>
      </c>
      <c r="AE42" s="3">
        <f t="shared" si="14"/>
        <v>29.743156506767743</v>
      </c>
      <c r="AF42" s="3">
        <f t="shared" si="15"/>
        <v>14.871578253383875</v>
      </c>
      <c r="AG42" s="3">
        <f t="shared" si="16"/>
        <v>25.758329123597289</v>
      </c>
      <c r="AH42" s="8">
        <f>SQRT(AF42^2+AG42^2)+SQRT((AF42-$CH$10)^2+(AG42-$CI$10)^2)</f>
        <v>60.086359200000587</v>
      </c>
      <c r="AI42" s="3">
        <f>AH42/(2*$CH$3)</f>
        <v>1.0000000000000098</v>
      </c>
      <c r="AJ42" s="3">
        <f t="shared" si="17"/>
        <v>29.743156506767452</v>
      </c>
      <c r="AK42" s="3">
        <f t="shared" si="18"/>
        <v>14.87157825338373</v>
      </c>
      <c r="AL42" s="3">
        <f t="shared" si="19"/>
        <v>25.758329123597036</v>
      </c>
      <c r="AM42" s="8">
        <f>SQRT(AK42^2+AL42^2)+SQRT((AK42-$CH$10)^2+(AL42-$CI$10)^2)</f>
        <v>60.086359200000004</v>
      </c>
      <c r="AN42" s="3">
        <f>AM42/(2*$CH$3)</f>
        <v>1.0000000000000002</v>
      </c>
      <c r="AO42" s="3">
        <f t="shared" si="20"/>
        <v>29.743156506767445</v>
      </c>
      <c r="AP42" s="3">
        <f t="shared" si="21"/>
        <v>14.871578253383726</v>
      </c>
      <c r="AQ42" s="3">
        <f t="shared" si="22"/>
        <v>25.758329123597029</v>
      </c>
      <c r="AR42" s="8">
        <f>SQRT(AP42^2+AQ42^2)+SQRT((AP42-$CH$10)^2+(AQ42-$CI$10)^2)</f>
        <v>60.08635919999999</v>
      </c>
      <c r="AS42" s="3">
        <f>AR42/(2*$CH$3)</f>
        <v>0.99999999999999989</v>
      </c>
      <c r="AT42" s="9">
        <f t="shared" si="23"/>
        <v>29.743156506767448</v>
      </c>
      <c r="AU42" s="3">
        <f t="shared" si="24"/>
        <v>14.871578253383728</v>
      </c>
      <c r="AV42" s="3">
        <f t="shared" si="25"/>
        <v>25.758329123597033</v>
      </c>
      <c r="AW42" s="8">
        <f>SQRT(AU42^2+AV42^2)+SQRT((AU42-$CH$10)^2+(AV42-$CI$10)^2)</f>
        <v>60.08635919999999</v>
      </c>
      <c r="AX42" s="4">
        <f>AW42/(2*$CH$3)</f>
        <v>0.99999999999999989</v>
      </c>
      <c r="AY42" s="9">
        <f t="shared" si="26"/>
        <v>29.616156506767449</v>
      </c>
      <c r="AZ42" s="9">
        <f>AY42-'Master Radiusverkleinerung'!G$5/100</f>
        <v>29.562156506767451</v>
      </c>
      <c r="BA42" s="9">
        <f>SQRT((AU42-AU40)^2+(AV42-AV40)^2)</f>
        <v>1.5571312346315322</v>
      </c>
      <c r="BB42" s="3">
        <f>0.5*(AU40+AU42)</f>
        <v>15.535018758378062</v>
      </c>
      <c r="BC42" s="3">
        <f>0.5*(AV40+AV42)</f>
        <v>25.350884505520977</v>
      </c>
      <c r="BD42" s="3">
        <f t="shared" ref="BD42:BE45" si="67">0.5*(AU42+AU43)</f>
        <v>14.187871135938533</v>
      </c>
      <c r="BE42" s="3">
        <f t="shared" si="67"/>
        <v>26.130871647178353</v>
      </c>
      <c r="BF42" s="3">
        <f>AU42-AU40</f>
        <v>-1.3268810099886679</v>
      </c>
      <c r="BG42" s="3">
        <f>AV42-AV40</f>
        <v>0.81488923615211206</v>
      </c>
      <c r="BH42" s="3">
        <f t="shared" ref="BH42:BI45" si="68">AU43-AU42</f>
        <v>-1.3674142348903917</v>
      </c>
      <c r="BI42" s="3">
        <f t="shared" si="68"/>
        <v>0.74508504716263602</v>
      </c>
      <c r="BJ42" s="3">
        <f t="shared" si="32"/>
        <v>0.81488923615211206</v>
      </c>
      <c r="BK42" s="3">
        <f t="shared" si="33"/>
        <v>1.3268810099886679</v>
      </c>
      <c r="BL42" s="3">
        <f t="shared" si="34"/>
        <v>0.74508504716263602</v>
      </c>
      <c r="BM42" s="3">
        <f t="shared" si="35"/>
        <v>1.3674142348903917</v>
      </c>
      <c r="BN42" s="3">
        <f t="shared" si="36"/>
        <v>0.81488923615211206</v>
      </c>
      <c r="BO42" s="3">
        <f t="shared" si="36"/>
        <v>1.3268810099886679</v>
      </c>
      <c r="BP42" s="3">
        <f t="shared" si="37"/>
        <v>-0.74508504716263602</v>
      </c>
      <c r="BQ42" s="3">
        <f t="shared" si="37"/>
        <v>-1.3674142348903917</v>
      </c>
      <c r="BR42" s="3">
        <f t="shared" si="38"/>
        <v>-1.3471476224395289</v>
      </c>
      <c r="BS42" s="3">
        <f t="shared" si="38"/>
        <v>0.77998714165737582</v>
      </c>
      <c r="BT42" s="3">
        <f t="shared" si="39"/>
        <v>-19.285540385318818</v>
      </c>
      <c r="BU42" s="3">
        <f t="shared" si="40"/>
        <v>-0.18056051499509884</v>
      </c>
      <c r="BV42" s="3">
        <f t="shared" si="41"/>
        <v>-0.23873279912809764</v>
      </c>
      <c r="BW42" s="9">
        <f t="shared" si="42"/>
        <v>30.040208223588227</v>
      </c>
      <c r="BX42" s="9">
        <f>SQRT((AU42-$CH$11)^2+(AV42-$CI$11)^2)</f>
        <v>30.043156810068613</v>
      </c>
      <c r="BY42" s="3">
        <f>AU42-BU40</f>
        <v>15.052114977964916</v>
      </c>
      <c r="BZ42" s="3">
        <f>AV42-BV40</f>
        <v>25.997023184885634</v>
      </c>
      <c r="CA42" s="3">
        <f t="shared" si="45"/>
        <v>30.04016277894241</v>
      </c>
      <c r="CB42" s="3">
        <f t="shared" ref="CB42:CC46" si="69">AU42-BU42</f>
        <v>15.052138768378827</v>
      </c>
      <c r="CC42" s="3">
        <f t="shared" si="69"/>
        <v>25.997061922725131</v>
      </c>
      <c r="CD42" s="3">
        <f t="shared" si="46"/>
        <v>30.040208223588227</v>
      </c>
      <c r="CE42" s="4">
        <f t="shared" si="47"/>
        <v>0.99999999999999911</v>
      </c>
      <c r="CF42" s="12">
        <f t="shared" si="48"/>
        <v>2.4148365362899556E-6</v>
      </c>
    </row>
    <row r="43" spans="1:84" x14ac:dyDescent="0.3">
      <c r="A43" s="4">
        <v>63</v>
      </c>
      <c r="B43" s="3">
        <f>CH$3*COS(A43/180*PI())</f>
        <v>13.639318120368957</v>
      </c>
      <c r="C43" s="4">
        <f>CH$3*SIN(A43/180*PI())</f>
        <v>26.768669030962876</v>
      </c>
      <c r="D43" s="6">
        <f>SQRT(B43^2+C43^2)+SQRT((B43-$CH$10)^2+(C43-$CI$10)^2)</f>
        <v>60.681762377702597</v>
      </c>
      <c r="E43" s="4">
        <f>D43/(2*$CH$3)</f>
        <v>1.009909123894839</v>
      </c>
      <c r="F43" s="4">
        <f>$CH$3/E43</f>
        <v>29.748399028354921</v>
      </c>
      <c r="G43" s="4">
        <f t="shared" si="0"/>
        <v>13.5054905413343</v>
      </c>
      <c r="H43" s="4">
        <f t="shared" si="1"/>
        <v>26.506017618423137</v>
      </c>
      <c r="I43" s="6">
        <f>SQRT(G43^2+H43^2)+SQRT((G43-$CH$10)^2+(H43-$CI$10)^2)</f>
        <v>60.092203017395377</v>
      </c>
      <c r="J43" s="4">
        <f>I43/(2*$CH$3)</f>
        <v>1.0000972569726838</v>
      </c>
      <c r="K43" s="4">
        <f t="shared" si="2"/>
        <v>29.745506070483557</v>
      </c>
      <c r="L43" s="4">
        <f t="shared" si="3"/>
        <v>13.504177165944553</v>
      </c>
      <c r="M43" s="4">
        <f t="shared" si="4"/>
        <v>26.503439974085548</v>
      </c>
      <c r="N43" s="8">
        <f>SQRT(L43^2+M43^2)+SQRT((L43-$CH$10)^2+(M43-$CI$10)^2)</f>
        <v>60.086417119322405</v>
      </c>
      <c r="O43" s="3">
        <f>N43/(2*$CH$3)</f>
        <v>1.0000009639346297</v>
      </c>
      <c r="P43" s="4">
        <f t="shared" si="5"/>
        <v>29.745477397787816</v>
      </c>
      <c r="Q43" s="4">
        <f t="shared" si="6"/>
        <v>13.504164148813086</v>
      </c>
      <c r="R43" s="4">
        <f t="shared" si="7"/>
        <v>26.503414426526579</v>
      </c>
      <c r="S43" s="6">
        <f>SQRT(Q43^2+R43^2)+SQRT((Q43-$CH$10)^2+(R43-$CI$10)^2)</f>
        <v>60.086359774106072</v>
      </c>
      <c r="T43" s="4">
        <f>S43/(2*$CH$3)</f>
        <v>1.0000000095546824</v>
      </c>
      <c r="U43" s="3">
        <f t="shared" si="8"/>
        <v>29.745477113579231</v>
      </c>
      <c r="V43" s="3">
        <f t="shared" si="9"/>
        <v>13.504164019785087</v>
      </c>
      <c r="W43" s="3">
        <f t="shared" si="10"/>
        <v>26.503414173294875</v>
      </c>
      <c r="X43" s="3">
        <f>SQRT(V43^2+W43^2)+SQRT((V43-$CH$10)^2+(W43-$CI$10)^2)</f>
        <v>60.086359205690627</v>
      </c>
      <c r="Y43" s="3">
        <f>X43/(2*$CH$3)</f>
        <v>1.0000000000947076</v>
      </c>
      <c r="Z43" s="3">
        <f t="shared" si="11"/>
        <v>29.74547711076211</v>
      </c>
      <c r="AA43" s="3">
        <f t="shared" si="12"/>
        <v>13.504164018506142</v>
      </c>
      <c r="AB43" s="3">
        <f t="shared" si="13"/>
        <v>26.503414170784801</v>
      </c>
      <c r="AC43" s="3">
        <f>SQRT(AA43^2+AB43^2)+SQRT((AA43-$CH$10)^2+(AB43-$CI$10)^2)</f>
        <v>60.086359200056407</v>
      </c>
      <c r="AD43" s="3">
        <f>AC43/(2*$CH$3)</f>
        <v>1.0000000000009388</v>
      </c>
      <c r="AE43" s="3">
        <f t="shared" si="14"/>
        <v>29.745477110734186</v>
      </c>
      <c r="AF43" s="3">
        <f t="shared" si="15"/>
        <v>13.504164018493464</v>
      </c>
      <c r="AG43" s="3">
        <f t="shared" si="16"/>
        <v>26.503414170759921</v>
      </c>
      <c r="AH43" s="8">
        <f>SQRT(AF43^2+AG43^2)+SQRT((AF43-$CH$10)^2+(AG43-$CI$10)^2)</f>
        <v>60.086359200000558</v>
      </c>
      <c r="AI43" s="3">
        <f>AH43/(2*$CH$3)</f>
        <v>1.0000000000000093</v>
      </c>
      <c r="AJ43" s="3">
        <f t="shared" si="17"/>
        <v>29.745477110733908</v>
      </c>
      <c r="AK43" s="3">
        <f t="shared" si="18"/>
        <v>13.504164018493338</v>
      </c>
      <c r="AL43" s="3">
        <f t="shared" si="19"/>
        <v>26.503414170759672</v>
      </c>
      <c r="AM43" s="8">
        <f>SQRT(AK43^2+AL43^2)+SQRT((AK43-$CH$10)^2+(AL43-$CI$10)^2)</f>
        <v>60.086359200000004</v>
      </c>
      <c r="AN43" s="3">
        <f>AM43/(2*$CH$3)</f>
        <v>1.0000000000000002</v>
      </c>
      <c r="AO43" s="3">
        <f t="shared" si="20"/>
        <v>29.745477110733901</v>
      </c>
      <c r="AP43" s="3">
        <f t="shared" si="21"/>
        <v>13.504164018493334</v>
      </c>
      <c r="AQ43" s="3">
        <f t="shared" si="22"/>
        <v>26.503414170759665</v>
      </c>
      <c r="AR43" s="8">
        <f>SQRT(AP43^2+AQ43^2)+SQRT((AP43-$CH$10)^2+(AQ43-$CI$10)^2)</f>
        <v>60.08635919999999</v>
      </c>
      <c r="AS43" s="3">
        <f>AR43/(2*$CH$3)</f>
        <v>0.99999999999999989</v>
      </c>
      <c r="AT43" s="9">
        <f t="shared" si="23"/>
        <v>29.745477110733905</v>
      </c>
      <c r="AU43" s="3">
        <f t="shared" si="24"/>
        <v>13.504164018493336</v>
      </c>
      <c r="AV43" s="3">
        <f t="shared" si="25"/>
        <v>26.503414170759669</v>
      </c>
      <c r="AW43" s="8">
        <f>SQRT(AU43^2+AV43^2)+SQRT((AU43-$CH$10)^2+(AV43-$CI$10)^2)</f>
        <v>60.086359199999997</v>
      </c>
      <c r="AX43" s="4">
        <f>AW43/(2*$CH$3)</f>
        <v>1</v>
      </c>
      <c r="AY43" s="9">
        <f t="shared" si="26"/>
        <v>29.618477110733906</v>
      </c>
      <c r="AZ43" s="9">
        <f>AY43-'Master Radiusverkleinerung'!G$5/100</f>
        <v>29.564477110733907</v>
      </c>
      <c r="BA43" s="9">
        <f t="shared" si="31"/>
        <v>1.5572326150213471</v>
      </c>
      <c r="BB43" s="3">
        <f t="shared" ref="BB43:BC46" si="70">0.5*(AU42+AU43)</f>
        <v>14.187871135938533</v>
      </c>
      <c r="BC43" s="3">
        <f t="shared" si="70"/>
        <v>26.130871647178353</v>
      </c>
      <c r="BD43" s="3">
        <f t="shared" si="67"/>
        <v>12.802004441571302</v>
      </c>
      <c r="BE43" s="3">
        <f t="shared" si="67"/>
        <v>26.840055347648999</v>
      </c>
      <c r="BF43" s="3">
        <f t="shared" ref="BF43:BG46" si="71">AU43-AU42</f>
        <v>-1.3674142348903917</v>
      </c>
      <c r="BG43" s="3">
        <f t="shared" si="71"/>
        <v>0.74508504716263602</v>
      </c>
      <c r="BH43" s="3">
        <f t="shared" si="68"/>
        <v>-1.4043191538440674</v>
      </c>
      <c r="BI43" s="3">
        <f t="shared" si="68"/>
        <v>0.67328235377865653</v>
      </c>
      <c r="BJ43" s="3">
        <f t="shared" si="32"/>
        <v>0.74508504716263602</v>
      </c>
      <c r="BK43" s="3">
        <f t="shared" si="33"/>
        <v>1.3674142348903917</v>
      </c>
      <c r="BL43" s="3">
        <f t="shared" si="34"/>
        <v>0.67328235377865653</v>
      </c>
      <c r="BM43" s="3">
        <f t="shared" si="35"/>
        <v>1.4043191538440674</v>
      </c>
      <c r="BN43" s="3">
        <f t="shared" ref="BN43:BO109" si="72">BJ43</f>
        <v>0.74508504716263602</v>
      </c>
      <c r="BO43" s="3">
        <f t="shared" si="72"/>
        <v>1.3674142348903917</v>
      </c>
      <c r="BP43" s="3">
        <f t="shared" ref="BP43:BQ109" si="73">-BL43</f>
        <v>-0.67328235377865653</v>
      </c>
      <c r="BQ43" s="3">
        <f t="shared" si="73"/>
        <v>-1.4043191538440674</v>
      </c>
      <c r="BR43" s="3">
        <f t="shared" ref="BR43:BS109" si="74">BD43-BB43</f>
        <v>-1.3858666943672304</v>
      </c>
      <c r="BS43" s="3">
        <f t="shared" si="74"/>
        <v>0.70918370047064627</v>
      </c>
      <c r="BT43" s="3">
        <f t="shared" si="39"/>
        <v>-19.284328445333749</v>
      </c>
      <c r="BU43" s="3">
        <f t="shared" si="40"/>
        <v>-0.1805936332527267</v>
      </c>
      <c r="BV43" s="3">
        <f t="shared" si="41"/>
        <v>-0.23879357927271272</v>
      </c>
      <c r="BW43" s="9">
        <f t="shared" si="42"/>
        <v>30.040277417708953</v>
      </c>
      <c r="BX43" s="9">
        <f>SQRT((AU43-$CH$11)^2+(AV43-$CI$11)^2)</f>
        <v>30.043133725196089</v>
      </c>
      <c r="BY43" s="3">
        <f t="shared" ref="BY43:BZ46" si="75">AU43-BU42</f>
        <v>13.684724533488435</v>
      </c>
      <c r="BZ43" s="3">
        <f t="shared" si="75"/>
        <v>26.742146969887767</v>
      </c>
      <c r="CA43" s="3">
        <f t="shared" si="45"/>
        <v>30.040208223588227</v>
      </c>
      <c r="CB43" s="3">
        <f t="shared" si="69"/>
        <v>13.684757651746063</v>
      </c>
      <c r="CC43" s="3">
        <f t="shared" si="69"/>
        <v>26.742207750032382</v>
      </c>
      <c r="CD43" s="3">
        <f t="shared" si="46"/>
        <v>30.040277417708953</v>
      </c>
      <c r="CE43" s="4">
        <f t="shared" si="47"/>
        <v>0.99999999999999822</v>
      </c>
      <c r="CF43" s="12">
        <f t="shared" si="48"/>
        <v>3.4150945850063755E-6</v>
      </c>
    </row>
    <row r="44" spans="1:84" x14ac:dyDescent="0.3">
      <c r="A44" s="4">
        <v>66</v>
      </c>
      <c r="B44" s="3">
        <f>CH$3*COS(A44/180*PI())</f>
        <v>12.219662017827366</v>
      </c>
      <c r="C44" s="4">
        <f>CH$3*SIN(A44/180*PI())</f>
        <v>27.445810256720851</v>
      </c>
      <c r="D44" s="6">
        <f>SQRT(B44^2+C44^2)+SQRT((B44-$CH$10)^2+(C44-$CI$10)^2)</f>
        <v>60.675519531394244</v>
      </c>
      <c r="E44" s="4">
        <f>D44/(2*$CH$3)</f>
        <v>1.0098052259986863</v>
      </c>
      <c r="F44" s="4">
        <f>$CH$3/E44</f>
        <v>29.7514598127452</v>
      </c>
      <c r="G44" s="4">
        <f t="shared" si="0"/>
        <v>12.101008890840562</v>
      </c>
      <c r="H44" s="4">
        <f t="shared" si="1"/>
        <v>27.179310970169762</v>
      </c>
      <c r="I44" s="6">
        <f>SQRT(G44^2+H44^2)+SQRT((G44-$CH$10)^2+(H44-$CI$10)^2)</f>
        <v>60.092082904871162</v>
      </c>
      <c r="J44" s="4">
        <f>I44/(2*$CH$3)</f>
        <v>1.0000952579744782</v>
      </c>
      <c r="K44" s="4">
        <f t="shared" si="2"/>
        <v>29.74862601888713</v>
      </c>
      <c r="L44" s="4">
        <f t="shared" si="3"/>
        <v>12.099856283039562</v>
      </c>
      <c r="M44" s="4">
        <f t="shared" si="4"/>
        <v>27.176722170662828</v>
      </c>
      <c r="N44" s="8">
        <f>SQRT(L44^2+M44^2)+SQRT((L44-$CH$10)^2+(M44-$CI$10)^2)</f>
        <v>60.086415346070083</v>
      </c>
      <c r="O44" s="3">
        <f>N44/(2*$CH$3)</f>
        <v>1.0000009344229013</v>
      </c>
      <c r="P44" s="4">
        <f t="shared" si="5"/>
        <v>29.748598221115671</v>
      </c>
      <c r="Q44" s="4">
        <f t="shared" si="6"/>
        <v>12.099844976667315</v>
      </c>
      <c r="R44" s="4">
        <f t="shared" si="7"/>
        <v>27.176696776134978</v>
      </c>
      <c r="S44" s="6">
        <f>SQRT(Q44^2+R44^2)+SQRT((Q44-$CH$10)^2+(R44-$CI$10)^2)</f>
        <v>60.086359750810836</v>
      </c>
      <c r="T44" s="4">
        <f>S44/(2*$CH$3)</f>
        <v>1.0000000091669865</v>
      </c>
      <c r="U44" s="3">
        <f t="shared" si="8"/>
        <v>29.748597948410676</v>
      </c>
      <c r="V44" s="3">
        <f t="shared" si="9"/>
        <v>12.099844865748201</v>
      </c>
      <c r="W44" s="3">
        <f t="shared" si="10"/>
        <v>27.17669652700657</v>
      </c>
      <c r="X44" s="3">
        <f>SQRT(V44^2+W44^2)+SQRT((V44-$CH$10)^2+(W44-$CI$10)^2)</f>
        <v>60.086359205403625</v>
      </c>
      <c r="Y44" s="3">
        <f>X44/(2*$CH$3)</f>
        <v>1.000000000089931</v>
      </c>
      <c r="Z44" s="3">
        <f t="shared" si="11"/>
        <v>29.748597945735355</v>
      </c>
      <c r="AA44" s="3">
        <f t="shared" si="12"/>
        <v>12.099844864660049</v>
      </c>
      <c r="AB44" s="3">
        <f t="shared" si="13"/>
        <v>27.176696524562541</v>
      </c>
      <c r="AC44" s="3">
        <f>SQRT(AA44^2+AB44^2)+SQRT((AA44-$CH$10)^2+(AB44-$CI$10)^2)</f>
        <v>60.08635920005301</v>
      </c>
      <c r="AD44" s="3">
        <f>AC44/(2*$CH$3)</f>
        <v>1.0000000000008822</v>
      </c>
      <c r="AE44" s="3">
        <f t="shared" si="14"/>
        <v>29.748597945709111</v>
      </c>
      <c r="AF44" s="3">
        <f t="shared" si="15"/>
        <v>12.099844864649375</v>
      </c>
      <c r="AG44" s="3">
        <f t="shared" si="16"/>
        <v>27.176696524538567</v>
      </c>
      <c r="AH44" s="8">
        <f>SQRT(AF44^2+AG44^2)+SQRT((AF44-$CH$10)^2+(AG44-$CI$10)^2)</f>
        <v>60.08635920000053</v>
      </c>
      <c r="AI44" s="3">
        <f>AH44/(2*$CH$3)</f>
        <v>1.0000000000000089</v>
      </c>
      <c r="AJ44" s="3">
        <f t="shared" si="17"/>
        <v>29.748597945708848</v>
      </c>
      <c r="AK44" s="3">
        <f t="shared" si="18"/>
        <v>12.099844864649269</v>
      </c>
      <c r="AL44" s="3">
        <f t="shared" si="19"/>
        <v>27.176696524538325</v>
      </c>
      <c r="AM44" s="8">
        <f>SQRT(AK44^2+AL44^2)+SQRT((AK44-$CH$10)^2+(AL44-$CI$10)^2)</f>
        <v>60.086359200000004</v>
      </c>
      <c r="AN44" s="3">
        <f>AM44/(2*$CH$3)</f>
        <v>1.0000000000000002</v>
      </c>
      <c r="AO44" s="3">
        <f t="shared" si="20"/>
        <v>29.748597945708841</v>
      </c>
      <c r="AP44" s="3">
        <f t="shared" si="21"/>
        <v>12.099844864649265</v>
      </c>
      <c r="AQ44" s="3">
        <f t="shared" si="22"/>
        <v>27.176696524538318</v>
      </c>
      <c r="AR44" s="8">
        <f>SQRT(AP44^2+AQ44^2)+SQRT((AP44-$CH$10)^2+(AQ44-$CI$10)^2)</f>
        <v>60.086359199999983</v>
      </c>
      <c r="AS44" s="3">
        <f>AR44/(2*$CH$3)</f>
        <v>0.99999999999999978</v>
      </c>
      <c r="AT44" s="9">
        <f t="shared" si="23"/>
        <v>29.748597945708848</v>
      </c>
      <c r="AU44" s="3">
        <f t="shared" si="24"/>
        <v>12.099844864649269</v>
      </c>
      <c r="AV44" s="3">
        <f t="shared" si="25"/>
        <v>27.176696524538325</v>
      </c>
      <c r="AW44" s="8">
        <f>SQRT(AU44^2+AV44^2)+SQRT((AU44-$CH$10)^2+(AV44-$CI$10)^2)</f>
        <v>60.086359200000004</v>
      </c>
      <c r="AX44" s="4">
        <f>AW44/(2*$CH$3)</f>
        <v>1.0000000000000002</v>
      </c>
      <c r="AY44" s="9">
        <f t="shared" si="26"/>
        <v>29.621597945708849</v>
      </c>
      <c r="AZ44" s="9">
        <f>AY44-'Master Radiusverkleinerung'!G$5/100</f>
        <v>29.567597945708851</v>
      </c>
      <c r="BA44" s="9">
        <f t="shared" si="31"/>
        <v>1.557376452166606</v>
      </c>
      <c r="BB44" s="3">
        <f t="shared" si="70"/>
        <v>12.802004441571302</v>
      </c>
      <c r="BC44" s="3">
        <f t="shared" si="70"/>
        <v>26.840055347648999</v>
      </c>
      <c r="BD44" s="3">
        <f t="shared" si="67"/>
        <v>11.381095605287893</v>
      </c>
      <c r="BE44" s="3">
        <f t="shared" si="67"/>
        <v>27.476529197144707</v>
      </c>
      <c r="BF44" s="3">
        <f t="shared" si="71"/>
        <v>-1.4043191538440674</v>
      </c>
      <c r="BG44" s="3">
        <f t="shared" si="71"/>
        <v>0.67328235377865653</v>
      </c>
      <c r="BH44" s="3">
        <f t="shared" si="68"/>
        <v>-1.4374985187227534</v>
      </c>
      <c r="BI44" s="3">
        <f t="shared" si="68"/>
        <v>0.5996653452127596</v>
      </c>
      <c r="BJ44" s="3">
        <f t="shared" si="32"/>
        <v>0.67328235377865653</v>
      </c>
      <c r="BK44" s="3">
        <f t="shared" si="33"/>
        <v>1.4043191538440674</v>
      </c>
      <c r="BL44" s="3">
        <f t="shared" si="34"/>
        <v>0.5996653452127596</v>
      </c>
      <c r="BM44" s="3">
        <f t="shared" si="35"/>
        <v>1.4374985187227534</v>
      </c>
      <c r="BN44" s="3">
        <f t="shared" si="72"/>
        <v>0.67328235377865653</v>
      </c>
      <c r="BO44" s="3">
        <f t="shared" si="72"/>
        <v>1.4043191538440674</v>
      </c>
      <c r="BP44" s="3">
        <f t="shared" si="73"/>
        <v>-0.5996653452127596</v>
      </c>
      <c r="BQ44" s="3">
        <f t="shared" si="73"/>
        <v>-1.4374985187227534</v>
      </c>
      <c r="BR44" s="3">
        <f t="shared" si="74"/>
        <v>-1.4209088362834095</v>
      </c>
      <c r="BS44" s="3">
        <f t="shared" si="74"/>
        <v>0.63647384949570807</v>
      </c>
      <c r="BT44" s="3">
        <f t="shared" si="39"/>
        <v>-19.282605400916967</v>
      </c>
      <c r="BU44" s="3">
        <f t="shared" si="40"/>
        <v>-0.18063350974310843</v>
      </c>
      <c r="BV44" s="3">
        <f t="shared" si="41"/>
        <v>-0.23887675287576116</v>
      </c>
      <c r="BW44" s="9">
        <f t="shared" si="42"/>
        <v>30.040369625442032</v>
      </c>
      <c r="BX44" s="9">
        <f>SQRT((AU44-$CH$11)^2+(AV44-$CI$11)^2)</f>
        <v>30.043102962392954</v>
      </c>
      <c r="BY44" s="3">
        <f t="shared" si="75"/>
        <v>12.280438497901995</v>
      </c>
      <c r="BZ44" s="3">
        <f t="shared" si="75"/>
        <v>27.415490103811038</v>
      </c>
      <c r="CA44" s="3">
        <f t="shared" si="45"/>
        <v>30.04027741770895</v>
      </c>
      <c r="CB44" s="3">
        <f t="shared" si="69"/>
        <v>12.280478374392377</v>
      </c>
      <c r="CC44" s="3">
        <f t="shared" si="69"/>
        <v>27.415573277414087</v>
      </c>
      <c r="CD44" s="3">
        <f t="shared" si="46"/>
        <v>30.040369625442032</v>
      </c>
      <c r="CE44" s="4">
        <f t="shared" si="47"/>
        <v>0.999999999999997</v>
      </c>
      <c r="CF44" s="12">
        <f t="shared" si="48"/>
        <v>4.4363379971221852E-6</v>
      </c>
    </row>
    <row r="45" spans="1:84" x14ac:dyDescent="0.3">
      <c r="A45" s="4">
        <v>69</v>
      </c>
      <c r="B45" s="3">
        <f>CH$3*COS(A45/180*PI())</f>
        <v>10.76651267107319</v>
      </c>
      <c r="C45" s="4">
        <f>CH$3*SIN(A45/180*PI())</f>
        <v>28.047724424300029</v>
      </c>
      <c r="D45" s="6">
        <f>SQRT(B45^2+C45^2)+SQRT((B45-$CH$10)^2+(C45-$CI$10)^2)</f>
        <v>60.667692084397927</v>
      </c>
      <c r="E45" s="4">
        <f>D45/(2*$CH$3)</f>
        <v>1.0096749560488918</v>
      </c>
      <c r="F45" s="4">
        <f>$CH$3/E45</f>
        <v>29.755298395798985</v>
      </c>
      <c r="G45" s="4">
        <f t="shared" si="0"/>
        <v>10.663345274211041</v>
      </c>
      <c r="H45" s="4">
        <f t="shared" si="1"/>
        <v>27.77896416690152</v>
      </c>
      <c r="I45" s="6">
        <f>SQRT(G45^2+H45^2)+SQRT((G45-$CH$10)^2+(H45-$CI$10)^2)</f>
        <v>60.091934032542397</v>
      </c>
      <c r="J45" s="4">
        <f>I45/(2*$CH$3)</f>
        <v>1.0000927803351147</v>
      </c>
      <c r="K45" s="4">
        <f t="shared" si="2"/>
        <v>29.752537945357901</v>
      </c>
      <c r="L45" s="4">
        <f t="shared" si="3"/>
        <v>10.662356017246649</v>
      </c>
      <c r="M45" s="4">
        <f t="shared" si="4"/>
        <v>27.776387064401408</v>
      </c>
      <c r="N45" s="8">
        <f>SQRT(L45^2+M45^2)+SQRT((L45-$CH$10)^2+(M45-$CI$10)^2)</f>
        <v>60.086413173834771</v>
      </c>
      <c r="O45" s="3">
        <f>N45/(2*$CH$3)</f>
        <v>1.0000008982710136</v>
      </c>
      <c r="P45" s="4">
        <f t="shared" si="5"/>
        <v>29.752511219539493</v>
      </c>
      <c r="Q45" s="4">
        <f t="shared" si="6"/>
        <v>10.662346439569905</v>
      </c>
      <c r="R45" s="4">
        <f t="shared" si="7"/>
        <v>27.776362113700458</v>
      </c>
      <c r="S45" s="6">
        <f>SQRT(Q45^2+R45^2)+SQRT((Q45-$CH$10)^2+(R45-$CI$10)^2)</f>
        <v>60.086359722606304</v>
      </c>
      <c r="T45" s="4">
        <f>S45/(2*$CH$3)</f>
        <v>1.0000000086975864</v>
      </c>
      <c r="U45" s="3">
        <f t="shared" si="8"/>
        <v>29.752510960764457</v>
      </c>
      <c r="V45" s="3">
        <f t="shared" si="9"/>
        <v>10.662346346833226</v>
      </c>
      <c r="W45" s="3">
        <f t="shared" si="10"/>
        <v>27.776361872113153</v>
      </c>
      <c r="X45" s="3">
        <f>SQRT(V45^2+W45^2)+SQRT((V45-$CH$10)^2+(W45-$CI$10)^2)</f>
        <v>60.086359205060191</v>
      </c>
      <c r="Y45" s="3">
        <f>X45/(2*$CH$3)</f>
        <v>1.0000000000842153</v>
      </c>
      <c r="Z45" s="3">
        <f t="shared" si="11"/>
        <v>29.752510958258842</v>
      </c>
      <c r="AA45" s="3">
        <f t="shared" si="12"/>
        <v>10.662346345935294</v>
      </c>
      <c r="AB45" s="3">
        <f t="shared" si="13"/>
        <v>27.776361869773957</v>
      </c>
      <c r="AC45" s="3">
        <f>SQRT(AA45^2+AB45^2)+SQRT((AA45-$CH$10)^2+(AB45-$CI$10)^2)</f>
        <v>60.086359200048996</v>
      </c>
      <c r="AD45" s="3">
        <f>AC45/(2*$CH$3)</f>
        <v>1.0000000000008156</v>
      </c>
      <c r="AE45" s="3">
        <f t="shared" si="14"/>
        <v>29.752510958234577</v>
      </c>
      <c r="AF45" s="3">
        <f t="shared" si="15"/>
        <v>10.662346345926599</v>
      </c>
      <c r="AG45" s="3">
        <f t="shared" si="16"/>
        <v>27.776361869751305</v>
      </c>
      <c r="AH45" s="8">
        <f>SQRT(AF45^2+AG45^2)+SQRT((AF45-$CH$10)^2+(AG45-$CI$10)^2)</f>
        <v>60.086359200000473</v>
      </c>
      <c r="AI45" s="3">
        <f>AH45/(2*$CH$3)</f>
        <v>1.000000000000008</v>
      </c>
      <c r="AJ45" s="3">
        <f t="shared" si="17"/>
        <v>29.752510958234339</v>
      </c>
      <c r="AK45" s="3">
        <f t="shared" si="18"/>
        <v>10.662346345926514</v>
      </c>
      <c r="AL45" s="3">
        <f t="shared" si="19"/>
        <v>27.776361869751081</v>
      </c>
      <c r="AM45" s="8">
        <f>SQRT(AK45^2+AL45^2)+SQRT((AK45-$CH$10)^2+(AL45-$CI$10)^2)</f>
        <v>60.08635919999999</v>
      </c>
      <c r="AN45" s="3">
        <f>AM45/(2*$CH$3)</f>
        <v>0.99999999999999989</v>
      </c>
      <c r="AO45" s="3">
        <f t="shared" si="20"/>
        <v>29.752510958234343</v>
      </c>
      <c r="AP45" s="3">
        <f t="shared" si="21"/>
        <v>10.662346345926515</v>
      </c>
      <c r="AQ45" s="3">
        <f t="shared" si="22"/>
        <v>27.776361869751085</v>
      </c>
      <c r="AR45" s="8">
        <f>SQRT(AP45^2+AQ45^2)+SQRT((AP45-$CH$10)^2+(AQ45-$CI$10)^2)</f>
        <v>60.086359199999997</v>
      </c>
      <c r="AS45" s="3">
        <f>AR45/(2*$CH$3)</f>
        <v>1</v>
      </c>
      <c r="AT45" s="9">
        <f t="shared" si="23"/>
        <v>29.752510958234343</v>
      </c>
      <c r="AU45" s="3">
        <f t="shared" si="24"/>
        <v>10.662346345926515</v>
      </c>
      <c r="AV45" s="3">
        <f t="shared" si="25"/>
        <v>27.776361869751085</v>
      </c>
      <c r="AW45" s="8">
        <f>SQRT(AU45^2+AV45^2)+SQRT((AU45-$CH$10)^2+(AV45-$CI$10)^2)</f>
        <v>60.086359199999997</v>
      </c>
      <c r="AX45" s="4">
        <f>AW45/(2*$CH$3)</f>
        <v>1</v>
      </c>
      <c r="AY45" s="9">
        <f t="shared" si="26"/>
        <v>29.625510958234344</v>
      </c>
      <c r="AZ45" s="9">
        <f>AY45-'Master Radiusverkleinerung'!G$5/100</f>
        <v>29.571510958234345</v>
      </c>
      <c r="BA45" s="9">
        <f t="shared" si="31"/>
        <v>1.557562363945421</v>
      </c>
      <c r="BB45" s="3">
        <f t="shared" si="70"/>
        <v>11.381095605287893</v>
      </c>
      <c r="BC45" s="3">
        <f t="shared" si="70"/>
        <v>27.476529197144707</v>
      </c>
      <c r="BD45" s="3">
        <f t="shared" si="67"/>
        <v>9.9289143591994478</v>
      </c>
      <c r="BE45" s="3">
        <f t="shared" si="67"/>
        <v>28.038573291947284</v>
      </c>
      <c r="BF45" s="3">
        <f t="shared" si="71"/>
        <v>-1.4374985187227534</v>
      </c>
      <c r="BG45" s="3">
        <f t="shared" si="71"/>
        <v>0.5996653452127596</v>
      </c>
      <c r="BH45" s="3">
        <f t="shared" si="68"/>
        <v>-1.4668639734541351</v>
      </c>
      <c r="BI45" s="3">
        <f t="shared" si="68"/>
        <v>0.52442284439239728</v>
      </c>
      <c r="BJ45" s="3">
        <f t="shared" si="32"/>
        <v>0.5996653452127596</v>
      </c>
      <c r="BK45" s="3">
        <f t="shared" si="33"/>
        <v>1.4374985187227534</v>
      </c>
      <c r="BL45" s="3">
        <f t="shared" si="34"/>
        <v>0.52442284439239728</v>
      </c>
      <c r="BM45" s="3">
        <f t="shared" si="35"/>
        <v>1.4668639734541351</v>
      </c>
      <c r="BN45" s="3">
        <f t="shared" si="72"/>
        <v>0.5996653452127596</v>
      </c>
      <c r="BO45" s="3">
        <f t="shared" si="72"/>
        <v>1.4374985187227534</v>
      </c>
      <c r="BP45" s="3">
        <f t="shared" si="73"/>
        <v>-0.52442284439239728</v>
      </c>
      <c r="BQ45" s="3">
        <f t="shared" si="73"/>
        <v>-1.4668639734541351</v>
      </c>
      <c r="BR45" s="3">
        <f t="shared" si="74"/>
        <v>-1.4521812460884451</v>
      </c>
      <c r="BS45" s="3">
        <f t="shared" si="74"/>
        <v>0.56204409480257667</v>
      </c>
      <c r="BT45" s="3">
        <f t="shared" si="39"/>
        <v>-19.280375637726458</v>
      </c>
      <c r="BU45" s="3">
        <f t="shared" si="40"/>
        <v>-0.18067750734102361</v>
      </c>
      <c r="BV45" s="3">
        <f t="shared" si="41"/>
        <v>-0.23898222250533863</v>
      </c>
      <c r="BW45" s="9">
        <f t="shared" si="42"/>
        <v>30.040483865777791</v>
      </c>
      <c r="BX45" s="9">
        <f>SQRT((AU45-$CH$11)^2+(AV45-$CI$11)^2)</f>
        <v>30.043064848933195</v>
      </c>
      <c r="BY45" s="3">
        <f t="shared" si="75"/>
        <v>10.842979855669624</v>
      </c>
      <c r="BZ45" s="3">
        <f t="shared" si="75"/>
        <v>28.015238622626846</v>
      </c>
      <c r="CA45" s="3">
        <f t="shared" si="45"/>
        <v>30.040369625442029</v>
      </c>
      <c r="CB45" s="3">
        <f t="shared" si="69"/>
        <v>10.843023853267539</v>
      </c>
      <c r="CC45" s="3">
        <f t="shared" si="69"/>
        <v>28.015344092256424</v>
      </c>
      <c r="CD45" s="3">
        <f t="shared" si="46"/>
        <v>30.040483865777791</v>
      </c>
      <c r="CE45" s="4">
        <f t="shared" si="47"/>
        <v>0.99999999999999523</v>
      </c>
      <c r="CF45" s="12">
        <f t="shared" si="48"/>
        <v>5.5985681974914737E-6</v>
      </c>
    </row>
    <row r="46" spans="1:84" x14ac:dyDescent="0.3">
      <c r="A46" s="4">
        <v>72</v>
      </c>
      <c r="B46" s="3">
        <f>CH$3*COS(A46/180*PI())</f>
        <v>9.2838530614587356</v>
      </c>
      <c r="C46" s="4">
        <f>CH$3*SIN(A46/180*PI())</f>
        <v>28.572761728805624</v>
      </c>
      <c r="D46" s="6">
        <f>SQRT(B46^2+C46^2)+SQRT((B46-$CH$10)^2+(C46-$CI$10)^2)</f>
        <v>60.658300285115914</v>
      </c>
      <c r="E46" s="4">
        <f>D46/(2*$CH$3)</f>
        <v>1.0095186510337926</v>
      </c>
      <c r="F46" s="4">
        <f>$CH$3/E46</f>
        <v>29.75990544526783</v>
      </c>
      <c r="G46" s="4">
        <f t="shared" si="0"/>
        <v>9.1963165335792976</v>
      </c>
      <c r="H46" s="4">
        <f t="shared" si="1"/>
        <v>28.303351998049592</v>
      </c>
      <c r="I46" s="6">
        <f>SQRT(G46^2+H46^2)+SQRT((G46-$CH$10)^2+(H46-$CI$10)^2)</f>
        <v>60.091757946656386</v>
      </c>
      <c r="J46" s="4">
        <f>I46/(2*$CH$3)</f>
        <v>1.0000898497883424</v>
      </c>
      <c r="K46" s="4">
        <f t="shared" si="2"/>
        <v>29.757231764292154</v>
      </c>
      <c r="L46" s="4">
        <f t="shared" si="3"/>
        <v>9.1954903207202765</v>
      </c>
      <c r="M46" s="4">
        <f t="shared" si="4"/>
        <v>28.300809176335182</v>
      </c>
      <c r="N46" s="8">
        <f>SQRT(L46^2+M46^2)+SQRT((L46-$CH$10)^2+(M46-$CI$10)^2)</f>
        <v>60.086410641593659</v>
      </c>
      <c r="O46" s="3">
        <f>N46/(2*$CH$3)</f>
        <v>1.0000008561276528</v>
      </c>
      <c r="P46" s="4">
        <f t="shared" si="5"/>
        <v>29.75720628832498</v>
      </c>
      <c r="Q46" s="4">
        <f t="shared" si="6"/>
        <v>9.1954824482134718</v>
      </c>
      <c r="R46" s="4">
        <f t="shared" si="7"/>
        <v>28.300784947250591</v>
      </c>
      <c r="S46" s="6">
        <f>SQRT(Q46^2+R46^2)+SQRT((Q46-$CH$10)^2+(R46-$CI$10)^2)</f>
        <v>60.086359690201419</v>
      </c>
      <c r="T46" s="4">
        <f>S46/(2*$CH$3)</f>
        <v>1.0000000081582814</v>
      </c>
      <c r="U46" s="3">
        <f t="shared" si="8"/>
        <v>29.757206045557322</v>
      </c>
      <c r="V46" s="3">
        <f t="shared" si="9"/>
        <v>9.1954823731941389</v>
      </c>
      <c r="W46" s="3">
        <f t="shared" si="10"/>
        <v>28.300784716364827</v>
      </c>
      <c r="X46" s="3">
        <f>SQRT(V46^2+W46^2)+SQRT((V46-$CH$10)^2+(W46-$CI$10)^2)</f>
        <v>60.086359204671268</v>
      </c>
      <c r="Y46" s="3">
        <f>X46/(2*$CH$3)</f>
        <v>1.0000000000777427</v>
      </c>
      <c r="Z46" s="3">
        <f t="shared" si="11"/>
        <v>29.757206043243915</v>
      </c>
      <c r="AA46" s="3">
        <f t="shared" si="12"/>
        <v>9.1954823724792565</v>
      </c>
      <c r="AB46" s="3">
        <f t="shared" si="13"/>
        <v>28.300784714164649</v>
      </c>
      <c r="AC46" s="3">
        <f>SQRT(AA46^2+AB46^2)+SQRT((AA46-$CH$10)^2+(AB46-$CI$10)^2)</f>
        <v>60.086359200044498</v>
      </c>
      <c r="AD46" s="3">
        <f>AC46/(2*$CH$3)</f>
        <v>1.0000000000007405</v>
      </c>
      <c r="AE46" s="3">
        <f t="shared" si="14"/>
        <v>29.757206043221878</v>
      </c>
      <c r="AF46" s="3">
        <f t="shared" si="15"/>
        <v>9.1954823724724477</v>
      </c>
      <c r="AG46" s="3">
        <f t="shared" si="16"/>
        <v>28.300784714143688</v>
      </c>
      <c r="AH46" s="8">
        <f>SQRT(AF46^2+AG46^2)+SQRT((AF46-$CH$10)^2+(AG46-$CI$10)^2)</f>
        <v>60.086359200000423</v>
      </c>
      <c r="AI46" s="3">
        <f>AH46/(2*$CH$3)</f>
        <v>1.0000000000000071</v>
      </c>
      <c r="AJ46" s="3">
        <f t="shared" si="17"/>
        <v>29.757206043221665</v>
      </c>
      <c r="AK46" s="3">
        <f t="shared" si="18"/>
        <v>9.195482372472382</v>
      </c>
      <c r="AL46" s="3">
        <f t="shared" si="19"/>
        <v>28.300784714143486</v>
      </c>
      <c r="AM46" s="8">
        <f>SQRT(AK46^2+AL46^2)+SQRT((AK46-$CH$10)^2+(AL46-$CI$10)^2)</f>
        <v>60.086359200000004</v>
      </c>
      <c r="AN46" s="3">
        <f>AM46/(2*$CH$3)</f>
        <v>1.0000000000000002</v>
      </c>
      <c r="AO46" s="3">
        <f t="shared" si="20"/>
        <v>29.757206043221657</v>
      </c>
      <c r="AP46" s="3">
        <f t="shared" si="21"/>
        <v>9.1954823724723784</v>
      </c>
      <c r="AQ46" s="3">
        <f t="shared" si="22"/>
        <v>28.300784714143479</v>
      </c>
      <c r="AR46" s="8">
        <f>SQRT(AP46^2+AQ46^2)+SQRT((AP46-$CH$10)^2+(AQ46-$CI$10)^2)</f>
        <v>60.08635919999999</v>
      </c>
      <c r="AS46" s="3">
        <f>AR46/(2*$CH$3)</f>
        <v>0.99999999999999989</v>
      </c>
      <c r="AT46" s="9">
        <f t="shared" si="23"/>
        <v>29.757206043221661</v>
      </c>
      <c r="AU46" s="3">
        <f t="shared" si="24"/>
        <v>9.1954823724723802</v>
      </c>
      <c r="AV46" s="3">
        <f t="shared" si="25"/>
        <v>28.300784714143482</v>
      </c>
      <c r="AW46" s="8">
        <f>SQRT(AU46^2+AV46^2)+SQRT((AU46-$CH$10)^2+(AV46-$CI$10)^2)</f>
        <v>60.08635919999999</v>
      </c>
      <c r="AX46" s="4">
        <f>AW46/(2*$CH$3)</f>
        <v>0.99999999999999989</v>
      </c>
      <c r="AY46" s="9">
        <f t="shared" si="26"/>
        <v>29.630206043221662</v>
      </c>
      <c r="AZ46" s="9">
        <f>AY46-'Master Radiusverkleinerung'!G$5/100</f>
        <v>29.576206043221664</v>
      </c>
      <c r="BA46" s="9">
        <f t="shared" si="31"/>
        <v>1.5577898562830181</v>
      </c>
      <c r="BB46" s="3">
        <f t="shared" si="70"/>
        <v>9.9289143591994478</v>
      </c>
      <c r="BC46" s="3">
        <f t="shared" si="70"/>
        <v>28.038573291947284</v>
      </c>
      <c r="BD46" s="3">
        <f>0.5*(AU46+AU48)</f>
        <v>8.4493142386201026</v>
      </c>
      <c r="BE46" s="3">
        <f>0.5*(AV46+AV48)</f>
        <v>28.524658677631649</v>
      </c>
      <c r="BF46" s="3">
        <f t="shared" si="71"/>
        <v>-1.4668639734541351</v>
      </c>
      <c r="BG46" s="3">
        <f t="shared" si="71"/>
        <v>0.52442284439239728</v>
      </c>
      <c r="BH46" s="3">
        <f>AU48-AU46</f>
        <v>-1.4923362677045544</v>
      </c>
      <c r="BI46" s="3">
        <f>AV48-AV46</f>
        <v>0.44774792697633714</v>
      </c>
      <c r="BJ46" s="3">
        <f t="shared" si="32"/>
        <v>0.52442284439239728</v>
      </c>
      <c r="BK46" s="3">
        <f t="shared" si="33"/>
        <v>1.4668639734541351</v>
      </c>
      <c r="BL46" s="3">
        <f t="shared" si="34"/>
        <v>0.44774792697633714</v>
      </c>
      <c r="BM46" s="3">
        <f t="shared" si="35"/>
        <v>1.4923362677045544</v>
      </c>
      <c r="BN46" s="3">
        <f t="shared" si="72"/>
        <v>0.52442284439239728</v>
      </c>
      <c r="BO46" s="3">
        <f t="shared" si="72"/>
        <v>1.4668639734541351</v>
      </c>
      <c r="BP46" s="3">
        <f t="shared" si="73"/>
        <v>-0.44774792697633714</v>
      </c>
      <c r="BQ46" s="3">
        <f t="shared" si="73"/>
        <v>-1.4923362677045544</v>
      </c>
      <c r="BR46" s="3">
        <f t="shared" si="74"/>
        <v>-1.4796001205793452</v>
      </c>
      <c r="BS46" s="3">
        <f t="shared" si="74"/>
        <v>0.48608538568436543</v>
      </c>
      <c r="BT46" s="3">
        <f t="shared" si="39"/>
        <v>-19.277644855118222</v>
      </c>
      <c r="BU46" s="3">
        <f t="shared" si="40"/>
        <v>-0.18072298890811389</v>
      </c>
      <c r="BV46" s="3">
        <f t="shared" si="41"/>
        <v>-0.23910943906909665</v>
      </c>
      <c r="BW46" s="9">
        <f t="shared" si="42"/>
        <v>30.040618922641354</v>
      </c>
      <c r="BX46" s="9">
        <f>SQRT((AU46-$CH$11)^2+(AV46-$CI$11)^2)</f>
        <v>30.043019790511664</v>
      </c>
      <c r="BY46" s="3">
        <f t="shared" si="75"/>
        <v>9.3761598798134038</v>
      </c>
      <c r="BZ46" s="3">
        <f t="shared" si="75"/>
        <v>28.539766936648821</v>
      </c>
      <c r="CA46" s="3">
        <f t="shared" si="45"/>
        <v>30.040483865777791</v>
      </c>
      <c r="CB46" s="3">
        <f t="shared" si="69"/>
        <v>9.3762053613804941</v>
      </c>
      <c r="CC46" s="3">
        <f t="shared" si="69"/>
        <v>28.539894153212579</v>
      </c>
      <c r="CD46" s="3">
        <f t="shared" si="46"/>
        <v>30.040618922641354</v>
      </c>
      <c r="CE46" s="4">
        <f t="shared" si="47"/>
        <v>0.99999999999999323</v>
      </c>
      <c r="CF46" s="12">
        <f t="shared" si="48"/>
        <v>6.6681853400352549E-6</v>
      </c>
    </row>
    <row r="47" spans="1:84" x14ac:dyDescent="0.3">
      <c r="A47" s="4"/>
      <c r="C47" s="4"/>
      <c r="D47" s="6"/>
      <c r="E47" s="4"/>
      <c r="G47" s="4"/>
      <c r="H47" s="4"/>
      <c r="I47" s="6"/>
      <c r="J47" s="4"/>
      <c r="K47" s="4"/>
      <c r="L47" s="4"/>
      <c r="M47" s="4"/>
      <c r="N47" s="8"/>
      <c r="P47" s="4"/>
      <c r="Q47" s="4"/>
      <c r="R47" s="4"/>
      <c r="S47" s="6"/>
      <c r="T47" s="4"/>
      <c r="AH47" s="8"/>
      <c r="AM47" s="8"/>
      <c r="AR47" s="8"/>
      <c r="AT47" s="9"/>
      <c r="AW47" s="8"/>
      <c r="AX47" s="4"/>
      <c r="AY47" s="9"/>
      <c r="AZ47" s="9"/>
      <c r="BA47" s="9"/>
      <c r="BW47" s="9"/>
      <c r="BX47" s="9"/>
      <c r="CE47" s="4"/>
      <c r="CF47" s="12"/>
    </row>
    <row r="48" spans="1:84" x14ac:dyDescent="0.3">
      <c r="A48" s="4">
        <v>75</v>
      </c>
      <c r="B48" s="3">
        <f>CH$3*COS(A48/180*PI())</f>
        <v>7.7757470559155308</v>
      </c>
      <c r="C48" s="4">
        <f>CH$3*SIN(A48/180*PI())</f>
        <v>29.019483079480878</v>
      </c>
      <c r="D48" s="6">
        <f>SQRT(B48^2+C48^2)+SQRT((B48-$CH$10)^2+(C48-$CI$10)^2)</f>
        <v>60.647368448768773</v>
      </c>
      <c r="E48" s="4">
        <f>D48/(2*$CH$3)</f>
        <v>1.0093367156246134</v>
      </c>
      <c r="F48" s="4">
        <f>$CH$3/E48</f>
        <v>29.765269740938944</v>
      </c>
      <c r="G48" s="4">
        <f t="shared" si="0"/>
        <v>7.7038186915687721</v>
      </c>
      <c r="H48" s="4">
        <f t="shared" si="1"/>
        <v>28.75104276923345</v>
      </c>
      <c r="I48" s="6">
        <f>SQRT(G48^2+H48^2)+SQRT((G48-$CH$10)^2+(H48-$CI$10)^2)</f>
        <v>60.091556478572258</v>
      </c>
      <c r="J48" s="4">
        <f>I48/(2*$CH$3)</f>
        <v>1.0000864968129448</v>
      </c>
      <c r="K48" s="4">
        <f t="shared" si="2"/>
        <v>29.762695362645427</v>
      </c>
      <c r="L48" s="4">
        <f t="shared" si="3"/>
        <v>7.7031523934371116</v>
      </c>
      <c r="M48" s="4">
        <f t="shared" si="4"/>
        <v>28.748556110753107</v>
      </c>
      <c r="N48" s="8">
        <f>SQRT(L48^2+M48^2)+SQRT((L48-$CH$10)^2+(M48-$CI$10)^2)</f>
        <v>60.086407794420879</v>
      </c>
      <c r="O48" s="3">
        <f>N48/(2*$CH$3)</f>
        <v>1.0000008087429748</v>
      </c>
      <c r="P48" s="4">
        <f t="shared" si="5"/>
        <v>29.762671292294108</v>
      </c>
      <c r="Q48" s="4">
        <f t="shared" si="6"/>
        <v>7.703146163571768</v>
      </c>
      <c r="R48" s="4">
        <f t="shared" si="7"/>
        <v>28.748532860579118</v>
      </c>
      <c r="S48" s="6">
        <f>SQRT(Q48^2+R48^2)+SQRT((Q48-$CH$10)^2+(R48-$CI$10)^2)</f>
        <v>60.086359654395572</v>
      </c>
      <c r="T48" s="4">
        <f>S48/(2*$CH$3)</f>
        <v>1.0000000075623749</v>
      </c>
      <c r="U48" s="3">
        <f t="shared" si="8"/>
        <v>29.762671067217632</v>
      </c>
      <c r="V48" s="3">
        <f t="shared" si="9"/>
        <v>7.7031461053176891</v>
      </c>
      <c r="W48" s="3">
        <f t="shared" si="10"/>
        <v>28.748532643171938</v>
      </c>
      <c r="X48" s="3">
        <f>SQRT(V48^2+W48^2)+SQRT((V48-$CH$10)^2+(W48-$CI$10)^2)</f>
        <v>60.086359204248957</v>
      </c>
      <c r="Y48" s="3">
        <f>X48/(2*$CH$3)</f>
        <v>1.0000000000707143</v>
      </c>
      <c r="Z48" s="3">
        <f t="shared" si="11"/>
        <v>29.762671065112983</v>
      </c>
      <c r="AA48" s="3">
        <f t="shared" si="12"/>
        <v>7.7031461047729657</v>
      </c>
      <c r="AB48" s="3">
        <f t="shared" si="13"/>
        <v>28.748532641139004</v>
      </c>
      <c r="AC48" s="3">
        <f>SQRT(AA48^2+AB48^2)+SQRT((AA48-$CH$10)^2+(AB48-$CI$10)^2)</f>
        <v>60.086359200039716</v>
      </c>
      <c r="AD48" s="3">
        <f>AC48/(2*$CH$3)</f>
        <v>1.000000000000661</v>
      </c>
      <c r="AE48" s="3">
        <f t="shared" si="14"/>
        <v>29.762671065093308</v>
      </c>
      <c r="AF48" s="3">
        <f t="shared" si="15"/>
        <v>7.7031461047678738</v>
      </c>
      <c r="AG48" s="3">
        <f t="shared" si="16"/>
        <v>28.748532641119997</v>
      </c>
      <c r="AH48" s="8">
        <f>SQRT(AF48^2+AG48^2)+SQRT((AF48-$CH$10)^2+(AG48-$CI$10)^2)</f>
        <v>60.086359200000366</v>
      </c>
      <c r="AI48" s="3">
        <f>AH48/(2*$CH$3)</f>
        <v>1.0000000000000062</v>
      </c>
      <c r="AJ48" s="3">
        <f t="shared" si="17"/>
        <v>29.762671065093123</v>
      </c>
      <c r="AK48" s="3">
        <f t="shared" si="18"/>
        <v>7.7031461047678258</v>
      </c>
      <c r="AL48" s="3">
        <f t="shared" si="19"/>
        <v>28.748532641119819</v>
      </c>
      <c r="AM48" s="8">
        <f>SQRT(AK48^2+AL48^2)+SQRT((AK48-$CH$10)^2+(AL48-$CI$10)^2)</f>
        <v>60.086359199999997</v>
      </c>
      <c r="AN48" s="3">
        <f>AM48/(2*$CH$3)</f>
        <v>1</v>
      </c>
      <c r="AO48" s="3">
        <f t="shared" si="20"/>
        <v>29.762671065093123</v>
      </c>
      <c r="AP48" s="3">
        <f t="shared" si="21"/>
        <v>7.7031461047678258</v>
      </c>
      <c r="AQ48" s="3">
        <f t="shared" si="22"/>
        <v>28.748532641119819</v>
      </c>
      <c r="AR48" s="8">
        <f>SQRT(AP48^2+AQ48^2)+SQRT((AP48-$CH$10)^2+(AQ48-$CI$10)^2)</f>
        <v>60.086359199999997</v>
      </c>
      <c r="AS48" s="3">
        <f>AR48/(2*$CH$3)</f>
        <v>1</v>
      </c>
      <c r="AT48" s="9">
        <f t="shared" si="23"/>
        <v>29.762671065093123</v>
      </c>
      <c r="AU48" s="3">
        <f t="shared" si="24"/>
        <v>7.7031461047678258</v>
      </c>
      <c r="AV48" s="3">
        <f t="shared" si="25"/>
        <v>28.748532641119819</v>
      </c>
      <c r="AW48" s="8">
        <f>SQRT(AU48^2+AV48^2)+SQRT((AU48-$CH$10)^2+(AV48-$CI$10)^2)</f>
        <v>60.086359199999997</v>
      </c>
      <c r="AX48" s="4">
        <f>AW48/(2*$CH$3)</f>
        <v>1</v>
      </c>
      <c r="AY48" s="9">
        <f t="shared" si="26"/>
        <v>29.635671065093124</v>
      </c>
      <c r="AZ48" s="9">
        <f>AY48-'Master Radiusverkleinerung'!G$5/100</f>
        <v>29.581671065093126</v>
      </c>
      <c r="BA48" s="9">
        <f>SQRT((AU48-AU46)^2+(AV48-AV46)^2)</f>
        <v>1.5580583243312707</v>
      </c>
      <c r="BB48" s="3">
        <f>0.5*(AU46+AU48)</f>
        <v>8.4493142386201026</v>
      </c>
      <c r="BC48" s="3">
        <f>0.5*(AV46+AV48)</f>
        <v>28.524658677631649</v>
      </c>
      <c r="BD48" s="3">
        <f t="shared" ref="BD48:BE51" si="76">0.5*(AU48+AU49)</f>
        <v>6.9462233749964888</v>
      </c>
      <c r="BE48" s="3">
        <f t="shared" si="76"/>
        <v>28.933451406630255</v>
      </c>
      <c r="BF48" s="3">
        <f>AU48-AU46</f>
        <v>-1.4923362677045544</v>
      </c>
      <c r="BG48" s="3">
        <f>AV48-AV46</f>
        <v>0.44774792697633714</v>
      </c>
      <c r="BH48" s="3">
        <f t="shared" ref="BH48:BI51" si="77">AU49-AU48</f>
        <v>-1.513845459542674</v>
      </c>
      <c r="BI48" s="3">
        <f t="shared" si="77"/>
        <v>0.36983753102087036</v>
      </c>
      <c r="BJ48" s="3">
        <f t="shared" si="32"/>
        <v>0.44774792697633714</v>
      </c>
      <c r="BK48" s="3">
        <f t="shared" si="33"/>
        <v>1.4923362677045544</v>
      </c>
      <c r="BL48" s="3">
        <f t="shared" si="34"/>
        <v>0.36983753102087036</v>
      </c>
      <c r="BM48" s="3">
        <f t="shared" si="35"/>
        <v>1.513845459542674</v>
      </c>
      <c r="BN48" s="3">
        <f t="shared" si="72"/>
        <v>0.44774792697633714</v>
      </c>
      <c r="BO48" s="3">
        <f t="shared" si="72"/>
        <v>1.4923362677045544</v>
      </c>
      <c r="BP48" s="3">
        <f t="shared" si="73"/>
        <v>-0.36983753102087036</v>
      </c>
      <c r="BQ48" s="3">
        <f t="shared" si="73"/>
        <v>-1.513845459542674</v>
      </c>
      <c r="BR48" s="3">
        <f t="shared" si="74"/>
        <v>-1.5030908636236138</v>
      </c>
      <c r="BS48" s="3">
        <f t="shared" si="74"/>
        <v>0.40879272899860553</v>
      </c>
      <c r="BT48" s="3">
        <f t="shared" si="39"/>
        <v>-19.274420054864237</v>
      </c>
      <c r="BU48" s="3">
        <f t="shared" si="40"/>
        <v>-0.18076738461649811</v>
      </c>
      <c r="BV48" s="3">
        <f t="shared" si="41"/>
        <v>-0.23925740921425742</v>
      </c>
      <c r="BW48" s="9">
        <f t="shared" si="42"/>
        <v>30.040773357394503</v>
      </c>
      <c r="BX48" s="9">
        <f>SQRT((AU48-$CH$11)^2+(AV48-$CI$11)^2)</f>
        <v>30.042968267068002</v>
      </c>
      <c r="BY48" s="3">
        <f>AU48-BU46</f>
        <v>7.8838690936759397</v>
      </c>
      <c r="BZ48" s="3">
        <f>AV48-BV46</f>
        <v>28.987642080188916</v>
      </c>
      <c r="CA48" s="3">
        <f t="shared" si="45"/>
        <v>30.040618922641354</v>
      </c>
      <c r="CB48" s="3">
        <f t="shared" ref="CB48:CC52" si="78">AU48-BU48</f>
        <v>7.8839134893843239</v>
      </c>
      <c r="CC48" s="3">
        <f t="shared" si="78"/>
        <v>28.987790050334077</v>
      </c>
      <c r="CD48" s="3">
        <f t="shared" si="46"/>
        <v>30.040773357394503</v>
      </c>
      <c r="CE48" s="4">
        <f t="shared" si="47"/>
        <v>0.99999999999999101</v>
      </c>
      <c r="CF48" s="12">
        <f t="shared" si="48"/>
        <v>7.6839628162643457E-6</v>
      </c>
    </row>
    <row r="49" spans="1:84" x14ac:dyDescent="0.3">
      <c r="A49" s="4">
        <v>78</v>
      </c>
      <c r="B49" s="3">
        <f>CH$3*COS(A49/180*PI())</f>
        <v>6.2463282681776109</v>
      </c>
      <c r="C49" s="4">
        <f>CH$3*SIN(A49/180*PI())</f>
        <v>29.386664044154813</v>
      </c>
      <c r="D49" s="6">
        <f>SQRT(B49^2+C49^2)+SQRT((B49-$CH$10)^2+(C49-$CI$10)^2)</f>
        <v>60.634924905336803</v>
      </c>
      <c r="E49" s="4">
        <f>D49/(2*$CH$3)</f>
        <v>1.0091296213090708</v>
      </c>
      <c r="F49" s="4">
        <f>$CH$3/E49</f>
        <v>29.771378191264624</v>
      </c>
      <c r="G49" s="4">
        <f t="shared" si="0"/>
        <v>6.1898175777207909</v>
      </c>
      <c r="H49" s="4">
        <f t="shared" si="1"/>
        <v>29.120802148324241</v>
      </c>
      <c r="I49" s="6">
        <f>SQRT(G49^2+H49^2)+SQRT((G49-$CH$10)^2+(H49-$CI$10)^2)</f>
        <v>60.091331726984656</v>
      </c>
      <c r="J49" s="4">
        <f>I49/(2*$CH$3)</f>
        <v>1.0000827563368935</v>
      </c>
      <c r="K49" s="4">
        <f t="shared" si="2"/>
        <v>29.768914624936968</v>
      </c>
      <c r="L49" s="4">
        <f t="shared" si="3"/>
        <v>6.189305373480166</v>
      </c>
      <c r="M49" s="4">
        <f t="shared" si="4"/>
        <v>29.118392416831593</v>
      </c>
      <c r="N49" s="8">
        <f>SQRT(L49^2+M49^2)+SQRT((L49-$CH$10)^2+(M49-$CI$10)^2)</f>
        <v>60.086404682487185</v>
      </c>
      <c r="O49" s="3">
        <f>N49/(2*$CH$3)</f>
        <v>1.0000007569519571</v>
      </c>
      <c r="P49" s="4">
        <f t="shared" si="5"/>
        <v>29.768892091315838</v>
      </c>
      <c r="Q49" s="4">
        <f t="shared" si="6"/>
        <v>6.1893006884768962</v>
      </c>
      <c r="R49" s="4">
        <f t="shared" si="7"/>
        <v>29.118370375624149</v>
      </c>
      <c r="S49" s="6">
        <f>SQRT(Q49^2+R49^2)+SQRT((Q49-$CH$10)^2+(R49-$CI$10)^2)</f>
        <v>60.08635961605134</v>
      </c>
      <c r="T49" s="4">
        <f>S49/(2*$CH$3)</f>
        <v>1.000000006924223</v>
      </c>
      <c r="U49" s="3">
        <f t="shared" si="8"/>
        <v>29.768891885189394</v>
      </c>
      <c r="V49" s="3">
        <f t="shared" si="9"/>
        <v>6.1893006456207988</v>
      </c>
      <c r="W49" s="3">
        <f t="shared" si="10"/>
        <v>29.118370174002063</v>
      </c>
      <c r="X49" s="3">
        <f>SQRT(V49^2+W49^2)+SQRT((V49-$CH$10)^2+(W49-$CI$10)^2)</f>
        <v>60.086359203805834</v>
      </c>
      <c r="Y49" s="3">
        <f>X49/(2*$CH$3)</f>
        <v>1.0000000000633396</v>
      </c>
      <c r="Z49" s="3">
        <f t="shared" si="11"/>
        <v>29.768891883303844</v>
      </c>
      <c r="AA49" s="3">
        <f t="shared" si="12"/>
        <v>6.1893006452287711</v>
      </c>
      <c r="AB49" s="3">
        <f t="shared" si="13"/>
        <v>29.118370172157718</v>
      </c>
      <c r="AC49" s="3">
        <f>SQRT(AA49^2+AB49^2)+SQRT((AA49-$CH$10)^2+(AB49-$CI$10)^2)</f>
        <v>60.086359200034806</v>
      </c>
      <c r="AD49" s="3">
        <f>AC49/(2*$CH$3)</f>
        <v>1.0000000000005793</v>
      </c>
      <c r="AE49" s="3">
        <f t="shared" si="14"/>
        <v>29.768891883286599</v>
      </c>
      <c r="AF49" s="3">
        <f t="shared" si="15"/>
        <v>6.1893006452251855</v>
      </c>
      <c r="AG49" s="3">
        <f t="shared" si="16"/>
        <v>29.11837017214085</v>
      </c>
      <c r="AH49" s="8">
        <f>SQRT(AF49^2+AG49^2)+SQRT((AF49-$CH$10)^2+(AG49-$CI$10)^2)</f>
        <v>60.086359200000317</v>
      </c>
      <c r="AI49" s="3">
        <f>AH49/(2*$CH$3)</f>
        <v>1.0000000000000053</v>
      </c>
      <c r="AJ49" s="3">
        <f t="shared" si="17"/>
        <v>29.76889188328644</v>
      </c>
      <c r="AK49" s="3">
        <f t="shared" si="18"/>
        <v>6.1893006452251527</v>
      </c>
      <c r="AL49" s="3">
        <f t="shared" si="19"/>
        <v>29.118370172140693</v>
      </c>
      <c r="AM49" s="8">
        <f>SQRT(AK49^2+AL49^2)+SQRT((AK49-$CH$10)^2+(AL49-$CI$10)^2)</f>
        <v>60.08635919999999</v>
      </c>
      <c r="AN49" s="3">
        <f>AM49/(2*$CH$3)</f>
        <v>0.99999999999999989</v>
      </c>
      <c r="AO49" s="3">
        <f t="shared" si="20"/>
        <v>29.768891883286443</v>
      </c>
      <c r="AP49" s="3">
        <f t="shared" si="21"/>
        <v>6.1893006452251536</v>
      </c>
      <c r="AQ49" s="3">
        <f t="shared" si="22"/>
        <v>29.118370172140697</v>
      </c>
      <c r="AR49" s="8">
        <f>SQRT(AP49^2+AQ49^2)+SQRT((AP49-$CH$10)^2+(AQ49-$CI$10)^2)</f>
        <v>60.086359200000004</v>
      </c>
      <c r="AS49" s="3">
        <f>AR49/(2*$CH$3)</f>
        <v>1.0000000000000002</v>
      </c>
      <c r="AT49" s="9">
        <f t="shared" si="23"/>
        <v>29.768891883286436</v>
      </c>
      <c r="AU49" s="3">
        <f t="shared" si="24"/>
        <v>6.1893006452251518</v>
      </c>
      <c r="AV49" s="3">
        <f t="shared" si="25"/>
        <v>29.11837017214069</v>
      </c>
      <c r="AW49" s="8">
        <f>SQRT(AU49^2+AV49^2)+SQRT((AU49-$CH$10)^2+(AV49-$CI$10)^2)</f>
        <v>60.08635919999999</v>
      </c>
      <c r="AX49" s="4">
        <f>AW49/(2*$CH$3)</f>
        <v>0.99999999999999989</v>
      </c>
      <c r="AY49" s="9">
        <f t="shared" si="26"/>
        <v>29.641891883286437</v>
      </c>
      <c r="AZ49" s="9">
        <f>AY49-'Master Radiusverkleinerung'!G$5/100</f>
        <v>29.587891883286439</v>
      </c>
      <c r="BA49" s="9">
        <f t="shared" si="31"/>
        <v>1.5583670539155989</v>
      </c>
      <c r="BB49" s="3">
        <f t="shared" ref="BB49:BC52" si="79">0.5*(AU48+AU49)</f>
        <v>6.9462233749964888</v>
      </c>
      <c r="BC49" s="3">
        <f t="shared" si="79"/>
        <v>28.933451406630255</v>
      </c>
      <c r="BD49" s="3">
        <f t="shared" si="76"/>
        <v>5.42363509187029</v>
      </c>
      <c r="BE49" s="3">
        <f t="shared" si="76"/>
        <v>29.263816200626337</v>
      </c>
      <c r="BF49" s="3">
        <f t="shared" ref="BF49:BG52" si="80">AU49-AU48</f>
        <v>-1.513845459542674</v>
      </c>
      <c r="BG49" s="3">
        <f t="shared" si="80"/>
        <v>0.36983753102087036</v>
      </c>
      <c r="BH49" s="3">
        <f t="shared" si="77"/>
        <v>-1.5313311067097235</v>
      </c>
      <c r="BI49" s="3">
        <f t="shared" si="77"/>
        <v>0.29089205697129472</v>
      </c>
      <c r="BJ49" s="3">
        <f t="shared" si="32"/>
        <v>0.36983753102087036</v>
      </c>
      <c r="BK49" s="3">
        <f t="shared" si="33"/>
        <v>1.513845459542674</v>
      </c>
      <c r="BL49" s="3">
        <f t="shared" si="34"/>
        <v>0.29089205697129472</v>
      </c>
      <c r="BM49" s="3">
        <f t="shared" si="35"/>
        <v>1.5313311067097235</v>
      </c>
      <c r="BN49" s="3">
        <f t="shared" si="72"/>
        <v>0.36983753102087036</v>
      </c>
      <c r="BO49" s="3">
        <f t="shared" si="72"/>
        <v>1.513845459542674</v>
      </c>
      <c r="BP49" s="3">
        <f t="shared" si="73"/>
        <v>-0.29089205697129472</v>
      </c>
      <c r="BQ49" s="3">
        <f t="shared" si="73"/>
        <v>-1.5313311067097235</v>
      </c>
      <c r="BR49" s="3">
        <f t="shared" si="74"/>
        <v>-1.5225882831261988</v>
      </c>
      <c r="BS49" s="3">
        <f t="shared" si="74"/>
        <v>0.33036479399608254</v>
      </c>
      <c r="BT49" s="3">
        <f t="shared" si="39"/>
        <v>-19.270709527101122</v>
      </c>
      <c r="BU49" s="3">
        <f t="shared" si="40"/>
        <v>-0.18080825752695429</v>
      </c>
      <c r="BV49" s="3">
        <f t="shared" si="41"/>
        <v>-0.23942471313753089</v>
      </c>
      <c r="BW49" s="9">
        <f t="shared" si="42"/>
        <v>30.040945523717951</v>
      </c>
      <c r="BX49" s="9">
        <f>SQRT((AU49-$CH$11)^2+(AV49-$CI$11)^2)</f>
        <v>30.04291082783822</v>
      </c>
      <c r="BY49" s="3">
        <f t="shared" ref="BY49:BZ52" si="81">AU49-BU48</f>
        <v>6.3700680298416499</v>
      </c>
      <c r="BZ49" s="3">
        <f t="shared" si="81"/>
        <v>29.357627581354947</v>
      </c>
      <c r="CA49" s="3">
        <f t="shared" si="45"/>
        <v>30.040773357394503</v>
      </c>
      <c r="CB49" s="3">
        <f t="shared" si="78"/>
        <v>6.3701089027521061</v>
      </c>
      <c r="CC49" s="3">
        <f t="shared" si="78"/>
        <v>29.357794885278221</v>
      </c>
      <c r="CD49" s="3">
        <f t="shared" si="46"/>
        <v>30.040945523717951</v>
      </c>
      <c r="CE49" s="4">
        <f t="shared" si="47"/>
        <v>0.99999999999998901</v>
      </c>
      <c r="CF49" s="12">
        <f t="shared" si="48"/>
        <v>8.494940521721726E-6</v>
      </c>
    </row>
    <row r="50" spans="1:84" x14ac:dyDescent="0.3">
      <c r="A50" s="4">
        <v>81</v>
      </c>
      <c r="B50" s="3">
        <f>CH$3*COS(A50/180*PI())</f>
        <v>4.6997887288335782</v>
      </c>
      <c r="C50" s="4">
        <f>CH$3*SIN(A50/180*PI())</f>
        <v>29.673298205325693</v>
      </c>
      <c r="D50" s="6">
        <f>SQRT(B50^2+C50^2)+SQRT((B50-$CH$10)^2+(C50-$CI$10)^2)</f>
        <v>60.621001938641768</v>
      </c>
      <c r="E50" s="4">
        <f>D50/(2*$CH$3)</f>
        <v>1.0088979053775282</v>
      </c>
      <c r="F50" s="4">
        <f>$CH$3/E50</f>
        <v>29.778215853028144</v>
      </c>
      <c r="G50" s="4">
        <f t="shared" si="0"/>
        <v>4.6583392668209811</v>
      </c>
      <c r="H50" s="4">
        <f t="shared" si="1"/>
        <v>29.411596601761193</v>
      </c>
      <c r="I50" s="6">
        <f>SQRT(G50^2+H50^2)+SQRT((G50-$CH$10)^2+(H50-$CI$10)^2)</f>
        <v>60.091086037476508</v>
      </c>
      <c r="J50" s="4">
        <f>I50/(2*$CH$3)</f>
        <v>1.0000786673970505</v>
      </c>
      <c r="K50" s="4">
        <f t="shared" si="2"/>
        <v>29.775873462567937</v>
      </c>
      <c r="L50" s="4">
        <f t="shared" si="3"/>
        <v>4.6579728362224238</v>
      </c>
      <c r="M50" s="4">
        <f t="shared" si="4"/>
        <v>29.409283050014526</v>
      </c>
      <c r="N50" s="8">
        <f>SQRT(L50^2+M50^2)+SQRT((L50-$CH$10)^2+(M50-$CI$10)^2)</f>
        <v>60.086401359944901</v>
      </c>
      <c r="O50" s="3">
        <f>N50/(2*$CH$3)</f>
        <v>1.0000007016558412</v>
      </c>
      <c r="P50" s="4">
        <f t="shared" si="5"/>
        <v>29.775852570167054</v>
      </c>
      <c r="Q50" s="4">
        <f t="shared" si="6"/>
        <v>4.6579695679308681</v>
      </c>
      <c r="R50" s="4">
        <f t="shared" si="7"/>
        <v>29.409262414833766</v>
      </c>
      <c r="S50" s="6">
        <f>SQRT(Q50^2+R50^2)+SQRT((Q50-$CH$10)^2+(R50-$CI$10)^2)</f>
        <v>60.086359576065355</v>
      </c>
      <c r="T50" s="4">
        <f>S50/(2*$CH$3)</f>
        <v>1.0000000062587477</v>
      </c>
      <c r="U50" s="3">
        <f t="shared" si="8"/>
        <v>29.775852383807504</v>
      </c>
      <c r="V50" s="3">
        <f t="shared" si="9"/>
        <v>4.6579695387778113</v>
      </c>
      <c r="W50" s="3">
        <f t="shared" si="10"/>
        <v>29.409262230768611</v>
      </c>
      <c r="X50" s="3">
        <f>SQRT(V50^2+W50^2)+SQRT((V50-$CH$10)^2+(W50-$CI$10)^2)</f>
        <v>60.086359203354476</v>
      </c>
      <c r="Y50" s="3">
        <f>X50/(2*$CH$3)</f>
        <v>1.0000000000558276</v>
      </c>
      <c r="Z50" s="3">
        <f t="shared" si="11"/>
        <v>29.775852382145189</v>
      </c>
      <c r="AA50" s="3">
        <f t="shared" si="12"/>
        <v>4.6579695385177686</v>
      </c>
      <c r="AB50" s="3">
        <f t="shared" si="13"/>
        <v>29.40926222912676</v>
      </c>
      <c r="AC50" s="3">
        <f>SQRT(AA50^2+AB50^2)+SQRT((AA50-$CH$10)^2+(AB50-$CI$10)^2)</f>
        <v>60.086359200029918</v>
      </c>
      <c r="AD50" s="3">
        <f>AC50/(2*$CH$3)</f>
        <v>1.000000000000498</v>
      </c>
      <c r="AE50" s="3">
        <f t="shared" si="14"/>
        <v>29.77585238213036</v>
      </c>
      <c r="AF50" s="3">
        <f t="shared" si="15"/>
        <v>4.6579695385154487</v>
      </c>
      <c r="AG50" s="3">
        <f t="shared" si="16"/>
        <v>29.409262229112116</v>
      </c>
      <c r="AH50" s="8">
        <f>SQRT(AF50^2+AG50^2)+SQRT((AF50-$CH$10)^2+(AG50-$CI$10)^2)</f>
        <v>60.086359200000274</v>
      </c>
      <c r="AI50" s="3">
        <f>AH50/(2*$CH$3)</f>
        <v>1.0000000000000047</v>
      </c>
      <c r="AJ50" s="3">
        <f t="shared" si="17"/>
        <v>29.775852382130221</v>
      </c>
      <c r="AK50" s="3">
        <f t="shared" si="18"/>
        <v>4.6579695385154265</v>
      </c>
      <c r="AL50" s="3">
        <f t="shared" si="19"/>
        <v>29.409262229111977</v>
      </c>
      <c r="AM50" s="8">
        <f>SQRT(AK50^2+AL50^2)+SQRT((AK50-$CH$10)^2+(AL50-$CI$10)^2)</f>
        <v>60.08635919999999</v>
      </c>
      <c r="AN50" s="3">
        <f>AM50/(2*$CH$3)</f>
        <v>0.99999999999999989</v>
      </c>
      <c r="AO50" s="3">
        <f t="shared" si="20"/>
        <v>29.775852382130225</v>
      </c>
      <c r="AP50" s="3">
        <f t="shared" si="21"/>
        <v>4.6579695385154274</v>
      </c>
      <c r="AQ50" s="3">
        <f t="shared" si="22"/>
        <v>29.409262229111981</v>
      </c>
      <c r="AR50" s="8">
        <f>SQRT(AP50^2+AQ50^2)+SQRT((AP50-$CH$10)^2+(AQ50-$CI$10)^2)</f>
        <v>60.08635919999999</v>
      </c>
      <c r="AS50" s="3">
        <f>AR50/(2*$CH$3)</f>
        <v>0.99999999999999989</v>
      </c>
      <c r="AT50" s="9">
        <f t="shared" si="23"/>
        <v>29.775852382130228</v>
      </c>
      <c r="AU50" s="3">
        <f t="shared" si="24"/>
        <v>4.6579695385154283</v>
      </c>
      <c r="AV50" s="3">
        <f t="shared" si="25"/>
        <v>29.409262229111985</v>
      </c>
      <c r="AW50" s="8">
        <f>SQRT(AU50^2+AV50^2)+SQRT((AU50-$CH$10)^2+(AV50-$CI$10)^2)</f>
        <v>60.086359200000004</v>
      </c>
      <c r="AX50" s="4">
        <f>AW50/(2*$CH$3)</f>
        <v>1.0000000000000002</v>
      </c>
      <c r="AY50" s="9">
        <f t="shared" si="26"/>
        <v>29.648852382130229</v>
      </c>
      <c r="AZ50" s="9">
        <f>AY50-'Master Radiusverkleinerung'!G$5/100</f>
        <v>29.594852382130231</v>
      </c>
      <c r="BA50" s="9">
        <f t="shared" si="31"/>
        <v>1.5587152232482422</v>
      </c>
      <c r="BB50" s="3">
        <f t="shared" si="79"/>
        <v>5.42363509187029</v>
      </c>
      <c r="BC50" s="3">
        <f t="shared" si="79"/>
        <v>29.263816200626337</v>
      </c>
      <c r="BD50" s="3">
        <f t="shared" si="76"/>
        <v>3.885598315506261</v>
      </c>
      <c r="BE50" s="3">
        <f t="shared" si="76"/>
        <v>29.514819707944532</v>
      </c>
      <c r="BF50" s="3">
        <f t="shared" si="80"/>
        <v>-1.5313311067097235</v>
      </c>
      <c r="BG50" s="3">
        <f t="shared" si="80"/>
        <v>0.29089205697129472</v>
      </c>
      <c r="BH50" s="3">
        <f t="shared" si="77"/>
        <v>-1.5447424460183345</v>
      </c>
      <c r="BI50" s="3">
        <f t="shared" si="77"/>
        <v>0.21111495766509591</v>
      </c>
      <c r="BJ50" s="3">
        <f t="shared" si="32"/>
        <v>0.29089205697129472</v>
      </c>
      <c r="BK50" s="3">
        <f t="shared" si="33"/>
        <v>1.5313311067097235</v>
      </c>
      <c r="BL50" s="3">
        <f t="shared" si="34"/>
        <v>0.21111495766509591</v>
      </c>
      <c r="BM50" s="3">
        <f t="shared" si="35"/>
        <v>1.5447424460183345</v>
      </c>
      <c r="BN50" s="3">
        <f t="shared" si="72"/>
        <v>0.29089205697129472</v>
      </c>
      <c r="BO50" s="3">
        <f t="shared" si="72"/>
        <v>1.5313311067097235</v>
      </c>
      <c r="BP50" s="3">
        <f t="shared" si="73"/>
        <v>-0.21111495766509591</v>
      </c>
      <c r="BQ50" s="3">
        <f t="shared" si="73"/>
        <v>-1.5447424460183345</v>
      </c>
      <c r="BR50" s="3">
        <f t="shared" si="74"/>
        <v>-1.538036776364029</v>
      </c>
      <c r="BS50" s="3">
        <f t="shared" si="74"/>
        <v>0.25100350731819532</v>
      </c>
      <c r="BT50" s="3">
        <f t="shared" si="39"/>
        <v>-19.266522833368104</v>
      </c>
      <c r="BU50" s="3">
        <f t="shared" si="40"/>
        <v>-0.18084336581257521</v>
      </c>
      <c r="BV50" s="3">
        <f t="shared" si="41"/>
        <v>-0.23960953224339931</v>
      </c>
      <c r="BW50" s="9">
        <f t="shared" si="42"/>
        <v>30.041133584543509</v>
      </c>
      <c r="BX50" s="9">
        <f>SQRT((AU50-$CH$11)^2+(AV50-$CI$11)^2)</f>
        <v>30.042848085681115</v>
      </c>
      <c r="BY50" s="3">
        <f t="shared" si="81"/>
        <v>4.8387777960423826</v>
      </c>
      <c r="BZ50" s="3">
        <f t="shared" si="81"/>
        <v>29.648686942249515</v>
      </c>
      <c r="CA50" s="3">
        <f t="shared" si="45"/>
        <v>30.040945523717951</v>
      </c>
      <c r="CB50" s="3">
        <f t="shared" si="78"/>
        <v>4.8388129043280035</v>
      </c>
      <c r="CC50" s="3">
        <f t="shared" si="78"/>
        <v>29.648871761355384</v>
      </c>
      <c r="CD50" s="3">
        <f t="shared" si="46"/>
        <v>30.041133584543509</v>
      </c>
      <c r="CE50" s="4">
        <f t="shared" si="47"/>
        <v>0.99999999999998679</v>
      </c>
      <c r="CF50" s="12">
        <f t="shared" si="48"/>
        <v>9.3135709089093E-6</v>
      </c>
    </row>
    <row r="51" spans="1:84" x14ac:dyDescent="0.3">
      <c r="A51" s="4">
        <v>84</v>
      </c>
      <c r="B51" s="3">
        <f>CH$3*COS(A51/180*PI())</f>
        <v>3.1403673952621154</v>
      </c>
      <c r="C51" s="4">
        <f>CH$3*SIN(A51/180*PI())</f>
        <v>29.878599918681441</v>
      </c>
      <c r="D51" s="6">
        <f>SQRT(B51^2+C51^2)+SQRT((B51-$CH$10)^2+(C51-$CI$10)^2)</f>
        <v>60.605635716579897</v>
      </c>
      <c r="E51" s="4">
        <f>D51/(2*$CH$3)</f>
        <v>1.0086421697618833</v>
      </c>
      <c r="F51" s="4">
        <f>$CH$3/E51</f>
        <v>29.785765954136629</v>
      </c>
      <c r="G51" s="4">
        <f t="shared" si="0"/>
        <v>3.1134603424358933</v>
      </c>
      <c r="H51" s="4">
        <f t="shared" si="1"/>
        <v>29.622596411703746</v>
      </c>
      <c r="I51" s="6">
        <f>SQRT(G51^2+H51^2)+SQRT((G51-$CH$10)^2+(H51-$CI$10)^2)</f>
        <v>60.090821979567032</v>
      </c>
      <c r="J51" s="4">
        <f>I51/(2*$CH$3)</f>
        <v>1.0000742727571856</v>
      </c>
      <c r="K51" s="4">
        <f t="shared" si="2"/>
        <v>29.783553847473591</v>
      </c>
      <c r="L51" s="4">
        <f t="shared" si="3"/>
        <v>3.1132291143258222</v>
      </c>
      <c r="M51" s="4">
        <f t="shared" si="4"/>
        <v>29.620396423192464</v>
      </c>
      <c r="N51" s="8">
        <f>SQRT(L51^2+M51^2)+SQRT((L51-$CH$10)^2+(M51-$CI$10)^2)</f>
        <v>60.08639788372254</v>
      </c>
      <c r="O51" s="3">
        <f>N51/(2*$CH$3)</f>
        <v>1.0000006438020719</v>
      </c>
      <c r="P51" s="4">
        <f t="shared" si="5"/>
        <v>29.783534672772262</v>
      </c>
      <c r="Q51" s="4">
        <f t="shared" si="6"/>
        <v>3.1132271100237587</v>
      </c>
      <c r="R51" s="4">
        <f t="shared" si="7"/>
        <v>29.620377353532156</v>
      </c>
      <c r="S51" s="6">
        <f>SQRT(Q51^2+R51^2)+SQRT((Q51-$CH$10)^2+(R51-$CI$10)^2)</f>
        <v>60.086359535338303</v>
      </c>
      <c r="T51" s="4">
        <f>S51/(2*$CH$3)</f>
        <v>1.000000005580939</v>
      </c>
      <c r="U51" s="3">
        <f t="shared" si="8"/>
        <v>29.783534506552172</v>
      </c>
      <c r="V51" s="3">
        <f t="shared" si="9"/>
        <v>3.1132270926490277</v>
      </c>
      <c r="W51" s="3">
        <f t="shared" si="10"/>
        <v>29.620377188222637</v>
      </c>
      <c r="X51" s="3">
        <f>SQRT(V51^2+W51^2)+SQRT((V51-$CH$10)^2+(W51-$CI$10)^2)</f>
        <v>60.086359202906948</v>
      </c>
      <c r="Y51" s="3">
        <f>X51/(2*$CH$3)</f>
        <v>1.0000000000483795</v>
      </c>
      <c r="Z51" s="3">
        <f t="shared" si="11"/>
        <v>29.783534505111259</v>
      </c>
      <c r="AA51" s="3">
        <f t="shared" si="12"/>
        <v>3.1132270924984113</v>
      </c>
      <c r="AB51" s="3">
        <f t="shared" si="13"/>
        <v>29.620377186789618</v>
      </c>
      <c r="AC51" s="3">
        <f>SQRT(AA51^2+AB51^2)+SQRT((AA51-$CH$10)^2+(AB51-$CI$10)^2)</f>
        <v>60.0863592000252</v>
      </c>
      <c r="AD51" s="3">
        <f>AC51/(2*$CH$3)</f>
        <v>1.0000000000004194</v>
      </c>
      <c r="AE51" s="3">
        <f t="shared" si="14"/>
        <v>29.783534505098768</v>
      </c>
      <c r="AF51" s="3">
        <f t="shared" si="15"/>
        <v>3.1132270924971057</v>
      </c>
      <c r="AG51" s="3">
        <f t="shared" si="16"/>
        <v>29.620377186777194</v>
      </c>
      <c r="AH51" s="8">
        <f>SQRT(AF51^2+AG51^2)+SQRT((AF51-$CH$10)^2+(AG51-$CI$10)^2)</f>
        <v>60.086359200000217</v>
      </c>
      <c r="AI51" s="3">
        <f>AH51/(2*$CH$3)</f>
        <v>1.0000000000000038</v>
      </c>
      <c r="AJ51" s="3">
        <f t="shared" si="17"/>
        <v>29.783534505098654</v>
      </c>
      <c r="AK51" s="3">
        <f t="shared" si="18"/>
        <v>3.1132270924970937</v>
      </c>
      <c r="AL51" s="3">
        <f t="shared" si="19"/>
        <v>29.62037718677708</v>
      </c>
      <c r="AM51" s="8">
        <f>SQRT(AK51^2+AL51^2)+SQRT((AK51-$CH$10)^2+(AL51-$CI$10)^2)</f>
        <v>60.086359199999983</v>
      </c>
      <c r="AN51" s="3">
        <f>AM51/(2*$CH$3)</f>
        <v>0.99999999999999978</v>
      </c>
      <c r="AO51" s="3">
        <f t="shared" si="20"/>
        <v>29.783534505098661</v>
      </c>
      <c r="AP51" s="3">
        <f t="shared" si="21"/>
        <v>3.1132270924970946</v>
      </c>
      <c r="AQ51" s="3">
        <f t="shared" si="22"/>
        <v>29.620377186777088</v>
      </c>
      <c r="AR51" s="8">
        <f>SQRT(AP51^2+AQ51^2)+SQRT((AP51-$CH$10)^2+(AQ51-$CI$10)^2)</f>
        <v>60.086359200000004</v>
      </c>
      <c r="AS51" s="3">
        <f>AR51/(2*$CH$3)</f>
        <v>1.0000000000000002</v>
      </c>
      <c r="AT51" s="9">
        <f t="shared" si="23"/>
        <v>29.783534505098654</v>
      </c>
      <c r="AU51" s="3">
        <f t="shared" si="24"/>
        <v>3.1132270924970937</v>
      </c>
      <c r="AV51" s="3">
        <f t="shared" si="25"/>
        <v>29.62037718677708</v>
      </c>
      <c r="AW51" s="8">
        <f>SQRT(AU51^2+AV51^2)+SQRT((AU51-$CH$10)^2+(AV51-$CI$10)^2)</f>
        <v>60.086359199999983</v>
      </c>
      <c r="AX51" s="4">
        <f>AW51/(2*$CH$3)</f>
        <v>0.99999999999999978</v>
      </c>
      <c r="AY51" s="9">
        <f t="shared" si="26"/>
        <v>29.656534505098655</v>
      </c>
      <c r="AZ51" s="9">
        <f>AY51-'Master Radiusverkleinerung'!G$5/100</f>
        <v>29.602534505098657</v>
      </c>
      <c r="BA51" s="9">
        <f t="shared" si="31"/>
        <v>1.5591019049057191</v>
      </c>
      <c r="BB51" s="3">
        <f t="shared" si="79"/>
        <v>3.885598315506261</v>
      </c>
      <c r="BC51" s="3">
        <f t="shared" si="79"/>
        <v>29.514819707944532</v>
      </c>
      <c r="BD51" s="3">
        <f t="shared" si="76"/>
        <v>2.336207812348285</v>
      </c>
      <c r="BE51" s="3">
        <f t="shared" si="76"/>
        <v>29.685733345806767</v>
      </c>
      <c r="BF51" s="3">
        <f t="shared" si="80"/>
        <v>-1.5447424460183345</v>
      </c>
      <c r="BG51" s="3">
        <f t="shared" si="80"/>
        <v>0.21111495766509591</v>
      </c>
      <c r="BH51" s="3">
        <f t="shared" si="77"/>
        <v>-1.5540385602976174</v>
      </c>
      <c r="BI51" s="3">
        <f t="shared" si="77"/>
        <v>0.13071231805936989</v>
      </c>
      <c r="BJ51" s="3">
        <f t="shared" si="32"/>
        <v>0.21111495766509591</v>
      </c>
      <c r="BK51" s="3">
        <f t="shared" si="33"/>
        <v>1.5447424460183345</v>
      </c>
      <c r="BL51" s="3">
        <f t="shared" si="34"/>
        <v>0.13071231805936989</v>
      </c>
      <c r="BM51" s="3">
        <f t="shared" si="35"/>
        <v>1.5540385602976174</v>
      </c>
      <c r="BN51" s="3">
        <f t="shared" si="72"/>
        <v>0.21111495766509591</v>
      </c>
      <c r="BO51" s="3">
        <f t="shared" si="72"/>
        <v>1.5447424460183345</v>
      </c>
      <c r="BP51" s="3">
        <f t="shared" si="73"/>
        <v>-0.13071231805936989</v>
      </c>
      <c r="BQ51" s="3">
        <f t="shared" si="73"/>
        <v>-1.5540385602976174</v>
      </c>
      <c r="BR51" s="3">
        <f t="shared" si="74"/>
        <v>-1.549390503157976</v>
      </c>
      <c r="BS51" s="3">
        <f t="shared" si="74"/>
        <v>0.17091363786223468</v>
      </c>
      <c r="BT51" s="3">
        <f t="shared" si="39"/>
        <v>-19.261870786920984</v>
      </c>
      <c r="BU51" s="3">
        <f t="shared" si="40"/>
        <v>-0.1808707202251103</v>
      </c>
      <c r="BV51" s="3">
        <f t="shared" si="41"/>
        <v>-0.23980968633289024</v>
      </c>
      <c r="BW51" s="9">
        <f t="shared" si="42"/>
        <v>30.041335531178206</v>
      </c>
      <c r="BX51" s="9">
        <f>SQRT((AU51-$CH$11)^2+(AV51-$CI$11)^2)</f>
        <v>30.042780710733243</v>
      </c>
      <c r="BY51" s="3">
        <f t="shared" si="81"/>
        <v>3.2940704583096689</v>
      </c>
      <c r="BZ51" s="3">
        <f t="shared" si="81"/>
        <v>29.85998671902048</v>
      </c>
      <c r="CA51" s="3">
        <f t="shared" si="45"/>
        <v>30.041133584543509</v>
      </c>
      <c r="CB51" s="3">
        <f t="shared" si="78"/>
        <v>3.294097812722204</v>
      </c>
      <c r="CC51" s="3">
        <f t="shared" si="78"/>
        <v>29.860186873109971</v>
      </c>
      <c r="CD51" s="3">
        <f t="shared" si="46"/>
        <v>30.041335531178206</v>
      </c>
      <c r="CE51" s="4">
        <f t="shared" si="47"/>
        <v>0.99999999999998479</v>
      </c>
      <c r="CF51" s="12">
        <f t="shared" si="48"/>
        <v>9.9931643150853205E-6</v>
      </c>
    </row>
    <row r="52" spans="1:84" x14ac:dyDescent="0.3">
      <c r="A52" s="4">
        <v>87</v>
      </c>
      <c r="B52" s="3">
        <f>CH$3*COS(A52/180*PI())</f>
        <v>1.5723385329445068</v>
      </c>
      <c r="C52" s="4">
        <f>CH$3*SIN(A52/180*PI())</f>
        <v>30.002006466496102</v>
      </c>
      <c r="D52" s="6">
        <f>SQRT(B52^2+C52^2)+SQRT((B52-$CH$10)^2+(C52-$CI$10)^2)</f>
        <v>60.588866212521097</v>
      </c>
      <c r="E52" s="4">
        <f>D52/(2*$CH$3)</f>
        <v>1.0083630797274383</v>
      </c>
      <c r="F52" s="4">
        <f>$CH$3/E52</f>
        <v>29.794009919641944</v>
      </c>
      <c r="G52" s="4">
        <f t="shared" si="0"/>
        <v>1.5592979994562193</v>
      </c>
      <c r="H52" s="4">
        <f t="shared" si="1"/>
        <v>29.753178264525193</v>
      </c>
      <c r="I52" s="6">
        <f>SQRT(G52^2+H52^2)+SQRT((G52-$CH$10)^2+(H52-$CI$10)^2)</f>
        <v>60.09054232144436</v>
      </c>
      <c r="J52" s="4">
        <f>I52/(2*$CH$3)</f>
        <v>1.000069618487458</v>
      </c>
      <c r="K52" s="4">
        <f t="shared" si="2"/>
        <v>29.791935850129612</v>
      </c>
      <c r="L52" s="4">
        <f t="shared" si="3"/>
        <v>1.5591894510449771</v>
      </c>
      <c r="M52" s="4">
        <f t="shared" si="4"/>
        <v>29.751107037453043</v>
      </c>
      <c r="N52" s="8">
        <f>SQRT(L52^2+M52^2)+SQRT((L52-$CH$10)^2+(M52-$CI$10)^2)</f>
        <v>60.086394312255692</v>
      </c>
      <c r="O52" s="3">
        <f>N52/(2*$CH$3)</f>
        <v>1.0000005843631761</v>
      </c>
      <c r="P52" s="4">
        <f t="shared" si="5"/>
        <v>29.79191844082953</v>
      </c>
      <c r="Q52" s="4">
        <f t="shared" si="6"/>
        <v>1.5591885399126098</v>
      </c>
      <c r="R52" s="4">
        <f t="shared" si="7"/>
        <v>29.751089652011803</v>
      </c>
      <c r="S52" s="6">
        <f>SQRT(Q52^2+R52^2)+SQRT((Q52-$CH$10)^2+(R52-$CI$10)^2)</f>
        <v>60.086359494745423</v>
      </c>
      <c r="T52" s="4">
        <f>S52/(2*$CH$3)</f>
        <v>1.0000000049053634</v>
      </c>
      <c r="U52" s="3">
        <f t="shared" si="8"/>
        <v>29.791918294689342</v>
      </c>
      <c r="V52" s="3">
        <f t="shared" si="9"/>
        <v>1.5591885322642232</v>
      </c>
      <c r="W52" s="3">
        <f t="shared" si="10"/>
        <v>29.751089506071896</v>
      </c>
      <c r="X52" s="3">
        <f>SQRT(V52^2+W52^2)+SQRT((V52-$CH$10)^2+(W52-$CI$10)^2)</f>
        <v>60.086359202474192</v>
      </c>
      <c r="Y52" s="3">
        <f>X52/(2*$CH$3)</f>
        <v>1.0000000000411773</v>
      </c>
      <c r="Z52" s="3">
        <f t="shared" si="11"/>
        <v>29.79191829346259</v>
      </c>
      <c r="AA52" s="3">
        <f t="shared" si="12"/>
        <v>1.5591885322000201</v>
      </c>
      <c r="AB52" s="3">
        <f t="shared" si="13"/>
        <v>29.751089504846824</v>
      </c>
      <c r="AC52" s="3">
        <f>SQRT(AA52^2+AB52^2)+SQRT((AA52-$CH$10)^2+(AB52-$CI$10)^2)</f>
        <v>60.086359200020766</v>
      </c>
      <c r="AD52" s="3">
        <f>AC52/(2*$CH$3)</f>
        <v>1.0000000000003457</v>
      </c>
      <c r="AE52" s="3">
        <f t="shared" si="14"/>
        <v>29.791918293452291</v>
      </c>
      <c r="AF52" s="3">
        <f t="shared" si="15"/>
        <v>1.5591885321994809</v>
      </c>
      <c r="AG52" s="3">
        <f t="shared" si="16"/>
        <v>29.751089504836539</v>
      </c>
      <c r="AH52" s="8">
        <f>SQRT(AF52^2+AG52^2)+SQRT((AF52-$CH$10)^2+(AG52-$CI$10)^2)</f>
        <v>60.086359200000167</v>
      </c>
      <c r="AI52" s="3">
        <f>AH52/(2*$CH$3)</f>
        <v>1.0000000000000029</v>
      </c>
      <c r="AJ52" s="3">
        <f t="shared" si="17"/>
        <v>29.791918293452206</v>
      </c>
      <c r="AK52" s="3">
        <f t="shared" si="18"/>
        <v>1.5591885321994765</v>
      </c>
      <c r="AL52" s="3">
        <f t="shared" si="19"/>
        <v>29.751089504836454</v>
      </c>
      <c r="AM52" s="8">
        <f>SQRT(AK52^2+AL52^2)+SQRT((AK52-$CH$10)^2+(AL52-$CI$10)^2)</f>
        <v>60.08635919999999</v>
      </c>
      <c r="AN52" s="3">
        <f>AM52/(2*$CH$3)</f>
        <v>0.99999999999999989</v>
      </c>
      <c r="AO52" s="3">
        <f t="shared" si="20"/>
        <v>29.791918293452209</v>
      </c>
      <c r="AP52" s="3">
        <f t="shared" si="21"/>
        <v>1.5591885321994767</v>
      </c>
      <c r="AQ52" s="3">
        <f t="shared" si="22"/>
        <v>29.751089504836457</v>
      </c>
      <c r="AR52" s="8">
        <f>SQRT(AP52^2+AQ52^2)+SQRT((AP52-$CH$10)^2+(AQ52-$CI$10)^2)</f>
        <v>60.086359200000004</v>
      </c>
      <c r="AS52" s="3">
        <f>AR52/(2*$CH$3)</f>
        <v>1.0000000000000002</v>
      </c>
      <c r="AT52" s="9">
        <f t="shared" si="23"/>
        <v>29.791918293452202</v>
      </c>
      <c r="AU52" s="3">
        <f t="shared" si="24"/>
        <v>1.5591885321994763</v>
      </c>
      <c r="AV52" s="3">
        <f t="shared" si="25"/>
        <v>29.75108950483645</v>
      </c>
      <c r="AW52" s="8">
        <f>SQRT(AU52^2+AV52^2)+SQRT((AU52-$CH$10)^2+(AV52-$CI$10)^2)</f>
        <v>60.08635919999999</v>
      </c>
      <c r="AX52" s="4">
        <f>AW52/(2*$CH$3)</f>
        <v>0.99999999999999989</v>
      </c>
      <c r="AY52" s="9">
        <f t="shared" si="26"/>
        <v>29.664918293452203</v>
      </c>
      <c r="AZ52" s="9">
        <f>AY52-'Master Radiusverkleinerung'!G$5/100</f>
        <v>29.610918293452205</v>
      </c>
      <c r="BA52" s="9">
        <f t="shared" si="31"/>
        <v>1.5595260680682275</v>
      </c>
      <c r="BB52" s="3">
        <f t="shared" si="79"/>
        <v>2.336207812348285</v>
      </c>
      <c r="BC52" s="3">
        <f t="shared" si="79"/>
        <v>29.685733345806767</v>
      </c>
      <c r="BD52" s="3">
        <f>0.5*(AU52+AU54)</f>
        <v>0.77959426609973903</v>
      </c>
      <c r="BE52" s="3">
        <f>0.5*(AV52+AV54)</f>
        <v>29.7760357170528</v>
      </c>
      <c r="BF52" s="3">
        <f t="shared" si="80"/>
        <v>-1.5540385602976174</v>
      </c>
      <c r="BG52" s="3">
        <f t="shared" si="80"/>
        <v>0.13071231805936989</v>
      </c>
      <c r="BH52" s="3">
        <f>AU54-AU52</f>
        <v>-1.5591885321994745</v>
      </c>
      <c r="BI52" s="3">
        <f>AV54-AV52</f>
        <v>4.989242443269859E-2</v>
      </c>
      <c r="BJ52" s="3">
        <f t="shared" si="32"/>
        <v>0.13071231805936989</v>
      </c>
      <c r="BK52" s="3">
        <f t="shared" si="33"/>
        <v>1.5540385602976174</v>
      </c>
      <c r="BL52" s="3">
        <f t="shared" si="34"/>
        <v>4.989242443269859E-2</v>
      </c>
      <c r="BM52" s="3">
        <f t="shared" si="35"/>
        <v>1.5591885321994745</v>
      </c>
      <c r="BN52" s="3">
        <f t="shared" si="72"/>
        <v>0.13071231805936989</v>
      </c>
      <c r="BO52" s="3">
        <f t="shared" si="72"/>
        <v>1.5540385602976174</v>
      </c>
      <c r="BP52" s="3">
        <f t="shared" si="73"/>
        <v>-4.989242443269859E-2</v>
      </c>
      <c r="BQ52" s="3">
        <f t="shared" si="73"/>
        <v>-1.5591885321994745</v>
      </c>
      <c r="BR52" s="3">
        <f t="shared" si="74"/>
        <v>-1.556613546248546</v>
      </c>
      <c r="BS52" s="3">
        <f t="shared" si="74"/>
        <v>9.0302371246032465E-2</v>
      </c>
      <c r="BT52" s="3">
        <f t="shared" si="39"/>
        <v>-19.256765430052184</v>
      </c>
      <c r="BU52" s="3">
        <f t="shared" si="40"/>
        <v>-0.18088863533937483</v>
      </c>
      <c r="BV52" s="3">
        <f t="shared" si="41"/>
        <v>-0.24002267910045916</v>
      </c>
      <c r="BW52" s="9">
        <f t="shared" si="42"/>
        <v>30.04154920403538</v>
      </c>
      <c r="BX52" s="9">
        <f>SQRT((AU52-$CH$11)^2+(AV52-$CI$11)^2)</f>
        <v>30.042709423453591</v>
      </c>
      <c r="BY52" s="3">
        <f t="shared" si="81"/>
        <v>1.7400592524245866</v>
      </c>
      <c r="BZ52" s="3">
        <f t="shared" si="81"/>
        <v>29.990899191169341</v>
      </c>
      <c r="CA52" s="3">
        <f t="shared" si="45"/>
        <v>30.041335531178209</v>
      </c>
      <c r="CB52" s="3">
        <f t="shared" si="78"/>
        <v>1.7400771675388511</v>
      </c>
      <c r="CC52" s="3">
        <f t="shared" si="78"/>
        <v>29.991112183936909</v>
      </c>
      <c r="CD52" s="3">
        <f t="shared" si="46"/>
        <v>30.04154920403538</v>
      </c>
      <c r="CE52" s="4">
        <f t="shared" si="47"/>
        <v>0.99999999999998301</v>
      </c>
      <c r="CF52" s="12">
        <f t="shared" si="48"/>
        <v>1.0560596770808059E-5</v>
      </c>
    </row>
    <row r="53" spans="1:84" x14ac:dyDescent="0.3">
      <c r="A53" s="4"/>
      <c r="C53" s="4"/>
      <c r="D53" s="6"/>
      <c r="E53" s="4"/>
      <c r="G53" s="4"/>
      <c r="H53" s="4"/>
      <c r="I53" s="6"/>
      <c r="J53" s="4"/>
      <c r="K53" s="4"/>
      <c r="L53" s="4"/>
      <c r="M53" s="4"/>
      <c r="N53" s="8"/>
      <c r="P53" s="4"/>
      <c r="Q53" s="4"/>
      <c r="R53" s="4"/>
      <c r="S53" s="6"/>
      <c r="T53" s="4"/>
      <c r="AH53" s="8"/>
      <c r="AM53" s="8"/>
      <c r="AR53" s="8"/>
      <c r="AT53" s="9"/>
      <c r="AW53" s="8"/>
      <c r="AX53" s="4"/>
      <c r="AY53" s="9"/>
      <c r="AZ53" s="9"/>
      <c r="BA53" s="9"/>
      <c r="BW53" s="9"/>
      <c r="BX53" s="9"/>
      <c r="CE53" s="4"/>
      <c r="CF53" s="12"/>
    </row>
    <row r="54" spans="1:84" x14ac:dyDescent="0.3">
      <c r="A54" s="4">
        <v>90</v>
      </c>
      <c r="B54" s="3">
        <f>CH$3*COS(A54/180*PI())</f>
        <v>1.8403677533741083E-15</v>
      </c>
      <c r="C54" s="4">
        <f>CH$3*SIN(A54/180*PI())</f>
        <v>30.043179599999998</v>
      </c>
      <c r="D54" s="6">
        <f>SQRT(B54^2+C54^2)+SQRT((B54-$CH$10)^2+(C54-$CI$10)^2)</f>
        <v>60.570737117895113</v>
      </c>
      <c r="E54" s="4">
        <f>D54/(2*$CH$3)</f>
        <v>1.0080613624180963</v>
      </c>
      <c r="F54" s="4">
        <f>$CH$3/E54</f>
        <v>29.802927401099524</v>
      </c>
      <c r="G54" s="4">
        <f t="shared" si="0"/>
        <v>1.8256505228605429E-15</v>
      </c>
      <c r="H54" s="4">
        <f t="shared" si="1"/>
        <v>29.802927401099524</v>
      </c>
      <c r="I54" s="6">
        <f>SQRT(G54^2+H54^2)+SQRT((G54-$CH$10)^2+(H54-$CI$10)^2)</f>
        <v>60.090250002594416</v>
      </c>
      <c r="J54" s="4">
        <f>I54/(2*$CH$3)</f>
        <v>1.0000647535088867</v>
      </c>
      <c r="K54" s="4">
        <f t="shared" si="2"/>
        <v>29.800997681931296</v>
      </c>
      <c r="L54" s="4">
        <f t="shared" si="3"/>
        <v>1.8255323132376748E-15</v>
      </c>
      <c r="M54" s="4">
        <f t="shared" si="4"/>
        <v>29.800997681931296</v>
      </c>
      <c r="N54" s="8">
        <f>SQRT(L54^2+M54^2)+SQRT((L54-$CH$10)^2+(M54-$CI$10)^2)</f>
        <v>60.086390704181987</v>
      </c>
      <c r="O54" s="3">
        <f>N54/(2*$CH$3)</f>
        <v>1.0000005243150427</v>
      </c>
      <c r="P54" s="4">
        <f t="shared" si="5"/>
        <v>29.800982056828115</v>
      </c>
      <c r="Q54" s="4">
        <f t="shared" si="6"/>
        <v>1.8255313560841237E-15</v>
      </c>
      <c r="R54" s="4">
        <f t="shared" si="7"/>
        <v>29.800982056828115</v>
      </c>
      <c r="S54" s="6">
        <f>SQRT(Q54^2+R54^2)+SQRT((Q54-$CH$10)^2+(R54-$CI$10)^2)</f>
        <v>60.086359455108678</v>
      </c>
      <c r="T54" s="4">
        <f>S54/(2*$CH$3)</f>
        <v>1.0000000042457005</v>
      </c>
      <c r="U54" s="3">
        <f t="shared" si="8"/>
        <v>29.800981930302072</v>
      </c>
      <c r="V54" s="3">
        <f t="shared" si="9"/>
        <v>1.8255313483334643E-15</v>
      </c>
      <c r="W54" s="3">
        <f t="shared" si="10"/>
        <v>29.800981930302072</v>
      </c>
      <c r="X54" s="3">
        <f>SQRT(V54^2+W54^2)+SQRT((V54-$CH$10)^2+(W54-$CI$10)^2)</f>
        <v>60.086359202065765</v>
      </c>
      <c r="Y54" s="3">
        <f>X54/(2*$CH$3)</f>
        <v>1.0000000000343801</v>
      </c>
      <c r="Z54" s="3">
        <f t="shared" si="11"/>
        <v>29.800981929277512</v>
      </c>
      <c r="AA54" s="3">
        <f t="shared" si="12"/>
        <v>1.8255313482707026E-15</v>
      </c>
      <c r="AB54" s="3">
        <f t="shared" si="13"/>
        <v>29.800981929277512</v>
      </c>
      <c r="AC54" s="3">
        <f>SQRT(AA54^2+AB54^2)+SQRT((AA54-$CH$10)^2+(AB54-$CI$10)^2)</f>
        <v>60.086359200016716</v>
      </c>
      <c r="AD54" s="3">
        <f>AC54/(2*$CH$3)</f>
        <v>1.0000000000002782</v>
      </c>
      <c r="AE54" s="3">
        <f t="shared" si="14"/>
        <v>29.80098192926922</v>
      </c>
      <c r="AF54" s="3">
        <f t="shared" si="15"/>
        <v>1.8255313482701945E-15</v>
      </c>
      <c r="AG54" s="3">
        <f t="shared" si="16"/>
        <v>29.80098192926922</v>
      </c>
      <c r="AH54" s="8">
        <f>SQRT(AF54^2+AG54^2)+SQRT((AF54-$CH$10)^2+(AG54-$CI$10)^2)</f>
        <v>60.086359200000132</v>
      </c>
      <c r="AI54" s="3">
        <f>AH54/(2*$CH$3)</f>
        <v>1.0000000000000022</v>
      </c>
      <c r="AJ54" s="3">
        <f t="shared" si="17"/>
        <v>29.800981929269152</v>
      </c>
      <c r="AK54" s="3">
        <f t="shared" si="18"/>
        <v>1.8255313482701902E-15</v>
      </c>
      <c r="AL54" s="3">
        <f t="shared" si="19"/>
        <v>29.800981929269152</v>
      </c>
      <c r="AM54" s="8">
        <f>SQRT(AK54^2+AL54^2)+SQRT((AK54-$CH$10)^2+(AL54-$CI$10)^2)</f>
        <v>60.086359200000004</v>
      </c>
      <c r="AN54" s="3">
        <f>AM54/(2*$CH$3)</f>
        <v>1.0000000000000002</v>
      </c>
      <c r="AO54" s="3">
        <f t="shared" si="20"/>
        <v>29.800981929269145</v>
      </c>
      <c r="AP54" s="3">
        <f t="shared" si="21"/>
        <v>1.8255313482701898E-15</v>
      </c>
      <c r="AQ54" s="3">
        <f t="shared" si="22"/>
        <v>29.800981929269145</v>
      </c>
      <c r="AR54" s="8">
        <f>SQRT(AP54^2+AQ54^2)+SQRT((AP54-$CH$10)^2+(AQ54-$CI$10)^2)</f>
        <v>60.08635919999999</v>
      </c>
      <c r="AS54" s="3">
        <f>AR54/(2*$CH$3)</f>
        <v>0.99999999999999989</v>
      </c>
      <c r="AT54" s="9">
        <f t="shared" si="23"/>
        <v>29.800981929269149</v>
      </c>
      <c r="AU54" s="3">
        <f t="shared" si="24"/>
        <v>1.8255313482701902E-15</v>
      </c>
      <c r="AV54" s="3">
        <f t="shared" si="25"/>
        <v>29.800981929269149</v>
      </c>
      <c r="AW54" s="8">
        <f>SQRT(AU54^2+AV54^2)+SQRT((AU54-$CH$10)^2+(AV54-$CI$10)^2)</f>
        <v>60.08635919999999</v>
      </c>
      <c r="AX54" s="4">
        <f>AW54/(2*$CH$3)</f>
        <v>0.99999999999999989</v>
      </c>
      <c r="AY54" s="9">
        <f t="shared" si="26"/>
        <v>29.67398192926915</v>
      </c>
      <c r="AZ54" s="9">
        <f>AY54-'Master Radiusverkleinerung'!G$5/100</f>
        <v>29.619981929269152</v>
      </c>
      <c r="BA54" s="9">
        <f>SQRT((AU54-AU52)^2+(AV54-AV52)^2)</f>
        <v>1.5599865810186073</v>
      </c>
      <c r="BB54" s="3">
        <f>0.5*(AU52+AU54)</f>
        <v>0.77959426609973903</v>
      </c>
      <c r="BC54" s="3">
        <f>0.5*(AV52+AV54)</f>
        <v>29.7760357170528</v>
      </c>
      <c r="BD54" s="3">
        <f t="shared" ref="BD54:BE57" si="82">0.5*(AU54+AU55)</f>
        <v>-0.78008579203984929</v>
      </c>
      <c r="BE54" s="3">
        <f t="shared" si="82"/>
        <v>29.785414590701677</v>
      </c>
      <c r="BF54" s="3">
        <f>AU54-AU52</f>
        <v>-1.5591885321994745</v>
      </c>
      <c r="BG54" s="3">
        <f>AV54-AV52</f>
        <v>4.989242443269859E-2</v>
      </c>
      <c r="BH54" s="3">
        <f t="shared" ref="BH54:BI57" si="83">AU55-AU54</f>
        <v>-1.5601715840797021</v>
      </c>
      <c r="BI54" s="3">
        <f t="shared" si="83"/>
        <v>-3.1134677134943445E-2</v>
      </c>
      <c r="BJ54" s="3">
        <f t="shared" si="32"/>
        <v>4.989242443269859E-2</v>
      </c>
      <c r="BK54" s="3">
        <f t="shared" si="33"/>
        <v>1.5591885321994745</v>
      </c>
      <c r="BL54" s="3">
        <f t="shared" si="34"/>
        <v>-3.1134677134943445E-2</v>
      </c>
      <c r="BM54" s="3">
        <f t="shared" si="35"/>
        <v>1.5601715840797021</v>
      </c>
      <c r="BN54" s="3">
        <f t="shared" si="72"/>
        <v>4.989242443269859E-2</v>
      </c>
      <c r="BO54" s="3">
        <f t="shared" si="72"/>
        <v>1.5591885321994745</v>
      </c>
      <c r="BP54" s="3">
        <f t="shared" si="73"/>
        <v>3.1134677134943445E-2</v>
      </c>
      <c r="BQ54" s="3">
        <f t="shared" si="73"/>
        <v>-1.5601715840797021</v>
      </c>
      <c r="BR54" s="3">
        <f t="shared" si="74"/>
        <v>-1.5596800581395884</v>
      </c>
      <c r="BS54" s="3">
        <f t="shared" si="74"/>
        <v>9.3788736488775726E-3</v>
      </c>
      <c r="BT54" s="3">
        <f t="shared" si="39"/>
        <v>-19.251220008690538</v>
      </c>
      <c r="BU54" s="3">
        <f t="shared" si="40"/>
        <v>-0.18089577342110874</v>
      </c>
      <c r="BV54" s="3">
        <f t="shared" si="41"/>
        <v>-0.24024575134655635</v>
      </c>
      <c r="BW54" s="9">
        <f t="shared" si="42"/>
        <v>30.041772315218569</v>
      </c>
      <c r="BX54" s="9">
        <f>SQRT((AU54-$CH$11)^2+(AV54-$CI$11)^2)</f>
        <v>30.042634987124661</v>
      </c>
      <c r="BY54" s="3">
        <f>AU54-BU52</f>
        <v>0.18088863533937666</v>
      </c>
      <c r="BZ54" s="3">
        <f>AV54-BV52</f>
        <v>30.041004608369608</v>
      </c>
      <c r="CA54" s="3">
        <f t="shared" si="45"/>
        <v>30.041549204035384</v>
      </c>
      <c r="CB54" s="3">
        <f t="shared" ref="CB54:CC58" si="84">AU54-BU54</f>
        <v>0.18089577342111057</v>
      </c>
      <c r="CC54" s="3">
        <f t="shared" si="84"/>
        <v>30.041227680615705</v>
      </c>
      <c r="CD54" s="3">
        <f t="shared" si="46"/>
        <v>30.041772315218569</v>
      </c>
      <c r="CE54" s="4">
        <f t="shared" si="47"/>
        <v>0.99999999999998135</v>
      </c>
      <c r="CF54" s="12">
        <f t="shared" si="48"/>
        <v>1.1066171229197512E-5</v>
      </c>
    </row>
    <row r="55" spans="1:84" x14ac:dyDescent="0.3">
      <c r="A55" s="4">
        <v>93</v>
      </c>
      <c r="B55" s="3">
        <f>CH$3*COS(A55/180*PI())</f>
        <v>-1.572338532944503</v>
      </c>
      <c r="C55" s="4">
        <f>CH$3*SIN(A55/180*PI())</f>
        <v>30.002006466496102</v>
      </c>
      <c r="D55" s="6">
        <f>SQRT(B55^2+C55^2)+SQRT((B55-$CH$10)^2+(C55-$CI$10)^2)</f>
        <v>60.551295745993528</v>
      </c>
      <c r="E55" s="4">
        <f>D55/(2*$CH$3)</f>
        <v>1.0077378052553654</v>
      </c>
      <c r="F55" s="4">
        <f>$CH$3/E55</f>
        <v>29.812496309381704</v>
      </c>
      <c r="G55" s="4">
        <f t="shared" si="0"/>
        <v>-1.5602655023407257</v>
      </c>
      <c r="H55" s="4">
        <f t="shared" si="1"/>
        <v>29.771639319310299</v>
      </c>
      <c r="I55" s="6">
        <f>SQRT(G55^2+H55^2)+SQRT((G55-$CH$10)^2+(H55-$CI$10)^2)</f>
        <v>60.089948104557223</v>
      </c>
      <c r="J55" s="4">
        <f>I55/(2*$CH$3)</f>
        <v>1.000059729106656</v>
      </c>
      <c r="K55" s="4">
        <f t="shared" si="2"/>
        <v>29.810715741961662</v>
      </c>
      <c r="L55" s="4">
        <f t="shared" si="3"/>
        <v>-1.5601723146421427</v>
      </c>
      <c r="M55" s="4">
        <f t="shared" si="4"/>
        <v>29.769861192096023</v>
      </c>
      <c r="N55" s="8">
        <f>SQRT(L55^2+M55^2)+SQRT((L55-$CH$10)^2+(M55-$CI$10)^2)</f>
        <v>60.086387117029588</v>
      </c>
      <c r="O55" s="3">
        <f>N55/(2*$CH$3)</f>
        <v>1.0000004646150966</v>
      </c>
      <c r="P55" s="4">
        <f t="shared" si="5"/>
        <v>29.810701891459523</v>
      </c>
      <c r="Q55" s="4">
        <f t="shared" si="6"/>
        <v>-1.5601715897628687</v>
      </c>
      <c r="R55" s="4">
        <f t="shared" si="7"/>
        <v>29.769847360575518</v>
      </c>
      <c r="S55" s="6">
        <f>SQRT(Q55^2+R55^2)+SQRT((Q55-$CH$10)^2+(R55-$CI$10)^2)</f>
        <v>60.08635941717128</v>
      </c>
      <c r="T55" s="4">
        <f>S55/(2*$CH$3)</f>
        <v>1.0000000036143193</v>
      </c>
      <c r="U55" s="3">
        <f t="shared" si="8"/>
        <v>29.81070178371413</v>
      </c>
      <c r="V55" s="3">
        <f t="shared" si="9"/>
        <v>-1.5601715841239105</v>
      </c>
      <c r="W55" s="3">
        <f t="shared" si="10"/>
        <v>29.769847252977787</v>
      </c>
      <c r="X55" s="3">
        <f>SQRT(V55^2+W55^2)+SQRT((V55-$CH$10)^2+(W55-$CI$10)^2)</f>
        <v>60.086359201689405</v>
      </c>
      <c r="Y55" s="3">
        <f>X55/(2*$CH$3)</f>
        <v>1.0000000000281164</v>
      </c>
      <c r="Z55" s="3">
        <f t="shared" si="11"/>
        <v>29.81070178287596</v>
      </c>
      <c r="AA55" s="3">
        <f t="shared" si="12"/>
        <v>-1.5601715840800441</v>
      </c>
      <c r="AB55" s="3">
        <f t="shared" si="13"/>
        <v>29.769847252140764</v>
      </c>
      <c r="AC55" s="3">
        <f>SQRT(AA55^2+AB55^2)+SQRT((AA55-$CH$10)^2+(AB55-$CI$10)^2)</f>
        <v>60.086359200013128</v>
      </c>
      <c r="AD55" s="3">
        <f>AC55/(2*$CH$3)</f>
        <v>1.0000000000002185</v>
      </c>
      <c r="AE55" s="3">
        <f t="shared" si="14"/>
        <v>29.810701782869447</v>
      </c>
      <c r="AF55" s="3">
        <f t="shared" si="15"/>
        <v>-1.5601715840797035</v>
      </c>
      <c r="AG55" s="3">
        <f t="shared" si="16"/>
        <v>29.769847252134262</v>
      </c>
      <c r="AH55" s="8">
        <f>SQRT(AF55^2+AG55^2)+SQRT((AF55-$CH$10)^2+(AG55-$CI$10)^2)</f>
        <v>60.086359200000111</v>
      </c>
      <c r="AI55" s="3">
        <f>AH55/(2*$CH$3)</f>
        <v>1.000000000000002</v>
      </c>
      <c r="AJ55" s="3">
        <f t="shared" si="17"/>
        <v>29.810701782869387</v>
      </c>
      <c r="AK55" s="3">
        <f t="shared" si="18"/>
        <v>-1.5601715840797001</v>
      </c>
      <c r="AL55" s="3">
        <f t="shared" si="19"/>
        <v>29.769847252134202</v>
      </c>
      <c r="AM55" s="8">
        <f>SQRT(AK55^2+AL55^2)+SQRT((AK55-$CH$10)^2+(AL55-$CI$10)^2)</f>
        <v>60.08635919999999</v>
      </c>
      <c r="AN55" s="3">
        <f>AM55/(2*$CH$3)</f>
        <v>0.99999999999999989</v>
      </c>
      <c r="AO55" s="3">
        <f t="shared" si="20"/>
        <v>29.810701782869391</v>
      </c>
      <c r="AP55" s="3">
        <f t="shared" si="21"/>
        <v>-1.5601715840797004</v>
      </c>
      <c r="AQ55" s="3">
        <f t="shared" si="22"/>
        <v>29.769847252134205</v>
      </c>
      <c r="AR55" s="8">
        <f>SQRT(AP55^2+AQ55^2)+SQRT((AP55-$CH$10)^2+(AQ55-$CI$10)^2)</f>
        <v>60.086359199999997</v>
      </c>
      <c r="AS55" s="3">
        <f>AR55/(2*$CH$3)</f>
        <v>1</v>
      </c>
      <c r="AT55" s="9">
        <f t="shared" si="23"/>
        <v>29.810701782869391</v>
      </c>
      <c r="AU55" s="3">
        <f t="shared" si="24"/>
        <v>-1.5601715840797004</v>
      </c>
      <c r="AV55" s="3">
        <f t="shared" si="25"/>
        <v>29.769847252134205</v>
      </c>
      <c r="AW55" s="8">
        <f>SQRT(AU55^2+AV55^2)+SQRT((AU55-$CH$10)^2+(AV55-$CI$10)^2)</f>
        <v>60.086359199999997</v>
      </c>
      <c r="AX55" s="4">
        <f>AW55/(2*$CH$3)</f>
        <v>1</v>
      </c>
      <c r="AY55" s="9">
        <f t="shared" si="26"/>
        <v>29.683701782869392</v>
      </c>
      <c r="AZ55" s="9">
        <f>AY55-'Master Radiusverkleinerung'!G$5/100</f>
        <v>29.629701782869393</v>
      </c>
      <c r="BA55" s="9">
        <f t="shared" si="31"/>
        <v>1.5604822138973786</v>
      </c>
      <c r="BB55" s="3">
        <f t="shared" ref="BB55:BC58" si="85">0.5*(AU54+AU55)</f>
        <v>-0.78008579203984929</v>
      </c>
      <c r="BC55" s="3">
        <f t="shared" si="85"/>
        <v>29.785414590701677</v>
      </c>
      <c r="BD55" s="3">
        <f t="shared" si="82"/>
        <v>-2.3386601856156535</v>
      </c>
      <c r="BE55" s="3">
        <f t="shared" si="82"/>
        <v>29.713768435566269</v>
      </c>
      <c r="BF55" s="3">
        <f t="shared" ref="BF55:BG58" si="86">AU55-AU54</f>
        <v>-1.5601715840797021</v>
      </c>
      <c r="BG55" s="3">
        <f t="shared" si="86"/>
        <v>-3.1134677134943445E-2</v>
      </c>
      <c r="BH55" s="3">
        <f t="shared" si="83"/>
        <v>-1.5569772030719065</v>
      </c>
      <c r="BI55" s="3">
        <f t="shared" si="83"/>
        <v>-0.11215763313587246</v>
      </c>
      <c r="BJ55" s="3">
        <f t="shared" si="32"/>
        <v>-3.1134677134943445E-2</v>
      </c>
      <c r="BK55" s="3">
        <f t="shared" si="33"/>
        <v>1.5601715840797021</v>
      </c>
      <c r="BL55" s="3">
        <f t="shared" si="34"/>
        <v>-0.11215763313587246</v>
      </c>
      <c r="BM55" s="3">
        <f t="shared" si="35"/>
        <v>1.5569772030719065</v>
      </c>
      <c r="BN55" s="3">
        <f t="shared" si="72"/>
        <v>-3.1134677134943445E-2</v>
      </c>
      <c r="BO55" s="3">
        <f t="shared" si="72"/>
        <v>1.5601715840797021</v>
      </c>
      <c r="BP55" s="3">
        <f t="shared" si="73"/>
        <v>0.11215763313587246</v>
      </c>
      <c r="BQ55" s="3">
        <f t="shared" si="73"/>
        <v>-1.5569772030719065</v>
      </c>
      <c r="BR55" s="3">
        <f t="shared" si="74"/>
        <v>-1.5585743935758041</v>
      </c>
      <c r="BS55" s="3">
        <f t="shared" si="74"/>
        <v>-7.1646155135407952E-2</v>
      </c>
      <c r="BT55" s="3">
        <f t="shared" si="39"/>
        <v>-19.245248944029075</v>
      </c>
      <c r="BU55" s="3">
        <f t="shared" si="40"/>
        <v>-0.18089117978589275</v>
      </c>
      <c r="BV55" s="3">
        <f t="shared" si="41"/>
        <v>-0.24047594031237907</v>
      </c>
      <c r="BW55" s="9">
        <f t="shared" si="42"/>
        <v>30.042002472351378</v>
      </c>
      <c r="BX55" s="9">
        <f>SQRT((AU55-$CH$11)^2+(AV55-$CI$11)^2)</f>
        <v>30.042558199882997</v>
      </c>
      <c r="BY55" s="3">
        <f t="shared" ref="BY55:BZ58" si="87">AU55-BU54</f>
        <v>-1.3792758106585916</v>
      </c>
      <c r="BZ55" s="3">
        <f t="shared" si="87"/>
        <v>30.010093003480762</v>
      </c>
      <c r="CA55" s="3">
        <f t="shared" si="45"/>
        <v>30.041772315218569</v>
      </c>
      <c r="CB55" s="3">
        <f t="shared" si="84"/>
        <v>-1.3792804042938076</v>
      </c>
      <c r="CC55" s="3">
        <f t="shared" si="84"/>
        <v>30.010323192446585</v>
      </c>
      <c r="CD55" s="3">
        <f t="shared" si="46"/>
        <v>30.042002472351378</v>
      </c>
      <c r="CE55" s="4">
        <f t="shared" si="47"/>
        <v>0.99999999999998024</v>
      </c>
      <c r="CF55" s="12">
        <f t="shared" si="48"/>
        <v>1.1390761172381367E-5</v>
      </c>
    </row>
    <row r="56" spans="1:84" x14ac:dyDescent="0.3">
      <c r="A56" s="4">
        <v>96</v>
      </c>
      <c r="B56" s="3">
        <f>CH$3*COS(A56/180*PI())</f>
        <v>-3.1403673952621118</v>
      </c>
      <c r="C56" s="4">
        <f>CH$3*SIN(A56/180*PI())</f>
        <v>29.878599918681445</v>
      </c>
      <c r="D56" s="6">
        <f>SQRT(B56^2+C56^2)+SQRT((B56-$CH$10)^2+(C56-$CI$10)^2)</f>
        <v>60.530592927024131</v>
      </c>
      <c r="E56" s="4">
        <f>D56/(2*$CH$3)</f>
        <v>1.0073932541917789</v>
      </c>
      <c r="F56" s="4">
        <f>$CH$3/E56</f>
        <v>29.822692851068698</v>
      </c>
      <c r="G56" s="4">
        <f t="shared" si="0"/>
        <v>-3.1173202542254419</v>
      </c>
      <c r="H56" s="4">
        <f t="shared" si="1"/>
        <v>29.659321019230699</v>
      </c>
      <c r="I56" s="6">
        <f>SQRT(G56^2+H56^2)+SQRT((G56-$CH$10)^2+(H56-$CI$10)^2)</f>
        <v>60.089639820063411</v>
      </c>
      <c r="J56" s="4">
        <f>I56/(2*$CH$3)</f>
        <v>1.0000545984164642</v>
      </c>
      <c r="K56" s="4">
        <f t="shared" si="2"/>
        <v>29.821064668160542</v>
      </c>
      <c r="L56" s="4">
        <f t="shared" si="3"/>
        <v>-3.1171500627681339</v>
      </c>
      <c r="M56" s="4">
        <f t="shared" si="4"/>
        <v>29.657701755678872</v>
      </c>
      <c r="N56" s="8">
        <f>SQRT(L56^2+M56^2)+SQRT((L56-$CH$10)^2+(M56-$CI$10)^2)</f>
        <v>60.086383605928589</v>
      </c>
      <c r="O56" s="3">
        <f>N56/(2*$CH$3)</f>
        <v>1.0000004061808523</v>
      </c>
      <c r="P56" s="4">
        <f t="shared" si="5"/>
        <v>29.82105255542</v>
      </c>
      <c r="Q56" s="4">
        <f t="shared" si="6"/>
        <v>-3.1171487966419789</v>
      </c>
      <c r="R56" s="4">
        <f t="shared" si="7"/>
        <v>29.657689709293191</v>
      </c>
      <c r="S56" s="6">
        <f>SQRT(Q56^2+R56^2)+SQRT((Q56-$CH$10)^2+(R56-$CI$10)^2)</f>
        <v>60.086359381575988</v>
      </c>
      <c r="T56" s="4">
        <f>S56/(2*$CH$3)</f>
        <v>1.0000000030219169</v>
      </c>
      <c r="U56" s="3">
        <f t="shared" si="8"/>
        <v>29.821052465303257</v>
      </c>
      <c r="V56" s="3">
        <f t="shared" si="9"/>
        <v>-3.1171487872222143</v>
      </c>
      <c r="W56" s="3">
        <f t="shared" si="10"/>
        <v>29.657689619670119</v>
      </c>
      <c r="X56" s="3">
        <f>SQRT(V56^2+W56^2)+SQRT((V56-$CH$10)^2+(W56-$CI$10)^2)</f>
        <v>60.086359201350902</v>
      </c>
      <c r="Y56" s="3">
        <f>X56/(2*$CH$3)</f>
        <v>1.0000000000224827</v>
      </c>
      <c r="Z56" s="3">
        <f t="shared" si="11"/>
        <v>29.8210524646328</v>
      </c>
      <c r="AA56" s="3">
        <f t="shared" si="12"/>
        <v>-3.1171487871521326</v>
      </c>
      <c r="AB56" s="3">
        <f t="shared" si="13"/>
        <v>29.657689619003332</v>
      </c>
      <c r="AC56" s="3">
        <f>SQRT(AA56^2+AB56^2)+SQRT((AA56-$CH$10)^2+(AB56-$CI$10)^2)</f>
        <v>60.086359200010051</v>
      </c>
      <c r="AD56" s="3">
        <f>AC56/(2*$CH$3)</f>
        <v>1.0000000000001674</v>
      </c>
      <c r="AE56" s="3">
        <f t="shared" si="14"/>
        <v>29.821052464627808</v>
      </c>
      <c r="AF56" s="3">
        <f t="shared" si="15"/>
        <v>-3.1171487871516108</v>
      </c>
      <c r="AG56" s="3">
        <f t="shared" si="16"/>
        <v>29.657689618998369</v>
      </c>
      <c r="AH56" s="8">
        <f>SQRT(AF56^2+AG56^2)+SQRT((AF56-$CH$10)^2+(AG56-$CI$10)^2)</f>
        <v>60.086359200000068</v>
      </c>
      <c r="AI56" s="3">
        <f>AH56/(2*$CH$3)</f>
        <v>1.0000000000000011</v>
      </c>
      <c r="AJ56" s="3">
        <f t="shared" si="17"/>
        <v>29.821052464627776</v>
      </c>
      <c r="AK56" s="3">
        <f t="shared" si="18"/>
        <v>-3.1171487871516073</v>
      </c>
      <c r="AL56" s="3">
        <f t="shared" si="19"/>
        <v>29.657689618998337</v>
      </c>
      <c r="AM56" s="8">
        <f>SQRT(AK56^2+AL56^2)+SQRT((AK56-$CH$10)^2+(AL56-$CI$10)^2)</f>
        <v>60.086359200000004</v>
      </c>
      <c r="AN56" s="3">
        <f>AM56/(2*$CH$3)</f>
        <v>1.0000000000000002</v>
      </c>
      <c r="AO56" s="3">
        <f t="shared" si="20"/>
        <v>29.821052464627769</v>
      </c>
      <c r="AP56" s="3">
        <f t="shared" si="21"/>
        <v>-3.1171487871516068</v>
      </c>
      <c r="AQ56" s="3">
        <f t="shared" si="22"/>
        <v>29.657689618998329</v>
      </c>
      <c r="AR56" s="8">
        <f>SQRT(AP56^2+AQ56^2)+SQRT((AP56-$CH$10)^2+(AQ56-$CI$10)^2)</f>
        <v>60.08635919999999</v>
      </c>
      <c r="AS56" s="3">
        <f>AR56/(2*$CH$3)</f>
        <v>0.99999999999999989</v>
      </c>
      <c r="AT56" s="9">
        <f t="shared" si="23"/>
        <v>29.821052464627773</v>
      </c>
      <c r="AU56" s="3">
        <f t="shared" si="24"/>
        <v>-3.1171487871516068</v>
      </c>
      <c r="AV56" s="3">
        <f t="shared" si="25"/>
        <v>29.657689618998333</v>
      </c>
      <c r="AW56" s="8">
        <f>SQRT(AU56^2+AV56^2)+SQRT((AU56-$CH$10)^2+(AV56-$CI$10)^2)</f>
        <v>60.08635919999999</v>
      </c>
      <c r="AX56" s="4">
        <f>AW56/(2*$CH$3)</f>
        <v>0.99999999999999989</v>
      </c>
      <c r="AY56" s="9">
        <f t="shared" si="26"/>
        <v>29.694052464627774</v>
      </c>
      <c r="AZ56" s="9">
        <f>AY56-'Master Radiusverkleinerung'!G$5/100</f>
        <v>29.640052464627775</v>
      </c>
      <c r="BA56" s="9">
        <f t="shared" si="31"/>
        <v>1.5610116417106754</v>
      </c>
      <c r="BB56" s="3">
        <f t="shared" si="85"/>
        <v>-2.3386601856156535</v>
      </c>
      <c r="BC56" s="3">
        <f t="shared" si="85"/>
        <v>29.713768435566269</v>
      </c>
      <c r="BD56" s="3">
        <f t="shared" si="82"/>
        <v>-3.8919514123418617</v>
      </c>
      <c r="BE56" s="3">
        <f t="shared" si="82"/>
        <v>29.561207496041288</v>
      </c>
      <c r="BF56" s="3">
        <f t="shared" si="86"/>
        <v>-1.5569772030719065</v>
      </c>
      <c r="BG56" s="3">
        <f t="shared" si="86"/>
        <v>-0.11215763313587246</v>
      </c>
      <c r="BH56" s="3">
        <f t="shared" si="83"/>
        <v>-1.5496052503805102</v>
      </c>
      <c r="BI56" s="3">
        <f t="shared" si="83"/>
        <v>-0.19296424591409078</v>
      </c>
      <c r="BJ56" s="3">
        <f t="shared" si="32"/>
        <v>-0.11215763313587246</v>
      </c>
      <c r="BK56" s="3">
        <f t="shared" si="33"/>
        <v>1.5569772030719065</v>
      </c>
      <c r="BL56" s="3">
        <f t="shared" si="34"/>
        <v>-0.19296424591409078</v>
      </c>
      <c r="BM56" s="3">
        <f t="shared" si="35"/>
        <v>1.5496052503805102</v>
      </c>
      <c r="BN56" s="3">
        <f t="shared" si="72"/>
        <v>-0.11215763313587246</v>
      </c>
      <c r="BO56" s="3">
        <f t="shared" si="72"/>
        <v>1.5569772030719065</v>
      </c>
      <c r="BP56" s="3">
        <f t="shared" si="73"/>
        <v>0.19296424591409078</v>
      </c>
      <c r="BQ56" s="3">
        <f t="shared" si="73"/>
        <v>-1.5496052503805102</v>
      </c>
      <c r="BR56" s="3">
        <f t="shared" si="74"/>
        <v>-1.5532912267262082</v>
      </c>
      <c r="BS56" s="3">
        <f t="shared" si="74"/>
        <v>-0.15256093952498162</v>
      </c>
      <c r="BT56" s="3">
        <f t="shared" si="39"/>
        <v>-19.238867801332596</v>
      </c>
      <c r="BU56" s="3">
        <f t="shared" si="40"/>
        <v>-0.18087430880424282</v>
      </c>
      <c r="BV56" s="3">
        <f t="shared" si="41"/>
        <v>-0.24071014402271373</v>
      </c>
      <c r="BW56" s="9">
        <f t="shared" si="42"/>
        <v>30.04223720367062</v>
      </c>
      <c r="BX56" s="9">
        <f>SQRT((AU56-$CH$11)^2+(AV56-$CI$11)^2)</f>
        <v>30.04247988635705</v>
      </c>
      <c r="BY56" s="3">
        <f t="shared" si="87"/>
        <v>-2.9362576073657141</v>
      </c>
      <c r="BZ56" s="3">
        <f t="shared" si="87"/>
        <v>29.898165559310712</v>
      </c>
      <c r="CA56" s="3">
        <f t="shared" si="45"/>
        <v>30.042002472351378</v>
      </c>
      <c r="CB56" s="3">
        <f t="shared" si="84"/>
        <v>-2.936274478347364</v>
      </c>
      <c r="CC56" s="3">
        <f t="shared" si="84"/>
        <v>29.898399763021047</v>
      </c>
      <c r="CD56" s="3">
        <f t="shared" si="46"/>
        <v>30.04223720367062</v>
      </c>
      <c r="CE56" s="4">
        <f t="shared" si="47"/>
        <v>0.99999999999997935</v>
      </c>
      <c r="CF56" s="12">
        <f t="shared" si="48"/>
        <v>1.1643920106640606E-5</v>
      </c>
    </row>
    <row r="57" spans="1:84" x14ac:dyDescent="0.3">
      <c r="A57" s="4">
        <v>99</v>
      </c>
      <c r="B57" s="3">
        <f>CH$3*COS(A57/180*PI())</f>
        <v>-4.6997887288335818</v>
      </c>
      <c r="C57" s="4">
        <f>CH$3*SIN(A57/180*PI())</f>
        <v>29.67329820532569</v>
      </c>
      <c r="D57" s="6">
        <f>SQRT(B57^2+C57^2)+SQRT((B57-$CH$10)^2+(C57-$CI$10)^2)</f>
        <v>60.508682894465721</v>
      </c>
      <c r="E57" s="4">
        <f>D57/(2*$CH$3)</f>
        <v>1.0070286118195313</v>
      </c>
      <c r="F57" s="4">
        <f>$CH$3/E57</f>
        <v>29.833491568543447</v>
      </c>
      <c r="G57" s="4">
        <f t="shared" si="0"/>
        <v>-4.6669862938073372</v>
      </c>
      <c r="H57" s="4">
        <f t="shared" si="1"/>
        <v>29.466191781493709</v>
      </c>
      <c r="I57" s="6">
        <f>SQRT(G57^2+H57^2)+SQRT((G57-$CH$10)^2+(H57-$CI$10)^2)</f>
        <v>60.089328420820671</v>
      </c>
      <c r="J57" s="4">
        <f>I57/(2*$CH$3)</f>
        <v>1.0000494158884015</v>
      </c>
      <c r="K57" s="4">
        <f t="shared" si="2"/>
        <v>29.832017392901168</v>
      </c>
      <c r="L57" s="4">
        <f t="shared" si="3"/>
        <v>-4.6667556819293621</v>
      </c>
      <c r="M57" s="4">
        <f t="shared" si="4"/>
        <v>29.46473575539984</v>
      </c>
      <c r="N57" s="8">
        <f>SQRT(L57^2+M57^2)+SQRT((L57-$CH$10)^2+(M57-$CI$10)^2)</f>
        <v>60.086380222375048</v>
      </c>
      <c r="O57" s="3">
        <f>N57/(2*$CH$3)</f>
        <v>1.0000003498693435</v>
      </c>
      <c r="P57" s="4">
        <f t="shared" si="5"/>
        <v>29.83200695559648</v>
      </c>
      <c r="Q57" s="4">
        <f t="shared" si="6"/>
        <v>-4.6667540491751867</v>
      </c>
      <c r="R57" s="4">
        <f t="shared" si="7"/>
        <v>29.464725446595693</v>
      </c>
      <c r="S57" s="6">
        <f>SQRT(Q57^2+R57^2)+SQRT((Q57-$CH$10)^2+(R57-$CI$10)^2)</f>
        <v>60.086359348847843</v>
      </c>
      <c r="T57" s="4">
        <f>S57/(2*$CH$3)</f>
        <v>1.000000002477232</v>
      </c>
      <c r="U57" s="3">
        <f t="shared" si="8"/>
        <v>29.83200688169568</v>
      </c>
      <c r="V57" s="3">
        <f t="shared" si="9"/>
        <v>-4.6667540376145542</v>
      </c>
      <c r="W57" s="3">
        <f t="shared" si="10"/>
        <v>29.464725373604733</v>
      </c>
      <c r="X57" s="3">
        <f>SQRT(V57^2+W57^2)+SQRT((V57-$CH$10)^2+(W57-$CI$10)^2)</f>
        <v>60.086359201053895</v>
      </c>
      <c r="Y57" s="3">
        <f>X57/(2*$CH$3)</f>
        <v>1.0000000000175397</v>
      </c>
      <c r="Z57" s="3">
        <f t="shared" si="11"/>
        <v>29.832006881172433</v>
      </c>
      <c r="AA57" s="3">
        <f t="shared" si="12"/>
        <v>-4.6667540375327006</v>
      </c>
      <c r="AB57" s="3">
        <f t="shared" si="13"/>
        <v>29.464725373087926</v>
      </c>
      <c r="AC57" s="3">
        <f>SQRT(AA57^2+AB57^2)+SQRT((AA57-$CH$10)^2+(AB57-$CI$10)^2)</f>
        <v>60.08635920000745</v>
      </c>
      <c r="AD57" s="3">
        <f>AC57/(2*$CH$3)</f>
        <v>1.0000000000001241</v>
      </c>
      <c r="AE57" s="3">
        <f t="shared" si="14"/>
        <v>29.832006881168731</v>
      </c>
      <c r="AF57" s="3">
        <f t="shared" si="15"/>
        <v>-4.6667540375321215</v>
      </c>
      <c r="AG57" s="3">
        <f t="shared" si="16"/>
        <v>29.464725373084271</v>
      </c>
      <c r="AH57" s="8">
        <f>SQRT(AF57^2+AG57^2)+SQRT((AF57-$CH$10)^2+(AG57-$CI$10)^2)</f>
        <v>60.086359200000047</v>
      </c>
      <c r="AI57" s="3">
        <f>AH57/(2*$CH$3)</f>
        <v>1.0000000000000009</v>
      </c>
      <c r="AJ57" s="3">
        <f t="shared" si="17"/>
        <v>29.832006881168706</v>
      </c>
      <c r="AK57" s="3">
        <f t="shared" si="18"/>
        <v>-4.6667540375321179</v>
      </c>
      <c r="AL57" s="3">
        <f t="shared" si="19"/>
        <v>29.464725373084246</v>
      </c>
      <c r="AM57" s="8">
        <f>SQRT(AK57^2+AL57^2)+SQRT((AK57-$CH$10)^2+(AL57-$CI$10)^2)</f>
        <v>60.086359200000004</v>
      </c>
      <c r="AN57" s="3">
        <f>AM57/(2*$CH$3)</f>
        <v>1.0000000000000002</v>
      </c>
      <c r="AO57" s="3">
        <f t="shared" si="20"/>
        <v>29.832006881168699</v>
      </c>
      <c r="AP57" s="3">
        <f t="shared" si="21"/>
        <v>-4.6667540375321162</v>
      </c>
      <c r="AQ57" s="3">
        <f t="shared" si="22"/>
        <v>29.464725373084239</v>
      </c>
      <c r="AR57" s="8">
        <f>SQRT(AP57^2+AQ57^2)+SQRT((AP57-$CH$10)^2+(AQ57-$CI$10)^2)</f>
        <v>60.08635919999999</v>
      </c>
      <c r="AS57" s="3">
        <f>AR57/(2*$CH$3)</f>
        <v>0.99999999999999989</v>
      </c>
      <c r="AT57" s="9">
        <f t="shared" si="23"/>
        <v>29.832006881168702</v>
      </c>
      <c r="AU57" s="3">
        <f t="shared" si="24"/>
        <v>-4.666754037532117</v>
      </c>
      <c r="AV57" s="3">
        <f t="shared" si="25"/>
        <v>29.464725373084242</v>
      </c>
      <c r="AW57" s="8">
        <f>SQRT(AU57^2+AV57^2)+SQRT((AU57-$CH$10)^2+(AV57-$CI$10)^2)</f>
        <v>60.08635919999999</v>
      </c>
      <c r="AX57" s="4">
        <f>AW57/(2*$CH$3)</f>
        <v>0.99999999999999989</v>
      </c>
      <c r="AY57" s="9">
        <f t="shared" si="26"/>
        <v>29.705006881168703</v>
      </c>
      <c r="AZ57" s="9">
        <f>AY57-'Master Radiusverkleinerung'!G$5/100</f>
        <v>29.651006881168705</v>
      </c>
      <c r="BA57" s="9">
        <f t="shared" si="31"/>
        <v>1.5615734475867722</v>
      </c>
      <c r="BB57" s="3">
        <f t="shared" si="85"/>
        <v>-3.8919514123418617</v>
      </c>
      <c r="BC57" s="3">
        <f t="shared" si="85"/>
        <v>29.561207496041288</v>
      </c>
      <c r="BD57" s="3">
        <f t="shared" si="82"/>
        <v>-5.4357870643997259</v>
      </c>
      <c r="BE57" s="3">
        <f t="shared" si="82"/>
        <v>29.328054399178718</v>
      </c>
      <c r="BF57" s="3">
        <f t="shared" si="86"/>
        <v>-1.5496052503805102</v>
      </c>
      <c r="BG57" s="3">
        <f t="shared" si="86"/>
        <v>-0.19296424591409078</v>
      </c>
      <c r="BH57" s="3">
        <f t="shared" si="83"/>
        <v>-1.5380660537352187</v>
      </c>
      <c r="BI57" s="3">
        <f t="shared" si="83"/>
        <v>-0.27334194781105126</v>
      </c>
      <c r="BJ57" s="3">
        <f t="shared" si="32"/>
        <v>-0.19296424591409078</v>
      </c>
      <c r="BK57" s="3">
        <f t="shared" si="33"/>
        <v>1.5496052503805102</v>
      </c>
      <c r="BL57" s="3">
        <f t="shared" si="34"/>
        <v>-0.27334194781105126</v>
      </c>
      <c r="BM57" s="3">
        <f t="shared" si="35"/>
        <v>1.5380660537352187</v>
      </c>
      <c r="BN57" s="3">
        <f t="shared" si="72"/>
        <v>-0.19296424591409078</v>
      </c>
      <c r="BO57" s="3">
        <f t="shared" si="72"/>
        <v>1.5496052503805102</v>
      </c>
      <c r="BP57" s="3">
        <f t="shared" si="73"/>
        <v>0.27334194781105126</v>
      </c>
      <c r="BQ57" s="3">
        <f t="shared" si="73"/>
        <v>-1.5380660537352187</v>
      </c>
      <c r="BR57" s="3">
        <f t="shared" si="74"/>
        <v>-1.5438356520578642</v>
      </c>
      <c r="BS57" s="3">
        <f t="shared" si="74"/>
        <v>-0.23315309686256924</v>
      </c>
      <c r="BT57" s="3">
        <f t="shared" si="39"/>
        <v>-19.23209325584234</v>
      </c>
      <c r="BU57" s="3">
        <f t="shared" si="40"/>
        <v>-0.18084503987877376</v>
      </c>
      <c r="BV57" s="3">
        <f t="shared" si="41"/>
        <v>-0.24094518901960527</v>
      </c>
      <c r="BW57" s="9">
        <f t="shared" si="42"/>
        <v>30.042473984002555</v>
      </c>
      <c r="BX57" s="9">
        <f>SQRT((AU57-$CH$11)^2+(AV57-$CI$11)^2)</f>
        <v>30.042400888994841</v>
      </c>
      <c r="BY57" s="3">
        <f t="shared" si="87"/>
        <v>-4.4858797287278742</v>
      </c>
      <c r="BZ57" s="3">
        <f t="shared" si="87"/>
        <v>29.705435517106956</v>
      </c>
      <c r="CA57" s="3">
        <f t="shared" si="45"/>
        <v>30.04223720367062</v>
      </c>
      <c r="CB57" s="3">
        <f t="shared" si="84"/>
        <v>-4.4859089976533433</v>
      </c>
      <c r="CC57" s="3">
        <f t="shared" si="84"/>
        <v>29.705670562103847</v>
      </c>
      <c r="CD57" s="3">
        <f t="shared" si="46"/>
        <v>30.042473984002555</v>
      </c>
      <c r="CE57" s="4">
        <f t="shared" si="47"/>
        <v>0.99999999999997902</v>
      </c>
      <c r="CF57" s="12">
        <f t="shared" si="48"/>
        <v>1.1737447077770505E-5</v>
      </c>
    </row>
    <row r="58" spans="1:84" x14ac:dyDescent="0.3">
      <c r="A58" s="4">
        <v>102</v>
      </c>
      <c r="B58" s="3">
        <f>CH$3*COS(A58/180*PI())</f>
        <v>-6.2463282681776082</v>
      </c>
      <c r="C58" s="4">
        <f>CH$3*SIN(A58/180*PI())</f>
        <v>29.386664044154813</v>
      </c>
      <c r="D58" s="6">
        <f>SQRT(B58^2+C58^2)+SQRT((B58-$CH$10)^2+(C58-$CI$10)^2)</f>
        <v>60.485623162782929</v>
      </c>
      <c r="E58" s="4">
        <f>D58/(2*$CH$3)</f>
        <v>1.0066448353353208</v>
      </c>
      <c r="F58" s="4">
        <f>$CH$3/E58</f>
        <v>29.844865383919043</v>
      </c>
      <c r="G58" s="4">
        <f t="shared" si="0"/>
        <v>-6.2050964241990183</v>
      </c>
      <c r="H58" s="4">
        <f t="shared" si="1"/>
        <v>29.192683469503823</v>
      </c>
      <c r="I58" s="6">
        <f>SQRT(G58^2+H58^2)+SQRT((G58-$CH$10)^2+(H58-$CI$10)^2)</f>
        <v>60.089017224238432</v>
      </c>
      <c r="J58" s="4">
        <f>I58/(2*$CH$3)</f>
        <v>1.0000442367331592</v>
      </c>
      <c r="K58" s="4">
        <f t="shared" si="2"/>
        <v>29.843545202973374</v>
      </c>
      <c r="L58" s="4">
        <f t="shared" si="3"/>
        <v>-6.2048219431464187</v>
      </c>
      <c r="M58" s="4">
        <f t="shared" si="4"/>
        <v>29.191392137679284</v>
      </c>
      <c r="N58" s="8">
        <f>SQRT(L58^2+M58^2)+SQRT((L58-$CH$10)^2+(M58-$CI$10)^2)</f>
        <v>60.086377013075861</v>
      </c>
      <c r="O58" s="3">
        <f>N58/(2*$CH$3)</f>
        <v>1.0000002964579</v>
      </c>
      <c r="P58" s="4">
        <f t="shared" si="5"/>
        <v>29.843536355621257</v>
      </c>
      <c r="Q58" s="4">
        <f t="shared" si="6"/>
        <v>-6.2048201036784807</v>
      </c>
      <c r="R58" s="4">
        <f t="shared" si="7"/>
        <v>29.191383483663035</v>
      </c>
      <c r="S58" s="6">
        <f>SQRT(Q58^2+R58^2)+SQRT((Q58-$CH$10)^2+(R58-$CI$10)^2)</f>
        <v>60.086359319381799</v>
      </c>
      <c r="T58" s="4">
        <f>S58/(2*$CH$3)</f>
        <v>1.0000000019868369</v>
      </c>
      <c r="U58" s="3">
        <f t="shared" si="8"/>
        <v>29.843536296327017</v>
      </c>
      <c r="V58" s="3">
        <f t="shared" si="9"/>
        <v>-6.2048200913505145</v>
      </c>
      <c r="W58" s="3">
        <f t="shared" si="10"/>
        <v>29.191383425664515</v>
      </c>
      <c r="X58" s="3">
        <f>SQRT(V58^2+W58^2)+SQRT((V58-$CH$10)^2+(W58-$CI$10)^2)</f>
        <v>60.086359200800082</v>
      </c>
      <c r="Y58" s="3">
        <f>X58/(2*$CH$3)</f>
        <v>1.0000000000133156</v>
      </c>
      <c r="Z58" s="3">
        <f t="shared" si="11"/>
        <v>29.843536295929631</v>
      </c>
      <c r="AA58" s="3">
        <f t="shared" si="12"/>
        <v>-6.2048200912678935</v>
      </c>
      <c r="AB58" s="3">
        <f t="shared" si="13"/>
        <v>29.191383425275816</v>
      </c>
      <c r="AC58" s="3">
        <f>SQRT(AA58^2+AB58^2)+SQRT((AA58-$CH$10)^2+(AB58-$CI$10)^2)</f>
        <v>60.086359200005361</v>
      </c>
      <c r="AD58" s="3">
        <f>AC58/(2*$CH$3)</f>
        <v>1.0000000000000893</v>
      </c>
      <c r="AE58" s="3">
        <f t="shared" si="14"/>
        <v>29.843536295926967</v>
      </c>
      <c r="AF58" s="3">
        <f t="shared" si="15"/>
        <v>-6.2048200912673401</v>
      </c>
      <c r="AG58" s="3">
        <f t="shared" si="16"/>
        <v>29.191383425273209</v>
      </c>
      <c r="AH58" s="8">
        <f>SQRT(AF58^2+AG58^2)+SQRT((AF58-$CH$10)^2+(AG58-$CI$10)^2)</f>
        <v>60.086359200000032</v>
      </c>
      <c r="AI58" s="3">
        <f>AH58/(2*$CH$3)</f>
        <v>1.0000000000000007</v>
      </c>
      <c r="AJ58" s="3">
        <f t="shared" si="17"/>
        <v>29.843536295926945</v>
      </c>
      <c r="AK58" s="3">
        <f t="shared" si="18"/>
        <v>-6.2048200912673357</v>
      </c>
      <c r="AL58" s="3">
        <f t="shared" si="19"/>
        <v>29.191383425273187</v>
      </c>
      <c r="AM58" s="8">
        <f>SQRT(AK58^2+AL58^2)+SQRT((AK58-$CH$10)^2+(AL58-$CI$10)^2)</f>
        <v>60.08635919999999</v>
      </c>
      <c r="AN58" s="3">
        <f>AM58/(2*$CH$3)</f>
        <v>0.99999999999999989</v>
      </c>
      <c r="AO58" s="3">
        <f t="shared" si="20"/>
        <v>29.843536295926949</v>
      </c>
      <c r="AP58" s="3">
        <f t="shared" si="21"/>
        <v>-6.2048200912673357</v>
      </c>
      <c r="AQ58" s="3">
        <f t="shared" si="22"/>
        <v>29.191383425273191</v>
      </c>
      <c r="AR58" s="8">
        <f>SQRT(AP58^2+AQ58^2)+SQRT((AP58-$CH$10)^2+(AQ58-$CI$10)^2)</f>
        <v>60.086359199999997</v>
      </c>
      <c r="AS58" s="3">
        <f>AR58/(2*$CH$3)</f>
        <v>1</v>
      </c>
      <c r="AT58" s="9">
        <f t="shared" si="23"/>
        <v>29.843536295926949</v>
      </c>
      <c r="AU58" s="3">
        <f t="shared" si="24"/>
        <v>-6.2048200912673357</v>
      </c>
      <c r="AV58" s="3">
        <f t="shared" si="25"/>
        <v>29.191383425273191</v>
      </c>
      <c r="AW58" s="8">
        <f>SQRT(AU58^2+AV58^2)+SQRT((AU58-$CH$10)^2+(AV58-$CI$10)^2)</f>
        <v>60.086359199999997</v>
      </c>
      <c r="AX58" s="4">
        <f>AW58/(2*$CH$3)</f>
        <v>1</v>
      </c>
      <c r="AY58" s="9">
        <f t="shared" si="26"/>
        <v>29.71653629592695</v>
      </c>
      <c r="AZ58" s="9">
        <f>AY58-'Master Radiusverkleinerung'!G$5/100</f>
        <v>29.662536295926952</v>
      </c>
      <c r="BA58" s="9">
        <f t="shared" si="31"/>
        <v>1.5621661262765134</v>
      </c>
      <c r="BB58" s="3">
        <f t="shared" si="85"/>
        <v>-5.4357870643997259</v>
      </c>
      <c r="BC58" s="3">
        <f t="shared" si="85"/>
        <v>29.328054399178718</v>
      </c>
      <c r="BD58" s="3">
        <f>0.5*(AU58+AU60)</f>
        <v>-6.9660103322043536</v>
      </c>
      <c r="BE58" s="3">
        <f>0.5*(AV58+AV60)</f>
        <v>29.014844282256064</v>
      </c>
      <c r="BF58" s="3">
        <f t="shared" si="86"/>
        <v>-1.5380660537352187</v>
      </c>
      <c r="BG58" s="3">
        <f t="shared" si="86"/>
        <v>-0.27334194781105126</v>
      </c>
      <c r="BH58" s="3">
        <f>AU60-AU58</f>
        <v>-1.522380481874035</v>
      </c>
      <c r="BI58" s="3">
        <f>AV60-AV58</f>
        <v>-0.35307828603425762</v>
      </c>
      <c r="BJ58" s="3">
        <f t="shared" si="32"/>
        <v>-0.27334194781105126</v>
      </c>
      <c r="BK58" s="3">
        <f t="shared" si="33"/>
        <v>1.5380660537352187</v>
      </c>
      <c r="BL58" s="3">
        <f t="shared" si="34"/>
        <v>-0.35307828603425762</v>
      </c>
      <c r="BM58" s="3">
        <f t="shared" si="35"/>
        <v>1.522380481874035</v>
      </c>
      <c r="BN58" s="3">
        <f t="shared" si="72"/>
        <v>-0.27334194781105126</v>
      </c>
      <c r="BO58" s="3">
        <f t="shared" si="72"/>
        <v>1.5380660537352187</v>
      </c>
      <c r="BP58" s="3">
        <f t="shared" si="73"/>
        <v>0.35307828603425762</v>
      </c>
      <c r="BQ58" s="3">
        <f t="shared" si="73"/>
        <v>-1.522380481874035</v>
      </c>
      <c r="BR58" s="3">
        <f t="shared" si="74"/>
        <v>-1.5302232678046277</v>
      </c>
      <c r="BS58" s="3">
        <f t="shared" si="74"/>
        <v>-0.31321011692265444</v>
      </c>
      <c r="BT58" s="3">
        <f t="shared" si="39"/>
        <v>-19.2249430558402</v>
      </c>
      <c r="BU58" s="3">
        <f t="shared" si="40"/>
        <v>-0.18080368295982208</v>
      </c>
      <c r="BV58" s="3">
        <f t="shared" si="41"/>
        <v>-0.24117790000171269</v>
      </c>
      <c r="BW58" s="9">
        <f t="shared" si="42"/>
        <v>30.042710261453212</v>
      </c>
      <c r="BX58" s="9">
        <f>SQRT((AU58-$CH$11)^2+(AV58-$CI$11)^2)</f>
        <v>30.042322059167805</v>
      </c>
      <c r="BY58" s="3">
        <f t="shared" si="87"/>
        <v>-6.0239750513885619</v>
      </c>
      <c r="BZ58" s="3">
        <f t="shared" si="87"/>
        <v>29.432328614292796</v>
      </c>
      <c r="CA58" s="3">
        <f t="shared" si="45"/>
        <v>30.042473984002555</v>
      </c>
      <c r="CB58" s="3">
        <f t="shared" si="84"/>
        <v>-6.0240164083075136</v>
      </c>
      <c r="CC58" s="3">
        <f t="shared" si="84"/>
        <v>29.432561325274904</v>
      </c>
      <c r="CD58" s="3">
        <f t="shared" si="46"/>
        <v>30.042710261453212</v>
      </c>
      <c r="CE58" s="4">
        <f t="shared" si="47"/>
        <v>0.99999999999997913</v>
      </c>
      <c r="CF58" s="12">
        <f t="shared" si="48"/>
        <v>1.170635444592661E-5</v>
      </c>
    </row>
    <row r="59" spans="1:84" x14ac:dyDescent="0.3">
      <c r="A59" s="4"/>
      <c r="C59" s="4"/>
      <c r="D59" s="6"/>
      <c r="E59" s="4"/>
      <c r="G59" s="4"/>
      <c r="H59" s="4"/>
      <c r="I59" s="6"/>
      <c r="J59" s="4"/>
      <c r="K59" s="4"/>
      <c r="L59" s="4"/>
      <c r="M59" s="4"/>
      <c r="N59" s="8"/>
      <c r="P59" s="4"/>
      <c r="Q59" s="4"/>
      <c r="R59" s="4"/>
      <c r="S59" s="6"/>
      <c r="T59" s="4"/>
      <c r="AH59" s="8"/>
      <c r="AM59" s="8"/>
      <c r="AR59" s="8"/>
      <c r="AT59" s="9"/>
      <c r="AW59" s="8"/>
      <c r="AX59" s="4"/>
      <c r="AY59" s="9"/>
      <c r="AZ59" s="9"/>
      <c r="BA59" s="9"/>
      <c r="BW59" s="9"/>
      <c r="BX59" s="9"/>
      <c r="CE59" s="4"/>
      <c r="CF59" s="12"/>
    </row>
    <row r="60" spans="1:84" x14ac:dyDescent="0.3">
      <c r="A60" s="4">
        <v>105</v>
      </c>
      <c r="B60" s="3">
        <f>CH$3*COS(A60/180*PI())</f>
        <v>-7.7757470559155335</v>
      </c>
      <c r="C60" s="4">
        <f>CH$3*SIN(A60/180*PI())</f>
        <v>29.019483079480878</v>
      </c>
      <c r="D60" s="6">
        <f>SQRT(B60^2+C60^2)+SQRT((B60-$CH$10)^2+(C60-$CI$10)^2)</f>
        <v>60.46147439657544</v>
      </c>
      <c r="E60" s="4">
        <f>D60/(2*$CH$3)</f>
        <v>1.0062429343626371</v>
      </c>
      <c r="F60" s="4">
        <f>$CH$3/E60</f>
        <v>29.856785646926909</v>
      </c>
      <c r="G60" s="4">
        <f t="shared" si="0"/>
        <v>-7.7275047509682731</v>
      </c>
      <c r="H60" s="4">
        <f t="shared" si="1"/>
        <v>28.839440346343469</v>
      </c>
      <c r="I60" s="6">
        <f>SQRT(G60^2+H60^2)+SQRT((G60-$CH$10)^2+(H60-$CI$10)^2)</f>
        <v>60.088709559393223</v>
      </c>
      <c r="J60" s="4">
        <f>I60/(2*$CH$3)</f>
        <v>1.0000391163556008</v>
      </c>
      <c r="K60" s="4">
        <f t="shared" si="2"/>
        <v>29.855617803964208</v>
      </c>
      <c r="L60" s="4">
        <f t="shared" si="3"/>
        <v>-7.7272024909678372</v>
      </c>
      <c r="M60" s="4">
        <f t="shared" si="4"/>
        <v>28.838312296664746</v>
      </c>
      <c r="N60" s="8">
        <f>SQRT(L60^2+M60^2)+SQRT((L60-$CH$10)^2+(M60-$CI$10)^2)</f>
        <v>60.086374018902092</v>
      </c>
      <c r="O60" s="3">
        <f>N60/(2*$CH$3)</f>
        <v>1.0000002466267268</v>
      </c>
      <c r="P60" s="4">
        <f t="shared" si="5"/>
        <v>29.855610440772729</v>
      </c>
      <c r="Q60" s="4">
        <f t="shared" si="6"/>
        <v>-7.7272005852336489</v>
      </c>
      <c r="R60" s="4">
        <f t="shared" si="7"/>
        <v>28.838305184367933</v>
      </c>
      <c r="S60" s="6">
        <f>SQRT(Q60^2+R60^2)+SQRT((Q60-$CH$10)^2+(R60-$CI$10)^2)</f>
        <v>60.086359293436118</v>
      </c>
      <c r="T60" s="4">
        <f>S60/(2*$CH$3)</f>
        <v>1.0000000015550305</v>
      </c>
      <c r="U60" s="3">
        <f t="shared" si="8"/>
        <v>29.855610394346343</v>
      </c>
      <c r="V60" s="3">
        <f t="shared" si="9"/>
        <v>-7.7272005732176163</v>
      </c>
      <c r="W60" s="3">
        <f t="shared" si="10"/>
        <v>28.838305139523488</v>
      </c>
      <c r="X60" s="3">
        <f>SQRT(V60^2+W60^2)+SQRT((V60-$CH$10)^2+(W60-$CI$10)^2)</f>
        <v>60.086359200589136</v>
      </c>
      <c r="Y60" s="3">
        <f>X60/(2*$CH$3)</f>
        <v>1.0000000000098048</v>
      </c>
      <c r="Z60" s="3">
        <f t="shared" si="11"/>
        <v>29.855610394053613</v>
      </c>
      <c r="AA60" s="3">
        <f t="shared" si="12"/>
        <v>-7.727200573141852</v>
      </c>
      <c r="AB60" s="3">
        <f t="shared" si="13"/>
        <v>28.838305139240731</v>
      </c>
      <c r="AC60" s="3">
        <f>SQRT(AA60^2+AB60^2)+SQRT((AA60-$CH$10)^2+(AB60-$CI$10)^2)</f>
        <v>60.086359200003706</v>
      </c>
      <c r="AD60" s="3">
        <f>AC60/(2*$CH$3)</f>
        <v>1.0000000000000617</v>
      </c>
      <c r="AE60" s="3">
        <f t="shared" si="14"/>
        <v>29.855610394051769</v>
      </c>
      <c r="AF60" s="3">
        <f t="shared" si="15"/>
        <v>-7.7272005731413751</v>
      </c>
      <c r="AG60" s="3">
        <f t="shared" si="16"/>
        <v>28.838305139238951</v>
      </c>
      <c r="AH60" s="8">
        <f>SQRT(AF60^2+AG60^2)+SQRT((AF60-$CH$10)^2+(AG60-$CI$10)^2)</f>
        <v>60.086359200000018</v>
      </c>
      <c r="AI60" s="3">
        <f>AH60/(2*$CH$3)</f>
        <v>1.0000000000000004</v>
      </c>
      <c r="AJ60" s="3">
        <f t="shared" si="17"/>
        <v>29.855610394051755</v>
      </c>
      <c r="AK60" s="3">
        <f t="shared" si="18"/>
        <v>-7.7272005731413715</v>
      </c>
      <c r="AL60" s="3">
        <f t="shared" si="19"/>
        <v>28.838305139238937</v>
      </c>
      <c r="AM60" s="8">
        <f>SQRT(AK60^2+AL60^2)+SQRT((AK60-$CH$10)^2+(AL60-$CI$10)^2)</f>
        <v>60.08635919999999</v>
      </c>
      <c r="AN60" s="3">
        <f>AM60/(2*$CH$3)</f>
        <v>0.99999999999999989</v>
      </c>
      <c r="AO60" s="3">
        <f t="shared" si="20"/>
        <v>29.855610394051759</v>
      </c>
      <c r="AP60" s="3">
        <f t="shared" si="21"/>
        <v>-7.7272005731413724</v>
      </c>
      <c r="AQ60" s="3">
        <f t="shared" si="22"/>
        <v>28.83830513923894</v>
      </c>
      <c r="AR60" s="8">
        <f>SQRT(AP60^2+AQ60^2)+SQRT((AP60-$CH$10)^2+(AQ60-$CI$10)^2)</f>
        <v>60.086359200000004</v>
      </c>
      <c r="AS60" s="3">
        <f>AR60/(2*$CH$3)</f>
        <v>1.0000000000000002</v>
      </c>
      <c r="AT60" s="9">
        <f t="shared" si="23"/>
        <v>29.855610394051752</v>
      </c>
      <c r="AU60" s="3">
        <f t="shared" si="24"/>
        <v>-7.7272005731413707</v>
      </c>
      <c r="AV60" s="3">
        <f t="shared" si="25"/>
        <v>28.838305139238933</v>
      </c>
      <c r="AW60" s="8">
        <f>SQRT(AU60^2+AV60^2)+SQRT((AU60-$CH$10)^2+(AV60-$CI$10)^2)</f>
        <v>60.086359199999983</v>
      </c>
      <c r="AX60" s="4">
        <f>AW60/(2*$CH$3)</f>
        <v>0.99999999999999978</v>
      </c>
      <c r="AY60" s="9">
        <f t="shared" si="26"/>
        <v>29.728610394051753</v>
      </c>
      <c r="AZ60" s="9">
        <f>AY60-'Master Radiusverkleinerung'!G$5/100</f>
        <v>29.674610394051754</v>
      </c>
      <c r="BA60" s="9">
        <f>SQRT((AU60-AU58)^2+(AV60-AV58)^2)</f>
        <v>1.5627880878928877</v>
      </c>
      <c r="BB60" s="3">
        <f>0.5*(AU58+AU60)</f>
        <v>-6.9660103322043536</v>
      </c>
      <c r="BC60" s="3">
        <f>0.5*(AV58+AV60)</f>
        <v>29.014844282256064</v>
      </c>
      <c r="BD60" s="3">
        <f t="shared" ref="BD60:BE63" si="88">0.5*(AU60+AU61)</f>
        <v>-8.4784905730686368</v>
      </c>
      <c r="BE60" s="3">
        <f t="shared" si="88"/>
        <v>28.622324430244202</v>
      </c>
      <c r="BF60" s="3">
        <f>AU60-AU58</f>
        <v>-1.522380481874035</v>
      </c>
      <c r="BG60" s="3">
        <f>AV60-AV58</f>
        <v>-0.35307828603425762</v>
      </c>
      <c r="BH60" s="3">
        <f t="shared" ref="BH60:BI63" si="89">AU61-AU60</f>
        <v>-1.5025799998545306</v>
      </c>
      <c r="BI60" s="3">
        <f t="shared" si="89"/>
        <v>-0.43196141798946286</v>
      </c>
      <c r="BJ60" s="3">
        <f t="shared" si="32"/>
        <v>-0.35307828603425762</v>
      </c>
      <c r="BK60" s="3">
        <f t="shared" si="33"/>
        <v>1.522380481874035</v>
      </c>
      <c r="BL60" s="3">
        <f t="shared" si="34"/>
        <v>-0.43196141798946286</v>
      </c>
      <c r="BM60" s="3">
        <f t="shared" si="35"/>
        <v>1.5025799998545306</v>
      </c>
      <c r="BN60" s="3">
        <f t="shared" si="72"/>
        <v>-0.35307828603425762</v>
      </c>
      <c r="BO60" s="3">
        <f t="shared" si="72"/>
        <v>1.522380481874035</v>
      </c>
      <c r="BP60" s="3">
        <f t="shared" si="73"/>
        <v>0.43196141798946286</v>
      </c>
      <c r="BQ60" s="3">
        <f t="shared" si="73"/>
        <v>-1.5025799998545306</v>
      </c>
      <c r="BR60" s="3">
        <f t="shared" si="74"/>
        <v>-1.5124802408642832</v>
      </c>
      <c r="BS60" s="3">
        <f t="shared" si="74"/>
        <v>-0.39251985201186201</v>
      </c>
      <c r="BT60" s="3">
        <f t="shared" si="39"/>
        <v>-19.217435982829613</v>
      </c>
      <c r="BU60" s="3">
        <f t="shared" si="40"/>
        <v>-0.18075097341380442</v>
      </c>
      <c r="BV60" s="3">
        <f t="shared" si="41"/>
        <v>-0.2414051696675017</v>
      </c>
      <c r="BW60" s="9">
        <f t="shared" si="42"/>
        <v>30.042943484471483</v>
      </c>
      <c r="BX60" s="9">
        <f>SQRT((AU60-$CH$11)^2+(AV60-$CI$11)^2)</f>
        <v>30.0422442481403</v>
      </c>
      <c r="BY60" s="3">
        <f>AU60-BU58</f>
        <v>-7.5463968901815486</v>
      </c>
      <c r="BZ60" s="3">
        <f>AV60-BV58</f>
        <v>29.079483039240646</v>
      </c>
      <c r="CA60" s="3">
        <f t="shared" si="45"/>
        <v>30.042710261453212</v>
      </c>
      <c r="CB60" s="3">
        <f t="shared" ref="CB60:CC64" si="90">AU60-BU60</f>
        <v>-7.5464495997275662</v>
      </c>
      <c r="CC60" s="3">
        <f t="shared" si="90"/>
        <v>29.079710308906435</v>
      </c>
      <c r="CD60" s="3">
        <f t="shared" si="46"/>
        <v>30.042943484471483</v>
      </c>
      <c r="CE60" s="4">
        <f t="shared" si="47"/>
        <v>0.99999999999997957</v>
      </c>
      <c r="CF60" s="12">
        <f t="shared" si="48"/>
        <v>1.1581149201058211E-5</v>
      </c>
    </row>
    <row r="61" spans="1:84" x14ac:dyDescent="0.3">
      <c r="A61" s="4">
        <v>108</v>
      </c>
      <c r="B61" s="3">
        <f>CH$3*COS(A61/180*PI())</f>
        <v>-9.283853061458732</v>
      </c>
      <c r="C61" s="4">
        <f>CH$3*SIN(A61/180*PI())</f>
        <v>28.572761728805627</v>
      </c>
      <c r="D61" s="6">
        <f>SQRT(B61^2+C61^2)+SQRT((B61-$CH$10)^2+(C61-$CI$10)^2)</f>
        <v>60.436300271251596</v>
      </c>
      <c r="E61" s="4">
        <f>D61/(2*$CH$3)</f>
        <v>1.0058239686329937</v>
      </c>
      <c r="F61" s="4">
        <f>$CH$3/E61</f>
        <v>29.869222186891623</v>
      </c>
      <c r="G61" s="4">
        <f t="shared" si="0"/>
        <v>-9.2300972645107411</v>
      </c>
      <c r="H61" s="4">
        <f t="shared" si="1"/>
        <v>28.407318397511059</v>
      </c>
      <c r="I61" s="6">
        <f>SQRT(G61^2+H61^2)+SQRT((G61-$CH$10)^2+(H61-$CI$10)^2)</f>
        <v>60.088408732551713</v>
      </c>
      <c r="J61" s="4">
        <f>I61/(2*$CH$3)</f>
        <v>1.000034109780972</v>
      </c>
      <c r="K61" s="4">
        <f t="shared" si="2"/>
        <v>29.868203389015999</v>
      </c>
      <c r="L61" s="4">
        <f t="shared" si="3"/>
        <v>-9.2297824386533396</v>
      </c>
      <c r="M61" s="4">
        <f t="shared" si="4"/>
        <v>28.406349463152658</v>
      </c>
      <c r="N61" s="8">
        <f>SQRT(L61^2+M61^2)+SQRT((L61-$CH$10)^2+(M61-$CI$10)^2)</f>
        <v>60.086371273975665</v>
      </c>
      <c r="O61" s="3">
        <f>N61/(2*$CH$3)</f>
        <v>1.0000002009437055</v>
      </c>
      <c r="P61" s="4">
        <f t="shared" si="5"/>
        <v>29.868197387189742</v>
      </c>
      <c r="Q61" s="4">
        <f t="shared" si="6"/>
        <v>-9.2297805839870293</v>
      </c>
      <c r="R61" s="4">
        <f t="shared" si="7"/>
        <v>28.406343755076687</v>
      </c>
      <c r="S61" s="6">
        <f>SQRT(Q61^2+R61^2)+SQRT((Q61-$CH$10)^2+(R61-$CI$10)^2)</f>
        <v>60.086359271131286</v>
      </c>
      <c r="T61" s="4">
        <f>S61/(2*$CH$3)</f>
        <v>1.0000000011838175</v>
      </c>
      <c r="U61" s="3">
        <f t="shared" si="8"/>
        <v>29.868197351831249</v>
      </c>
      <c r="V61" s="3">
        <f t="shared" si="9"/>
        <v>-9.2297805730606548</v>
      </c>
      <c r="W61" s="3">
        <f t="shared" si="10"/>
        <v>28.40634372144876</v>
      </c>
      <c r="X61" s="3">
        <f>SQRT(V61^2+W61^2)+SQRT((V61-$CH$10)^2+(W61-$CI$10)^2)</f>
        <v>60.086359200419068</v>
      </c>
      <c r="Y61" s="3">
        <f>X61/(2*$CH$3)</f>
        <v>1.0000000000069744</v>
      </c>
      <c r="Z61" s="3">
        <f t="shared" si="11"/>
        <v>29.868197351622936</v>
      </c>
      <c r="AA61" s="3">
        <f t="shared" si="12"/>
        <v>-9.2297805729962814</v>
      </c>
      <c r="AB61" s="3">
        <f t="shared" si="13"/>
        <v>28.406343721250643</v>
      </c>
      <c r="AC61" s="3">
        <f>SQRT(AA61^2+AB61^2)+SQRT((AA61-$CH$10)^2+(AB61-$CI$10)^2)</f>
        <v>60.086359200002462</v>
      </c>
      <c r="AD61" s="3">
        <f>AC61/(2*$CH$3)</f>
        <v>1.0000000000000411</v>
      </c>
      <c r="AE61" s="3">
        <f t="shared" si="14"/>
        <v>29.86819735162171</v>
      </c>
      <c r="AF61" s="3">
        <f t="shared" si="15"/>
        <v>-9.229780572995903</v>
      </c>
      <c r="AG61" s="3">
        <f t="shared" si="16"/>
        <v>28.406343721249478</v>
      </c>
      <c r="AH61" s="8">
        <f>SQRT(AF61^2+AG61^2)+SQRT((AF61-$CH$10)^2+(AG61-$CI$10)^2)</f>
        <v>60.086359200000018</v>
      </c>
      <c r="AI61" s="3">
        <f>AH61/(2*$CH$3)</f>
        <v>1.0000000000000004</v>
      </c>
      <c r="AJ61" s="3">
        <f t="shared" si="17"/>
        <v>29.868197351621696</v>
      </c>
      <c r="AK61" s="3">
        <f t="shared" si="18"/>
        <v>-9.2297805729958977</v>
      </c>
      <c r="AL61" s="3">
        <f t="shared" si="19"/>
        <v>28.406343721249463</v>
      </c>
      <c r="AM61" s="8">
        <f>SQRT(AK61^2+AL61^2)+SQRT((AK61-$CH$10)^2+(AL61-$CI$10)^2)</f>
        <v>60.086359199999983</v>
      </c>
      <c r="AN61" s="3">
        <f>AM61/(2*$CH$3)</f>
        <v>0.99999999999999978</v>
      </c>
      <c r="AO61" s="3">
        <f t="shared" si="20"/>
        <v>29.868197351621703</v>
      </c>
      <c r="AP61" s="3">
        <f t="shared" si="21"/>
        <v>-9.2297805729959013</v>
      </c>
      <c r="AQ61" s="3">
        <f t="shared" si="22"/>
        <v>28.40634372124947</v>
      </c>
      <c r="AR61" s="8">
        <f>SQRT(AP61^2+AQ61^2)+SQRT((AP61-$CH$10)^2+(AQ61-$CI$10)^2)</f>
        <v>60.086359199999997</v>
      </c>
      <c r="AS61" s="3">
        <f>AR61/(2*$CH$3)</f>
        <v>1</v>
      </c>
      <c r="AT61" s="9">
        <f t="shared" si="23"/>
        <v>29.868197351621703</v>
      </c>
      <c r="AU61" s="3">
        <f t="shared" si="24"/>
        <v>-9.2297805729959013</v>
      </c>
      <c r="AV61" s="3">
        <f t="shared" si="25"/>
        <v>28.40634372124947</v>
      </c>
      <c r="AW61" s="8">
        <f>SQRT(AU61^2+AV61^2)+SQRT((AU61-$CH$10)^2+(AV61-$CI$10)^2)</f>
        <v>60.086359199999997</v>
      </c>
      <c r="AX61" s="4">
        <f>AW61/(2*$CH$3)</f>
        <v>1</v>
      </c>
      <c r="AY61" s="9">
        <f t="shared" si="26"/>
        <v>29.741197351621704</v>
      </c>
      <c r="AZ61" s="9">
        <f>AY61-'Master Radiusverkleinerung'!G$5/100</f>
        <v>29.687197351621705</v>
      </c>
      <c r="BA61" s="9">
        <f t="shared" si="31"/>
        <v>1.5634376618830408</v>
      </c>
      <c r="BB61" s="3">
        <f t="shared" ref="BB61:BC64" si="91">0.5*(AU60+AU61)</f>
        <v>-8.4784905730686368</v>
      </c>
      <c r="BC61" s="3">
        <f t="shared" si="91"/>
        <v>28.622324430244202</v>
      </c>
      <c r="BD61" s="3">
        <f t="shared" si="88"/>
        <v>-9.9691339249659183</v>
      </c>
      <c r="BE61" s="3">
        <f t="shared" si="88"/>
        <v>28.15145341290399</v>
      </c>
      <c r="BF61" s="3">
        <f t="shared" ref="BF61:BG64" si="92">AU61-AU60</f>
        <v>-1.5025799998545306</v>
      </c>
      <c r="BG61" s="3">
        <f t="shared" si="92"/>
        <v>-0.43196141798946286</v>
      </c>
      <c r="BH61" s="3">
        <f t="shared" si="89"/>
        <v>-1.4787067039400341</v>
      </c>
      <c r="BI61" s="3">
        <f t="shared" si="89"/>
        <v>-0.50978061669096064</v>
      </c>
      <c r="BJ61" s="3">
        <f t="shared" si="32"/>
        <v>-0.43196141798946286</v>
      </c>
      <c r="BK61" s="3">
        <f t="shared" si="33"/>
        <v>1.5025799998545306</v>
      </c>
      <c r="BL61" s="3">
        <f t="shared" si="34"/>
        <v>-0.50978061669096064</v>
      </c>
      <c r="BM61" s="3">
        <f t="shared" si="35"/>
        <v>1.4787067039400341</v>
      </c>
      <c r="BN61" s="3">
        <f t="shared" si="72"/>
        <v>-0.43196141798946286</v>
      </c>
      <c r="BO61" s="3">
        <f t="shared" si="72"/>
        <v>1.5025799998545306</v>
      </c>
      <c r="BP61" s="3">
        <f t="shared" si="73"/>
        <v>0.50978061669096064</v>
      </c>
      <c r="BQ61" s="3">
        <f t="shared" si="73"/>
        <v>-1.4787067039400341</v>
      </c>
      <c r="BR61" s="3">
        <f t="shared" si="74"/>
        <v>-1.4906433518972815</v>
      </c>
      <c r="BS61" s="3">
        <f t="shared" si="74"/>
        <v>-0.47087101734021175</v>
      </c>
      <c r="BT61" s="3">
        <f t="shared" si="39"/>
        <v>-19.209591808859582</v>
      </c>
      <c r="BU61" s="3">
        <f t="shared" si="40"/>
        <v>-0.18068805631488161</v>
      </c>
      <c r="BV61" s="3">
        <f t="shared" si="41"/>
        <v>-0.24162402711761999</v>
      </c>
      <c r="BW61" s="9">
        <f t="shared" si="42"/>
        <v>30.043171129009224</v>
      </c>
      <c r="BX61" s="9">
        <f>SQRT((AU61-$CH$11)^2+(AV61-$CI$11)^2)</f>
        <v>30.042168297996518</v>
      </c>
      <c r="BY61" s="3">
        <f t="shared" ref="BY61:BZ64" si="93">AU61-BU60</f>
        <v>-9.0490295995820968</v>
      </c>
      <c r="BZ61" s="3">
        <f t="shared" si="93"/>
        <v>28.647748890916972</v>
      </c>
      <c r="CA61" s="3">
        <f t="shared" si="45"/>
        <v>30.042943484471483</v>
      </c>
      <c r="CB61" s="3">
        <f t="shared" si="90"/>
        <v>-9.0490925166810197</v>
      </c>
      <c r="CC61" s="3">
        <f t="shared" si="90"/>
        <v>28.64796774836709</v>
      </c>
      <c r="CD61" s="3">
        <f t="shared" si="46"/>
        <v>30.043171129009224</v>
      </c>
      <c r="CE61" s="4">
        <f t="shared" si="47"/>
        <v>0.99999999999998046</v>
      </c>
      <c r="CF61" s="12">
        <f t="shared" si="48"/>
        <v>1.1326587362295633E-5</v>
      </c>
    </row>
    <row r="62" spans="1:84" x14ac:dyDescent="0.3">
      <c r="A62" s="4">
        <v>111</v>
      </c>
      <c r="B62" s="3">
        <f>CH$3*COS(A62/180*PI())</f>
        <v>-10.766512671073194</v>
      </c>
      <c r="C62" s="4">
        <f>CH$3*SIN(A62/180*PI())</f>
        <v>28.047724424300029</v>
      </c>
      <c r="D62" s="6">
        <f>SQRT(B62^2+C62^2)+SQRT((B62-$CH$10)^2+(C62-$CI$10)^2)</f>
        <v>60.410167325335181</v>
      </c>
      <c r="E62" s="4">
        <f>D62/(2*$CH$3)</f>
        <v>1.0053890455279104</v>
      </c>
      <c r="F62" s="4">
        <f>$CH$3/E62</f>
        <v>29.882143368913379</v>
      </c>
      <c r="G62" s="4">
        <f t="shared" si="0"/>
        <v>-10.708802447136179</v>
      </c>
      <c r="H62" s="4">
        <f t="shared" si="1"/>
        <v>27.897384151000683</v>
      </c>
      <c r="I62" s="6">
        <f>SQRT(G62^2+H62^2)+SQRT((G62-$CH$10)^2+(H62-$CI$10)^2)</f>
        <v>60.088117992579456</v>
      </c>
      <c r="J62" s="4">
        <f>I62/(2*$CH$3)</f>
        <v>1.000029271079208</v>
      </c>
      <c r="K62" s="4">
        <f t="shared" si="2"/>
        <v>29.881268711930076</v>
      </c>
      <c r="L62" s="4">
        <f t="shared" si="3"/>
        <v>-10.708488998106517</v>
      </c>
      <c r="M62" s="4">
        <f t="shared" si="4"/>
        <v>27.896567588361172</v>
      </c>
      <c r="N62" s="8">
        <f>SQRT(L62^2+M62^2)+SQRT((L62-$CH$10)^2+(M62-$CI$10)^2)</f>
        <v>60.086368804912013</v>
      </c>
      <c r="O62" s="3">
        <f>N62/(2*$CH$3)</f>
        <v>1.0000001598517891</v>
      </c>
      <c r="P62" s="4">
        <f t="shared" si="5"/>
        <v>29.881263935356575</v>
      </c>
      <c r="Q62" s="4">
        <f t="shared" si="6"/>
        <v>-10.708487286335666</v>
      </c>
      <c r="R62" s="4">
        <f t="shared" si="7"/>
        <v>27.896563129045646</v>
      </c>
      <c r="S62" s="6">
        <f>SQRT(Q62^2+R62^2)+SQRT((Q62-$CH$10)^2+(R62-$CI$10)^2)</f>
        <v>60.086359252454756</v>
      </c>
      <c r="T62" s="4">
        <f>S62/(2*$CH$3)</f>
        <v>1.0000000008729895</v>
      </c>
      <c r="U62" s="3">
        <f t="shared" si="8"/>
        <v>29.881263909270547</v>
      </c>
      <c r="V62" s="3">
        <f t="shared" si="9"/>
        <v>-10.708487276987269</v>
      </c>
      <c r="W62" s="3">
        <f t="shared" si="10"/>
        <v>27.896563104692241</v>
      </c>
      <c r="X62" s="3">
        <f>SQRT(V62^2+W62^2)+SQRT((V62-$CH$10)^2+(W62-$CI$10)^2)</f>
        <v>60.086359200286466</v>
      </c>
      <c r="Y62" s="3">
        <f>X62/(2*$CH$3)</f>
        <v>1.0000000000047675</v>
      </c>
      <c r="Z62" s="3">
        <f t="shared" si="11"/>
        <v>29.881263909128087</v>
      </c>
      <c r="AA62" s="3">
        <f t="shared" si="12"/>
        <v>-10.708487276936216</v>
      </c>
      <c r="AB62" s="3">
        <f t="shared" si="13"/>
        <v>27.896563104559242</v>
      </c>
      <c r="AC62" s="3">
        <f>SQRT(AA62^2+AB62^2)+SQRT((AA62-$CH$10)^2+(AB62-$CI$10)^2)</f>
        <v>60.086359200001567</v>
      </c>
      <c r="AD62" s="3">
        <f>AC62/(2*$CH$3)</f>
        <v>1.0000000000000262</v>
      </c>
      <c r="AE62" s="3">
        <f t="shared" si="14"/>
        <v>29.881263909127306</v>
      </c>
      <c r="AF62" s="3">
        <f t="shared" si="15"/>
        <v>-10.708487276935935</v>
      </c>
      <c r="AG62" s="3">
        <f t="shared" si="16"/>
        <v>27.896563104558513</v>
      </c>
      <c r="AH62" s="8">
        <f>SQRT(AF62^2+AG62^2)+SQRT((AF62-$CH$10)^2+(AG62-$CI$10)^2)</f>
        <v>60.086359200000004</v>
      </c>
      <c r="AI62" s="3">
        <f>AH62/(2*$CH$3)</f>
        <v>1.0000000000000002</v>
      </c>
      <c r="AJ62" s="3">
        <f t="shared" si="17"/>
        <v>29.881263909127298</v>
      </c>
      <c r="AK62" s="3">
        <f t="shared" si="18"/>
        <v>-10.708487276935934</v>
      </c>
      <c r="AL62" s="3">
        <f t="shared" si="19"/>
        <v>27.896563104558506</v>
      </c>
      <c r="AM62" s="8">
        <f>SQRT(AK62^2+AL62^2)+SQRT((AK62-$CH$10)^2+(AL62-$CI$10)^2)</f>
        <v>60.08635919999999</v>
      </c>
      <c r="AN62" s="3">
        <f>AM62/(2*$CH$3)</f>
        <v>0.99999999999999989</v>
      </c>
      <c r="AO62" s="3">
        <f t="shared" si="20"/>
        <v>29.881263909127302</v>
      </c>
      <c r="AP62" s="3">
        <f t="shared" si="21"/>
        <v>-10.708487276935935</v>
      </c>
      <c r="AQ62" s="3">
        <f t="shared" si="22"/>
        <v>27.89656310455851</v>
      </c>
      <c r="AR62" s="8">
        <f>SQRT(AP62^2+AQ62^2)+SQRT((AP62-$CH$10)^2+(AQ62-$CI$10)^2)</f>
        <v>60.086359199999997</v>
      </c>
      <c r="AS62" s="3">
        <f>AR62/(2*$CH$3)</f>
        <v>1</v>
      </c>
      <c r="AT62" s="9">
        <f t="shared" si="23"/>
        <v>29.881263909127302</v>
      </c>
      <c r="AU62" s="3">
        <f t="shared" si="24"/>
        <v>-10.708487276935935</v>
      </c>
      <c r="AV62" s="3">
        <f t="shared" si="25"/>
        <v>27.89656310455851</v>
      </c>
      <c r="AW62" s="8">
        <f>SQRT(AU62^2+AV62^2)+SQRT((AU62-$CH$10)^2+(AV62-$CI$10)^2)</f>
        <v>60.086359199999997</v>
      </c>
      <c r="AX62" s="4">
        <f>AW62/(2*$CH$3)</f>
        <v>1</v>
      </c>
      <c r="AY62" s="9">
        <f t="shared" si="26"/>
        <v>29.754263909127303</v>
      </c>
      <c r="AZ62" s="9">
        <f>AY62-'Master Radiusverkleinerung'!G$5/100</f>
        <v>29.700263909127305</v>
      </c>
      <c r="BA62" s="9">
        <f t="shared" si="31"/>
        <v>1.5641131012273428</v>
      </c>
      <c r="BB62" s="3">
        <f t="shared" si="91"/>
        <v>-9.9691339249659183</v>
      </c>
      <c r="BC62" s="3">
        <f t="shared" si="91"/>
        <v>28.15145341290399</v>
      </c>
      <c r="BD62" s="3">
        <f t="shared" si="88"/>
        <v>-11.433893944317319</v>
      </c>
      <c r="BE62" s="3">
        <f t="shared" si="88"/>
        <v>27.603399711694916</v>
      </c>
      <c r="BF62" s="3">
        <f t="shared" si="92"/>
        <v>-1.4787067039400341</v>
      </c>
      <c r="BG62" s="3">
        <f t="shared" si="92"/>
        <v>-0.50978061669096064</v>
      </c>
      <c r="BH62" s="3">
        <f t="shared" si="89"/>
        <v>-1.4508133347627652</v>
      </c>
      <c r="BI62" s="3">
        <f t="shared" si="89"/>
        <v>-0.58632678572718788</v>
      </c>
      <c r="BJ62" s="3">
        <f t="shared" si="32"/>
        <v>-0.50978061669096064</v>
      </c>
      <c r="BK62" s="3">
        <f t="shared" si="33"/>
        <v>1.4787067039400341</v>
      </c>
      <c r="BL62" s="3">
        <f t="shared" si="34"/>
        <v>-0.58632678572718788</v>
      </c>
      <c r="BM62" s="3">
        <f t="shared" si="35"/>
        <v>1.4508133347627652</v>
      </c>
      <c r="BN62" s="3">
        <f t="shared" si="72"/>
        <v>-0.50978061669096064</v>
      </c>
      <c r="BO62" s="3">
        <f t="shared" si="72"/>
        <v>1.4787067039400341</v>
      </c>
      <c r="BP62" s="3">
        <f t="shared" si="73"/>
        <v>0.58632678572718788</v>
      </c>
      <c r="BQ62" s="3">
        <f t="shared" si="73"/>
        <v>-1.4508133347627652</v>
      </c>
      <c r="BR62" s="3">
        <f t="shared" si="74"/>
        <v>-1.4647600193514005</v>
      </c>
      <c r="BS62" s="3">
        <f t="shared" si="74"/>
        <v>-0.54805370120907426</v>
      </c>
      <c r="BT62" s="3">
        <f t="shared" si="39"/>
        <v>-19.201431251098935</v>
      </c>
      <c r="BU62" s="3">
        <f t="shared" si="40"/>
        <v>-0.18061646043161872</v>
      </c>
      <c r="BV62" s="3">
        <f t="shared" si="41"/>
        <v>-0.24183170333968107</v>
      </c>
      <c r="BW62" s="9">
        <f t="shared" si="42"/>
        <v>30.043390725651378</v>
      </c>
      <c r="BX62" s="9">
        <f>SQRT((AU62-$CH$11)^2+(AV62-$CI$11)^2)</f>
        <v>30.042095032617983</v>
      </c>
      <c r="BY62" s="3">
        <f t="shared" si="93"/>
        <v>-10.527799220621054</v>
      </c>
      <c r="BZ62" s="3">
        <f t="shared" si="93"/>
        <v>28.13818713167613</v>
      </c>
      <c r="CA62" s="3">
        <f t="shared" si="45"/>
        <v>30.043171129009224</v>
      </c>
      <c r="CB62" s="3">
        <f t="shared" si="90"/>
        <v>-10.527870816504317</v>
      </c>
      <c r="CC62" s="3">
        <f t="shared" si="90"/>
        <v>28.138394807898191</v>
      </c>
      <c r="CD62" s="3">
        <f t="shared" si="46"/>
        <v>30.043390725651378</v>
      </c>
      <c r="CE62" s="4">
        <f t="shared" si="47"/>
        <v>0.99999999999998201</v>
      </c>
      <c r="CF62" s="12">
        <f t="shared" si="48"/>
        <v>1.086676441966591E-5</v>
      </c>
    </row>
    <row r="63" spans="1:84" x14ac:dyDescent="0.3">
      <c r="A63" s="4">
        <v>114</v>
      </c>
      <c r="B63" s="3">
        <f>CH$3*COS(A63/180*PI())</f>
        <v>-12.219662017827357</v>
      </c>
      <c r="C63" s="4">
        <f>CH$3*SIN(A63/180*PI())</f>
        <v>27.445810256720851</v>
      </c>
      <c r="D63" s="6">
        <f>SQRT(B63^2+C63^2)+SQRT((B63-$CH$10)^2+(C63-$CI$10)^2)</f>
        <v>60.383144804534211</v>
      </c>
      <c r="E63" s="4">
        <f>D63/(2*$CH$3)</f>
        <v>1.0049393174837962</v>
      </c>
      <c r="F63" s="4">
        <f>$CH$3/E63</f>
        <v>29.895516154371599</v>
      </c>
      <c r="G63" s="4">
        <f t="shared" si="0"/>
        <v>-12.159601883647456</v>
      </c>
      <c r="H63" s="4">
        <f t="shared" si="1"/>
        <v>27.310912986707173</v>
      </c>
      <c r="I63" s="6">
        <f>SQRT(G63^2+H63^2)+SQRT((G63-$CH$10)^2+(H63-$CI$10)^2)</f>
        <v>60.08784049657234</v>
      </c>
      <c r="J63" s="4">
        <f>I63/(2*$CH$3)</f>
        <v>1.0000246527929477</v>
      </c>
      <c r="K63" s="4">
        <f t="shared" si="2"/>
        <v>29.894779164570636</v>
      </c>
      <c r="L63" s="4">
        <f t="shared" si="3"/>
        <v>-12.15930212288983</v>
      </c>
      <c r="M63" s="4">
        <f t="shared" si="4"/>
        <v>27.310239713022174</v>
      </c>
      <c r="N63" s="8">
        <f>SQRT(L63^2+M63^2)+SQRT((L63-$CH$10)^2+(M63-$CI$10)^2)</f>
        <v>60.086366630237848</v>
      </c>
      <c r="O63" s="3">
        <f>N63/(2*$CH$3)</f>
        <v>1.0000001236593121</v>
      </c>
      <c r="P63" s="4">
        <f t="shared" si="5"/>
        <v>29.894775467803267</v>
      </c>
      <c r="Q63" s="4">
        <f t="shared" si="6"/>
        <v>-12.159300619279081</v>
      </c>
      <c r="R63" s="4">
        <f t="shared" si="7"/>
        <v>27.310236335857137</v>
      </c>
      <c r="S63" s="6">
        <f>SQRT(Q63^2+R63^2)+SQRT((Q63-$CH$10)^2+(R63-$CI$10)^2)</f>
        <v>60.086359237271282</v>
      </c>
      <c r="T63" s="4">
        <f>S63/(2*$CH$3)</f>
        <v>1.0000000006202954</v>
      </c>
      <c r="U63" s="3">
        <f t="shared" si="8"/>
        <v>29.894775449259676</v>
      </c>
      <c r="V63" s="3">
        <f t="shared" si="9"/>
        <v>-12.159300611736722</v>
      </c>
      <c r="W63" s="3">
        <f t="shared" si="10"/>
        <v>27.310236318916722</v>
      </c>
      <c r="X63" s="3">
        <f>SQRT(V63^2+W63^2)+SQRT((V63-$CH$10)^2+(W63-$CI$10)^2)</f>
        <v>60.086359200186948</v>
      </c>
      <c r="Y63" s="3">
        <f>X63/(2*$CH$3)</f>
        <v>1.0000000000031113</v>
      </c>
      <c r="Z63" s="3">
        <f t="shared" si="11"/>
        <v>29.894775449166666</v>
      </c>
      <c r="AA63" s="3">
        <f t="shared" si="12"/>
        <v>-12.159300611698892</v>
      </c>
      <c r="AB63" s="3">
        <f t="shared" si="13"/>
        <v>27.310236318831755</v>
      </c>
      <c r="AC63" s="3">
        <f>SQRT(AA63^2+AB63^2)+SQRT((AA63-$CH$10)^2+(AB63-$CI$10)^2)</f>
        <v>60.086359200000942</v>
      </c>
      <c r="AD63" s="3">
        <f>AC63/(2*$CH$3)</f>
        <v>1.0000000000000158</v>
      </c>
      <c r="AE63" s="3">
        <f t="shared" si="14"/>
        <v>29.894775449166193</v>
      </c>
      <c r="AF63" s="3">
        <f t="shared" si="15"/>
        <v>-12.159300611698701</v>
      </c>
      <c r="AG63" s="3">
        <f t="shared" si="16"/>
        <v>27.310236318831322</v>
      </c>
      <c r="AH63" s="8">
        <f>SQRT(AF63^2+AG63^2)+SQRT((AF63-$CH$10)^2+(AG63-$CI$10)^2)</f>
        <v>60.086359199999997</v>
      </c>
      <c r="AI63" s="3">
        <f>AH63/(2*$CH$3)</f>
        <v>1</v>
      </c>
      <c r="AJ63" s="3">
        <f t="shared" si="17"/>
        <v>29.894775449166193</v>
      </c>
      <c r="AK63" s="3">
        <f t="shared" si="18"/>
        <v>-12.159300611698701</v>
      </c>
      <c r="AL63" s="3">
        <f t="shared" si="19"/>
        <v>27.310236318831322</v>
      </c>
      <c r="AM63" s="8">
        <f>SQRT(AK63^2+AL63^2)+SQRT((AK63-$CH$10)^2+(AL63-$CI$10)^2)</f>
        <v>60.086359199999997</v>
      </c>
      <c r="AN63" s="3">
        <f>AM63/(2*$CH$3)</f>
        <v>1</v>
      </c>
      <c r="AO63" s="3">
        <f t="shared" si="20"/>
        <v>29.894775449166193</v>
      </c>
      <c r="AP63" s="3">
        <f t="shared" si="21"/>
        <v>-12.159300611698701</v>
      </c>
      <c r="AQ63" s="3">
        <f t="shared" si="22"/>
        <v>27.310236318831322</v>
      </c>
      <c r="AR63" s="8">
        <f>SQRT(AP63^2+AQ63^2)+SQRT((AP63-$CH$10)^2+(AQ63-$CI$10)^2)</f>
        <v>60.086359199999997</v>
      </c>
      <c r="AS63" s="3">
        <f>AR63/(2*$CH$3)</f>
        <v>1</v>
      </c>
      <c r="AT63" s="9">
        <f t="shared" si="23"/>
        <v>29.894775449166193</v>
      </c>
      <c r="AU63" s="3">
        <f t="shared" si="24"/>
        <v>-12.159300611698701</v>
      </c>
      <c r="AV63" s="3">
        <f t="shared" si="25"/>
        <v>27.310236318831322</v>
      </c>
      <c r="AW63" s="8">
        <f>SQRT(AU63^2+AV63^2)+SQRT((AU63-$CH$10)^2+(AV63-$CI$10)^2)</f>
        <v>60.086359199999997</v>
      </c>
      <c r="AX63" s="4">
        <f>AW63/(2*$CH$3)</f>
        <v>1</v>
      </c>
      <c r="AY63" s="9">
        <f t="shared" si="26"/>
        <v>29.767775449166194</v>
      </c>
      <c r="AZ63" s="9">
        <f>AY63-'Master Radiusverkleinerung'!G$5/100</f>
        <v>29.713775449166196</v>
      </c>
      <c r="BA63" s="9">
        <f t="shared" si="31"/>
        <v>1.564812586857171</v>
      </c>
      <c r="BB63" s="3">
        <f t="shared" si="91"/>
        <v>-11.433893944317319</v>
      </c>
      <c r="BC63" s="3">
        <f t="shared" si="91"/>
        <v>27.603399711694916</v>
      </c>
      <c r="BD63" s="3">
        <f t="shared" si="88"/>
        <v>-12.86878224541814</v>
      </c>
      <c r="BE63" s="3">
        <f t="shared" si="88"/>
        <v>26.979539827273932</v>
      </c>
      <c r="BF63" s="3">
        <f t="shared" si="92"/>
        <v>-1.4508133347627652</v>
      </c>
      <c r="BG63" s="3">
        <f t="shared" si="92"/>
        <v>-0.58632678572718788</v>
      </c>
      <c r="BH63" s="3">
        <f t="shared" si="89"/>
        <v>-1.4189632674388797</v>
      </c>
      <c r="BI63" s="3">
        <f t="shared" si="89"/>
        <v>-0.66139298311478001</v>
      </c>
      <c r="BJ63" s="3">
        <f t="shared" si="32"/>
        <v>-0.58632678572718788</v>
      </c>
      <c r="BK63" s="3">
        <f t="shared" si="33"/>
        <v>1.4508133347627652</v>
      </c>
      <c r="BL63" s="3">
        <f t="shared" si="34"/>
        <v>-0.66139298311478001</v>
      </c>
      <c r="BM63" s="3">
        <f t="shared" si="35"/>
        <v>1.4189632674388797</v>
      </c>
      <c r="BN63" s="3">
        <f t="shared" si="72"/>
        <v>-0.58632678572718788</v>
      </c>
      <c r="BO63" s="3">
        <f t="shared" si="72"/>
        <v>1.4508133347627652</v>
      </c>
      <c r="BP63" s="3">
        <f t="shared" si="73"/>
        <v>0.66139298311478001</v>
      </c>
      <c r="BQ63" s="3">
        <f t="shared" si="73"/>
        <v>-1.4189632674388797</v>
      </c>
      <c r="BR63" s="3">
        <f t="shared" si="74"/>
        <v>-1.4348883011008216</v>
      </c>
      <c r="BS63" s="3">
        <f t="shared" si="74"/>
        <v>-0.62385988442098395</v>
      </c>
      <c r="BT63" s="3">
        <f t="shared" si="39"/>
        <v>-19.192975923508801</v>
      </c>
      <c r="BU63" s="3">
        <f t="shared" si="40"/>
        <v>-0.18053806254709848</v>
      </c>
      <c r="BV63" s="3">
        <f t="shared" si="41"/>
        <v>-0.24202569191234957</v>
      </c>
      <c r="BW63" s="9">
        <f t="shared" si="42"/>
        <v>30.043599886125929</v>
      </c>
      <c r="BX63" s="9">
        <f>SQRT((AU63-$CH$11)^2+(AV63-$CI$11)^2)</f>
        <v>30.042025248805782</v>
      </c>
      <c r="BY63" s="3">
        <f t="shared" si="93"/>
        <v>-11.978684151267082</v>
      </c>
      <c r="BZ63" s="3">
        <f t="shared" si="93"/>
        <v>27.552068022171003</v>
      </c>
      <c r="CA63" s="3">
        <f t="shared" si="45"/>
        <v>30.043390725651378</v>
      </c>
      <c r="CB63" s="3">
        <f t="shared" si="90"/>
        <v>-11.978762549151602</v>
      </c>
      <c r="CC63" s="3">
        <f t="shared" si="90"/>
        <v>27.552262010743672</v>
      </c>
      <c r="CD63" s="3">
        <f t="shared" si="46"/>
        <v>30.043599886125929</v>
      </c>
      <c r="CE63" s="4">
        <f t="shared" si="47"/>
        <v>0.99999999999998346</v>
      </c>
      <c r="CF63" s="12">
        <f t="shared" si="48"/>
        <v>1.0421635486997923E-5</v>
      </c>
    </row>
    <row r="64" spans="1:84" x14ac:dyDescent="0.3">
      <c r="A64" s="4">
        <v>117</v>
      </c>
      <c r="B64" s="3">
        <f>CH$3*COS(A64/180*PI())</f>
        <v>-13.639318120368953</v>
      </c>
      <c r="C64" s="4">
        <f>CH$3*SIN(A64/180*PI())</f>
        <v>26.768669030962879</v>
      </c>
      <c r="D64" s="6">
        <f>SQRT(B64^2+C64^2)+SQRT((B64-$CH$10)^2+(C64-$CI$10)^2)</f>
        <v>60.35530449772331</v>
      </c>
      <c r="E64" s="4">
        <f>D64/(2*$CH$3)</f>
        <v>1.0044759792622502</v>
      </c>
      <c r="F64" s="4">
        <f>$CH$3/E64</f>
        <v>29.909306165853348</v>
      </c>
      <c r="G64" s="4">
        <f t="shared" si="0"/>
        <v>-13.578540853098866</v>
      </c>
      <c r="H64" s="4">
        <f t="shared" si="1"/>
        <v>26.649386927722713</v>
      </c>
      <c r="I64" s="6">
        <f>SQRT(G64^2+H64^2)+SQRT((G64-$CH$10)^2+(H64-$CI$10)^2)</f>
        <v>60.087579276054683</v>
      </c>
      <c r="J64" s="4">
        <f>I64/(2*$CH$3)</f>
        <v>1.0000203053749792</v>
      </c>
      <c r="K64" s="4">
        <f t="shared" si="2"/>
        <v>29.908698858507886</v>
      </c>
      <c r="L64" s="4">
        <f t="shared" si="3"/>
        <v>-13.578265141333604</v>
      </c>
      <c r="M64" s="4">
        <f t="shared" si="4"/>
        <v>26.648845812915717</v>
      </c>
      <c r="N64" s="8">
        <f>SQRT(L64^2+M64^2)+SQRT((L64-$CH$10)^2+(M64-$CI$10)^2)</f>
        <v>60.086364759999697</v>
      </c>
      <c r="O64" s="3">
        <f>N64/(2*$CH$3)</f>
        <v>1.0000000925334764</v>
      </c>
      <c r="P64" s="4">
        <f t="shared" si="5"/>
        <v>29.908696090952262</v>
      </c>
      <c r="Q64" s="4">
        <f t="shared" si="6"/>
        <v>-13.578263884889644</v>
      </c>
      <c r="R64" s="4">
        <f t="shared" si="7"/>
        <v>26.648843347005602</v>
      </c>
      <c r="S64" s="6">
        <f>SQRT(Q64^2+R64^2)+SQRT((Q64-$CH$10)^2+(R64-$CI$10)^2)</f>
        <v>60.086359225337958</v>
      </c>
      <c r="T64" s="4">
        <f>S64/(2*$CH$3)</f>
        <v>1.0000000004216925</v>
      </c>
      <c r="U64" s="3">
        <f t="shared" si="8"/>
        <v>29.90869607833999</v>
      </c>
      <c r="V64" s="3">
        <f t="shared" si="9"/>
        <v>-13.578263879163792</v>
      </c>
      <c r="W64" s="3">
        <f t="shared" si="10"/>
        <v>26.648843335767985</v>
      </c>
      <c r="X64" s="3">
        <f>SQRT(V64^2+W64^2)+SQRT((V64-$CH$10)^2+(W64-$CI$10)^2)</f>
        <v>60.08635920011546</v>
      </c>
      <c r="Y64" s="3">
        <f>X64/(2*$CH$3)</f>
        <v>1.0000000000019216</v>
      </c>
      <c r="Z64" s="3">
        <f t="shared" si="11"/>
        <v>29.908696078282517</v>
      </c>
      <c r="AA64" s="3">
        <f t="shared" si="12"/>
        <v>-13.578263879137701</v>
      </c>
      <c r="AB64" s="3">
        <f t="shared" si="13"/>
        <v>26.648843335716776</v>
      </c>
      <c r="AC64" s="3">
        <f>SQRT(AA64^2+AB64^2)+SQRT((AA64-$CH$10)^2+(AB64-$CI$10)^2)</f>
        <v>60.08635920000053</v>
      </c>
      <c r="AD64" s="3">
        <f>AC64/(2*$CH$3)</f>
        <v>1.0000000000000089</v>
      </c>
      <c r="AE64" s="3">
        <f t="shared" si="14"/>
        <v>29.908696078282251</v>
      </c>
      <c r="AF64" s="3">
        <f t="shared" si="15"/>
        <v>-13.57826387913758</v>
      </c>
      <c r="AG64" s="3">
        <f t="shared" si="16"/>
        <v>26.648843335716538</v>
      </c>
      <c r="AH64" s="8">
        <f>SQRT(AF64^2+AG64^2)+SQRT((AF64-$CH$10)^2+(AG64-$CI$10)^2)</f>
        <v>60.08635919999999</v>
      </c>
      <c r="AI64" s="3">
        <f>AH64/(2*$CH$3)</f>
        <v>0.99999999999999989</v>
      </c>
      <c r="AJ64" s="3">
        <f t="shared" si="17"/>
        <v>29.908696078282254</v>
      </c>
      <c r="AK64" s="3">
        <f t="shared" si="18"/>
        <v>-13.57826387913758</v>
      </c>
      <c r="AL64" s="3">
        <f t="shared" si="19"/>
        <v>26.648843335716542</v>
      </c>
      <c r="AM64" s="8">
        <f>SQRT(AK64^2+AL64^2)+SQRT((AK64-$CH$10)^2+(AL64-$CI$10)^2)</f>
        <v>60.086359200000004</v>
      </c>
      <c r="AN64" s="3">
        <f>AM64/(2*$CH$3)</f>
        <v>1.0000000000000002</v>
      </c>
      <c r="AO64" s="3">
        <f t="shared" si="20"/>
        <v>29.908696078282247</v>
      </c>
      <c r="AP64" s="3">
        <f t="shared" si="21"/>
        <v>-13.578263879137578</v>
      </c>
      <c r="AQ64" s="3">
        <f t="shared" si="22"/>
        <v>26.648843335716535</v>
      </c>
      <c r="AR64" s="8">
        <f>SQRT(AP64^2+AQ64^2)+SQRT((AP64-$CH$10)^2+(AQ64-$CI$10)^2)</f>
        <v>60.086359199999983</v>
      </c>
      <c r="AS64" s="3">
        <f>AR64/(2*$CH$3)</f>
        <v>0.99999999999999978</v>
      </c>
      <c r="AT64" s="9">
        <f t="shared" si="23"/>
        <v>29.908696078282254</v>
      </c>
      <c r="AU64" s="3">
        <f t="shared" si="24"/>
        <v>-13.57826387913758</v>
      </c>
      <c r="AV64" s="3">
        <f t="shared" si="25"/>
        <v>26.648843335716542</v>
      </c>
      <c r="AW64" s="8">
        <f>SQRT(AU64^2+AV64^2)+SQRT((AU64-$CH$10)^2+(AV64-$CI$10)^2)</f>
        <v>60.086359200000004</v>
      </c>
      <c r="AX64" s="4">
        <f>AW64/(2*$CH$3)</f>
        <v>1.0000000000000002</v>
      </c>
      <c r="AY64" s="9">
        <f t="shared" si="26"/>
        <v>29.781696078282256</v>
      </c>
      <c r="AZ64" s="9">
        <f>AY64-'Master Radiusverkleinerung'!G$5/100</f>
        <v>29.727696078282257</v>
      </c>
      <c r="BA64" s="9">
        <f t="shared" si="31"/>
        <v>1.5655342322843948</v>
      </c>
      <c r="BB64" s="3">
        <f t="shared" si="91"/>
        <v>-12.86878224541814</v>
      </c>
      <c r="BC64" s="3">
        <f t="shared" si="91"/>
        <v>26.979539827273932</v>
      </c>
      <c r="BD64" s="3">
        <f>0.5*(AU64+AU71)</f>
        <v>-14.269879117785148</v>
      </c>
      <c r="BE64" s="3">
        <f>0.5*(AV64+AV71)</f>
        <v>26.281455859106522</v>
      </c>
      <c r="BF64" s="3">
        <f t="shared" si="92"/>
        <v>-1.4189632674388797</v>
      </c>
      <c r="BG64" s="3">
        <f t="shared" si="92"/>
        <v>-0.66139298311478001</v>
      </c>
      <c r="BH64" s="3">
        <f>AU71-AU64</f>
        <v>-1.3832304772951378</v>
      </c>
      <c r="BI64" s="3">
        <f>AV71-AV64</f>
        <v>-0.73477495322003961</v>
      </c>
      <c r="BJ64" s="3">
        <f t="shared" si="32"/>
        <v>-0.66139298311478001</v>
      </c>
      <c r="BK64" s="3">
        <f t="shared" si="33"/>
        <v>1.4189632674388797</v>
      </c>
      <c r="BL64" s="3">
        <f t="shared" si="34"/>
        <v>-0.73477495322003961</v>
      </c>
      <c r="BM64" s="3">
        <f t="shared" si="35"/>
        <v>1.3832304772951378</v>
      </c>
      <c r="BN64" s="3">
        <f t="shared" si="72"/>
        <v>-0.66139298311478001</v>
      </c>
      <c r="BO64" s="3">
        <f t="shared" si="72"/>
        <v>1.4189632674388797</v>
      </c>
      <c r="BP64" s="3">
        <f t="shared" si="73"/>
        <v>0.73477495322003961</v>
      </c>
      <c r="BQ64" s="3">
        <f t="shared" si="73"/>
        <v>-1.3832304772951378</v>
      </c>
      <c r="BR64" s="3">
        <f t="shared" si="74"/>
        <v>-1.4010968723670079</v>
      </c>
      <c r="BS64" s="3">
        <f t="shared" si="74"/>
        <v>-0.69808396816740981</v>
      </c>
      <c r="BT64" s="3">
        <f t="shared" si="39"/>
        <v>-19.18424828587181</v>
      </c>
      <c r="BU64" s="3">
        <f t="shared" si="40"/>
        <v>-0.18045504281077918</v>
      </c>
      <c r="BV64" s="3">
        <f t="shared" si="41"/>
        <v>-0.24220380380545947</v>
      </c>
      <c r="BW64" s="9">
        <f t="shared" si="42"/>
        <v>30.043796329271554</v>
      </c>
      <c r="BX64" s="9">
        <f>SQRT((AU64-$CH$11)^2+(AV64-$CI$11)^2)</f>
        <v>30.041959707640796</v>
      </c>
      <c r="BY64" s="3">
        <f t="shared" si="93"/>
        <v>-13.397725816590482</v>
      </c>
      <c r="BZ64" s="3">
        <f t="shared" si="93"/>
        <v>26.890869027628892</v>
      </c>
      <c r="CA64" s="3">
        <f t="shared" si="45"/>
        <v>30.043599886125929</v>
      </c>
      <c r="CB64" s="3">
        <f t="shared" si="90"/>
        <v>-13.397808836326801</v>
      </c>
      <c r="CC64" s="3">
        <f t="shared" si="90"/>
        <v>26.891047139522001</v>
      </c>
      <c r="CD64" s="3">
        <f t="shared" si="46"/>
        <v>30.043796329271554</v>
      </c>
      <c r="CE64" s="4">
        <f t="shared" si="47"/>
        <v>0.99999999999998557</v>
      </c>
      <c r="CF64" s="12">
        <f t="shared" si="48"/>
        <v>9.7345172955565594E-6</v>
      </c>
    </row>
    <row r="65" spans="1:84" x14ac:dyDescent="0.3">
      <c r="A65" s="4"/>
      <c r="C65" s="4"/>
      <c r="D65" s="6"/>
      <c r="E65" s="4"/>
      <c r="G65" s="4"/>
      <c r="H65" s="4"/>
      <c r="I65" s="6"/>
      <c r="J65" s="4"/>
      <c r="K65" s="4"/>
      <c r="L65" s="4"/>
      <c r="M65" s="4"/>
      <c r="N65" s="8"/>
      <c r="P65" s="4"/>
      <c r="Q65" s="4"/>
      <c r="R65" s="4"/>
      <c r="S65" s="6"/>
      <c r="T65" s="4"/>
      <c r="AH65" s="8"/>
      <c r="AM65" s="8"/>
      <c r="AR65" s="8"/>
      <c r="AT65" s="9"/>
      <c r="AW65" s="8"/>
      <c r="AX65" s="4"/>
      <c r="AY65" s="9"/>
      <c r="AZ65" s="9"/>
      <c r="BA65" s="9"/>
      <c r="BW65" s="9"/>
      <c r="BX65" s="9"/>
      <c r="CE65" s="4"/>
      <c r="CF65" s="12"/>
    </row>
    <row r="66" spans="1:84" x14ac:dyDescent="0.3">
      <c r="G66" s="5"/>
      <c r="AY66" s="9"/>
      <c r="AZ66" s="9"/>
      <c r="BW66" s="3" t="s">
        <v>81</v>
      </c>
      <c r="BX66" s="4"/>
    </row>
    <row r="67" spans="1:84" x14ac:dyDescent="0.3">
      <c r="AY67" s="9"/>
      <c r="AZ67" s="9"/>
      <c r="BW67" s="4" t="s">
        <v>80</v>
      </c>
      <c r="BX67" s="4" t="s">
        <v>79</v>
      </c>
      <c r="BY67" s="3" t="s">
        <v>83</v>
      </c>
      <c r="CF67" s="3" t="s">
        <v>75</v>
      </c>
    </row>
    <row r="68" spans="1:84" ht="15.6" x14ac:dyDescent="0.35">
      <c r="A68" s="4" t="s">
        <v>13</v>
      </c>
      <c r="B68" s="4" t="s">
        <v>14</v>
      </c>
      <c r="C68" s="4" t="s">
        <v>15</v>
      </c>
      <c r="D68" s="4" t="s">
        <v>16</v>
      </c>
      <c r="E68" s="4" t="s">
        <v>17</v>
      </c>
      <c r="F68" s="4" t="s">
        <v>18</v>
      </c>
      <c r="G68" s="4" t="s">
        <v>19</v>
      </c>
      <c r="H68" s="4" t="s">
        <v>20</v>
      </c>
      <c r="I68" s="4" t="s">
        <v>16</v>
      </c>
      <c r="J68" s="4" t="s">
        <v>17</v>
      </c>
      <c r="K68" s="4" t="s">
        <v>18</v>
      </c>
      <c r="L68" s="4" t="s">
        <v>21</v>
      </c>
      <c r="M68" s="4" t="s">
        <v>22</v>
      </c>
      <c r="N68" s="4" t="s">
        <v>16</v>
      </c>
      <c r="O68" s="4" t="s">
        <v>17</v>
      </c>
      <c r="P68" s="4" t="s">
        <v>18</v>
      </c>
      <c r="Q68" s="4" t="s">
        <v>23</v>
      </c>
      <c r="R68" s="4" t="s">
        <v>24</v>
      </c>
      <c r="S68" s="4" t="s">
        <v>16</v>
      </c>
      <c r="T68" s="4" t="s">
        <v>17</v>
      </c>
      <c r="U68" s="4" t="s">
        <v>18</v>
      </c>
      <c r="V68" s="4" t="s">
        <v>25</v>
      </c>
      <c r="W68" s="4" t="s">
        <v>26</v>
      </c>
      <c r="X68" s="4" t="s">
        <v>16</v>
      </c>
      <c r="Y68" s="4" t="s">
        <v>17</v>
      </c>
      <c r="Z68" s="4" t="s">
        <v>18</v>
      </c>
      <c r="AA68" s="4" t="s">
        <v>27</v>
      </c>
      <c r="AB68" s="4" t="s">
        <v>28</v>
      </c>
      <c r="AC68" s="4" t="s">
        <v>16</v>
      </c>
      <c r="AD68" s="4" t="s">
        <v>17</v>
      </c>
      <c r="AE68" s="4" t="s">
        <v>18</v>
      </c>
      <c r="AF68" s="4" t="s">
        <v>29</v>
      </c>
      <c r="AG68" s="4" t="s">
        <v>30</v>
      </c>
      <c r="AH68" s="4" t="s">
        <v>16</v>
      </c>
      <c r="AI68" s="4" t="s">
        <v>17</v>
      </c>
      <c r="AJ68" s="4" t="s">
        <v>18</v>
      </c>
      <c r="AK68" s="4" t="s">
        <v>31</v>
      </c>
      <c r="AL68" s="4" t="s">
        <v>32</v>
      </c>
      <c r="AM68" s="4" t="s">
        <v>16</v>
      </c>
      <c r="AN68" s="4" t="s">
        <v>17</v>
      </c>
      <c r="AO68" s="4" t="s">
        <v>18</v>
      </c>
      <c r="AP68" s="4" t="s">
        <v>33</v>
      </c>
      <c r="AQ68" s="4" t="s">
        <v>34</v>
      </c>
      <c r="AR68" s="4" t="s">
        <v>16</v>
      </c>
      <c r="AS68" s="4" t="s">
        <v>17</v>
      </c>
      <c r="AT68" s="4" t="s">
        <v>18</v>
      </c>
      <c r="AU68" s="4" t="s">
        <v>35</v>
      </c>
      <c r="AV68" s="4" t="s">
        <v>36</v>
      </c>
      <c r="AW68" s="4" t="s">
        <v>16</v>
      </c>
      <c r="AX68" s="4" t="s">
        <v>17</v>
      </c>
      <c r="AY68" s="4" t="s">
        <v>101</v>
      </c>
      <c r="AZ68" s="4" t="s">
        <v>103</v>
      </c>
      <c r="BA68" s="4" t="s">
        <v>37</v>
      </c>
      <c r="BB68" s="4" t="s">
        <v>49</v>
      </c>
      <c r="BC68" s="4" t="s">
        <v>50</v>
      </c>
      <c r="BD68" s="4" t="s">
        <v>51</v>
      </c>
      <c r="BE68" s="4" t="s">
        <v>52</v>
      </c>
      <c r="BF68" s="4" t="s">
        <v>47</v>
      </c>
      <c r="BG68" s="4" t="s">
        <v>48</v>
      </c>
      <c r="BH68" s="4" t="s">
        <v>55</v>
      </c>
      <c r="BI68" s="4" t="s">
        <v>56</v>
      </c>
      <c r="BJ68" s="4" t="s">
        <v>58</v>
      </c>
      <c r="BK68" s="4" t="s">
        <v>59</v>
      </c>
      <c r="BL68" s="4" t="s">
        <v>60</v>
      </c>
      <c r="BM68" s="4" t="s">
        <v>61</v>
      </c>
      <c r="BN68" s="4" t="s">
        <v>64</v>
      </c>
      <c r="BO68" s="4" t="s">
        <v>65</v>
      </c>
      <c r="BP68" s="4" t="s">
        <v>66</v>
      </c>
      <c r="BQ68" s="4" t="s">
        <v>67</v>
      </c>
      <c r="BR68" s="4" t="s">
        <v>68</v>
      </c>
      <c r="BS68" s="4" t="s">
        <v>69</v>
      </c>
      <c r="BT68" s="4" t="s">
        <v>70</v>
      </c>
      <c r="BU68" s="4" t="s">
        <v>71</v>
      </c>
      <c r="BV68" s="4" t="s">
        <v>72</v>
      </c>
      <c r="BW68" s="4" t="s">
        <v>73</v>
      </c>
      <c r="BX68" s="4" t="s">
        <v>82</v>
      </c>
      <c r="BY68" s="4" t="s">
        <v>84</v>
      </c>
      <c r="BZ68" s="4" t="s">
        <v>85</v>
      </c>
      <c r="CA68" s="4" t="s">
        <v>86</v>
      </c>
      <c r="CB68" s="4" t="s">
        <v>87</v>
      </c>
      <c r="CC68" s="4" t="s">
        <v>88</v>
      </c>
      <c r="CD68" s="4" t="s">
        <v>89</v>
      </c>
      <c r="CE68" s="4" t="s">
        <v>90</v>
      </c>
      <c r="CF68" s="10" t="s">
        <v>65</v>
      </c>
    </row>
    <row r="69" spans="1:84" x14ac:dyDescent="0.3">
      <c r="A69" s="4" t="s">
        <v>12</v>
      </c>
      <c r="AT69" s="4" t="s">
        <v>38</v>
      </c>
      <c r="AY69" s="4" t="s">
        <v>38</v>
      </c>
      <c r="AZ69" s="4" t="s">
        <v>38</v>
      </c>
      <c r="BA69" s="4" t="s">
        <v>38</v>
      </c>
      <c r="BB69" s="3" t="s">
        <v>53</v>
      </c>
      <c r="BD69" s="3" t="s">
        <v>54</v>
      </c>
      <c r="BJ69" s="3" t="s">
        <v>57</v>
      </c>
      <c r="BL69" s="3" t="s">
        <v>62</v>
      </c>
      <c r="BN69" s="3" t="s">
        <v>63</v>
      </c>
      <c r="BW69" s="4" t="s">
        <v>38</v>
      </c>
      <c r="BX69" s="4" t="s">
        <v>38</v>
      </c>
      <c r="CF69" s="4" t="s">
        <v>12</v>
      </c>
    </row>
    <row r="70" spans="1:84" x14ac:dyDescent="0.3">
      <c r="A70" s="4"/>
      <c r="C70" s="4"/>
      <c r="D70" s="6"/>
      <c r="E70" s="4"/>
      <c r="G70" s="4"/>
      <c r="H70" s="4"/>
      <c r="I70" s="6"/>
      <c r="J70" s="4"/>
      <c r="K70" s="4"/>
      <c r="L70" s="4"/>
      <c r="M70" s="4"/>
      <c r="N70" s="8"/>
      <c r="P70" s="4"/>
      <c r="Q70" s="4"/>
      <c r="R70" s="4"/>
      <c r="S70" s="6"/>
      <c r="T70" s="4"/>
      <c r="AH70" s="8"/>
      <c r="AM70" s="8"/>
      <c r="AR70" s="8"/>
      <c r="AT70" s="9"/>
      <c r="AW70" s="8"/>
      <c r="AX70" s="4"/>
      <c r="AY70" s="9"/>
      <c r="AZ70" s="9"/>
      <c r="BA70" s="9"/>
      <c r="BW70" s="9"/>
      <c r="BX70" s="9"/>
      <c r="CE70" s="4"/>
      <c r="CF70" s="12"/>
    </row>
    <row r="71" spans="1:84" x14ac:dyDescent="0.3">
      <c r="A71" s="4">
        <v>120</v>
      </c>
      <c r="B71" s="3">
        <f>CH$3*COS(A71/180*PI())</f>
        <v>-15.021589799999992</v>
      </c>
      <c r="C71" s="4">
        <f>CH$3*SIN(A71/180*PI())</f>
        <v>26.018156744058409</v>
      </c>
      <c r="D71" s="6">
        <f>SQRT(B71^2+C71^2)+SQRT((B71-$CH$10)^2+(C71-$CI$10)^2)</f>
        <v>60.326720565016217</v>
      </c>
      <c r="E71" s="4">
        <f>D71/(2*$CH$3)</f>
        <v>1.0040002650887228</v>
      </c>
      <c r="F71" s="4">
        <f>$CH$3/E71</f>
        <v>29.923477756597112</v>
      </c>
      <c r="G71" s="4">
        <f t="shared" si="0"/>
        <v>-14.961738878298549</v>
      </c>
      <c r="H71" s="4">
        <f t="shared" si="1"/>
        <v>25.914491906791685</v>
      </c>
      <c r="I71" s="6">
        <f>SQRT(G71^2+H71^2)+SQRT((G71-$CH$10)^2+(H71-$CI$10)^2)</f>
        <v>60.087337204090758</v>
      </c>
      <c r="J71" s="4">
        <f>I71/(2*$CH$3)</f>
        <v>1.0000162766408847</v>
      </c>
      <c r="K71" s="4">
        <f t="shared" si="2"/>
        <v>29.922990710823118</v>
      </c>
      <c r="L71" s="4">
        <f t="shared" si="3"/>
        <v>-14.961495355411552</v>
      </c>
      <c r="M71" s="4">
        <f t="shared" si="4"/>
        <v>25.9140701127786</v>
      </c>
      <c r="N71" s="8">
        <f>SQRT(L71^2+M71^2)+SQRT((L71-$CH$10)^2+(M71-$CI$10)^2)</f>
        <v>60.086363195574712</v>
      </c>
      <c r="O71" s="3">
        <f>N71/(2*$CH$3)</f>
        <v>1.0000000664972011</v>
      </c>
      <c r="P71" s="4">
        <f t="shared" si="5"/>
        <v>29.922988721028119</v>
      </c>
      <c r="Q71" s="4">
        <f t="shared" si="6"/>
        <v>-14.961494360514052</v>
      </c>
      <c r="R71" s="4">
        <f t="shared" si="7"/>
        <v>25.914068389565582</v>
      </c>
      <c r="S71" s="6">
        <f>SQRT(Q71^2+R71^2)+SQRT((Q71-$CH$10)^2+(R71-$CI$10)^2)</f>
        <v>60.086359216323942</v>
      </c>
      <c r="T71" s="4">
        <f>S71/(2*$CH$3)</f>
        <v>1.0000000002716747</v>
      </c>
      <c r="U71" s="3">
        <f t="shared" si="8"/>
        <v>29.9229887128988</v>
      </c>
      <c r="V71" s="3">
        <f t="shared" si="9"/>
        <v>-14.961494356449393</v>
      </c>
      <c r="W71" s="3">
        <f t="shared" si="10"/>
        <v>25.914068382525386</v>
      </c>
      <c r="X71" s="3">
        <f>SQRT(V71^2+W71^2)+SQRT((V71-$CH$10)^2+(W71-$CI$10)^2)</f>
        <v>60.086359200066696</v>
      </c>
      <c r="Y71" s="3">
        <f>X71/(2*$CH$3)</f>
        <v>1.00000000000111</v>
      </c>
      <c r="Z71" s="3">
        <f t="shared" si="11"/>
        <v>29.922988712865585</v>
      </c>
      <c r="AA71" s="3">
        <f t="shared" si="12"/>
        <v>-14.961494356432786</v>
      </c>
      <c r="AB71" s="3">
        <f t="shared" si="13"/>
        <v>25.91406838249662</v>
      </c>
      <c r="AC71" s="3">
        <f>SQRT(AA71^2+AB71^2)+SQRT((AA71-$CH$10)^2+(AB71-$CI$10)^2)</f>
        <v>60.08635920000026</v>
      </c>
      <c r="AD71" s="3">
        <f>AC71/(2*$CH$3)</f>
        <v>1.0000000000000044</v>
      </c>
      <c r="AE71" s="3">
        <f t="shared" si="14"/>
        <v>29.922988712865454</v>
      </c>
      <c r="AF71" s="3">
        <f t="shared" si="15"/>
        <v>-14.96149435643272</v>
      </c>
      <c r="AG71" s="3">
        <f t="shared" si="16"/>
        <v>25.914068382496506</v>
      </c>
      <c r="AH71" s="8">
        <f>SQRT(AF71^2+AG71^2)+SQRT((AF71-$CH$10)^2+(AG71-$CI$10)^2)</f>
        <v>60.086359200000004</v>
      </c>
      <c r="AI71" s="3">
        <f>AH71/(2*$CH$3)</f>
        <v>1.0000000000000002</v>
      </c>
      <c r="AJ71" s="3">
        <f t="shared" si="17"/>
        <v>29.922988712865447</v>
      </c>
      <c r="AK71" s="3">
        <f t="shared" si="18"/>
        <v>-14.961494356432716</v>
      </c>
      <c r="AL71" s="3">
        <f t="shared" si="19"/>
        <v>25.914068382496499</v>
      </c>
      <c r="AM71" s="8">
        <f>SQRT(AK71^2+AL71^2)+SQRT((AK71-$CH$10)^2+(AL71-$CI$10)^2)</f>
        <v>60.08635919999999</v>
      </c>
      <c r="AN71" s="3">
        <f>AM71/(2*$CH$3)</f>
        <v>0.99999999999999989</v>
      </c>
      <c r="AO71" s="3">
        <f t="shared" si="20"/>
        <v>29.92298871286545</v>
      </c>
      <c r="AP71" s="3">
        <f t="shared" si="21"/>
        <v>-14.961494356432718</v>
      </c>
      <c r="AQ71" s="3">
        <f t="shared" si="22"/>
        <v>25.914068382496502</v>
      </c>
      <c r="AR71" s="8">
        <f>SQRT(AP71^2+AQ71^2)+SQRT((AP71-$CH$10)^2+(AQ71-$CI$10)^2)</f>
        <v>60.086359199999997</v>
      </c>
      <c r="AS71" s="3">
        <f>AR71/(2*$CH$3)</f>
        <v>1</v>
      </c>
      <c r="AT71" s="9">
        <f t="shared" si="23"/>
        <v>29.92298871286545</v>
      </c>
      <c r="AU71" s="3">
        <f t="shared" si="24"/>
        <v>-14.961494356432718</v>
      </c>
      <c r="AV71" s="3">
        <f t="shared" si="25"/>
        <v>25.914068382496502</v>
      </c>
      <c r="AW71" s="8">
        <f>SQRT(AU71^2+AV71^2)+SQRT((AU71-$CH$10)^2+(AV71-$CI$10)^2)</f>
        <v>60.086359199999997</v>
      </c>
      <c r="AX71" s="4">
        <f>AW71/(2*$CH$3)</f>
        <v>1</v>
      </c>
      <c r="AY71" s="9">
        <f t="shared" si="26"/>
        <v>29.795988712865451</v>
      </c>
      <c r="AZ71" s="9">
        <f>AY71-'Master Radiusverkleinerung'!G$5/100</f>
        <v>29.741988712865453</v>
      </c>
      <c r="BA71" s="9">
        <f>SQRT((AU71-AU64)^2+(AV71-AV64)^2)</f>
        <v>1.566276088433213</v>
      </c>
      <c r="BB71" s="3">
        <f>0.5*(AU64+AU71)</f>
        <v>-14.269879117785148</v>
      </c>
      <c r="BC71" s="3">
        <f>0.5*(AV64+AV71)</f>
        <v>26.281455859106522</v>
      </c>
      <c r="BD71" s="3">
        <f t="shared" ref="BD71:BE74" si="94">0.5*(AU71+AU72)</f>
        <v>-15.633344096367622</v>
      </c>
      <c r="BE71" s="3">
        <f t="shared" si="94"/>
        <v>25.510932549612122</v>
      </c>
      <c r="BF71" s="3">
        <f>AU71-AU64</f>
        <v>-1.3832304772951378</v>
      </c>
      <c r="BG71" s="3">
        <f>AV71-AV64</f>
        <v>-0.73477495322003961</v>
      </c>
      <c r="BH71" s="3">
        <f t="shared" ref="BH71:BI74" si="95">AU72-AU71</f>
        <v>-1.343699479869807</v>
      </c>
      <c r="BI71" s="3">
        <f t="shared" si="95"/>
        <v>-0.80627166576875808</v>
      </c>
      <c r="BJ71" s="3">
        <f t="shared" si="32"/>
        <v>-0.73477495322003961</v>
      </c>
      <c r="BK71" s="3">
        <f t="shared" si="33"/>
        <v>1.3832304772951378</v>
      </c>
      <c r="BL71" s="3">
        <f t="shared" si="34"/>
        <v>-0.80627166576875808</v>
      </c>
      <c r="BM71" s="3">
        <f t="shared" si="35"/>
        <v>1.343699479869807</v>
      </c>
      <c r="BN71" s="3">
        <f t="shared" si="72"/>
        <v>-0.73477495322003961</v>
      </c>
      <c r="BO71" s="3">
        <f t="shared" si="72"/>
        <v>1.3832304772951378</v>
      </c>
      <c r="BP71" s="3">
        <f t="shared" si="73"/>
        <v>0.80627166576875808</v>
      </c>
      <c r="BQ71" s="3">
        <f t="shared" si="73"/>
        <v>-1.343699479869807</v>
      </c>
      <c r="BR71" s="3">
        <f t="shared" si="74"/>
        <v>-1.3634649785824742</v>
      </c>
      <c r="BS71" s="3">
        <f t="shared" si="74"/>
        <v>-0.77052330949440062</v>
      </c>
      <c r="BT71" s="3">
        <f t="shared" si="39"/>
        <v>-19.17527159006433</v>
      </c>
      <c r="BU71" s="3">
        <f t="shared" si="40"/>
        <v>-0.1803698322140761</v>
      </c>
      <c r="BV71" s="3">
        <f t="shared" si="41"/>
        <v>-0.24236421468205904</v>
      </c>
      <c r="BW71" s="9">
        <f t="shared" si="42"/>
        <v>30.04397790591657</v>
      </c>
      <c r="BX71" s="9">
        <f>SQRT((AU71-$CH$11)^2+(AV71-$CI$11)^2)</f>
        <v>30.041899126174588</v>
      </c>
      <c r="BY71" s="3">
        <f>AU71-BU64</f>
        <v>-14.781039313621939</v>
      </c>
      <c r="BZ71" s="3">
        <f>AV71-BV64</f>
        <v>26.156272186301962</v>
      </c>
      <c r="CA71" s="3">
        <f t="shared" si="45"/>
        <v>30.043796329271554</v>
      </c>
      <c r="CB71" s="3">
        <f t="shared" ref="CB71:CC75" si="96">AU71-BU71</f>
        <v>-14.781124524218642</v>
      </c>
      <c r="CC71" s="3">
        <f t="shared" si="96"/>
        <v>26.156432597178561</v>
      </c>
      <c r="CD71" s="3">
        <f t="shared" si="46"/>
        <v>30.04397790591657</v>
      </c>
      <c r="CE71" s="4">
        <f t="shared" si="47"/>
        <v>0.99999999999998757</v>
      </c>
      <c r="CF71" s="12">
        <f t="shared" si="48"/>
        <v>9.0354909674433897E-6</v>
      </c>
    </row>
    <row r="72" spans="1:84" x14ac:dyDescent="0.3">
      <c r="A72" s="4">
        <v>123</v>
      </c>
      <c r="B72" s="3">
        <f>CH$3*COS(A72/180*PI())</f>
        <v>-16.362688346127147</v>
      </c>
      <c r="C72" s="4">
        <f>CH$3*SIN(A72/180*PI())</f>
        <v>25.196330498018373</v>
      </c>
      <c r="D72" s="6">
        <f>SQRT(B72^2+C72^2)+SQRT((B72-$CH$10)^2+(C72-$CI$10)^2)</f>
        <v>60.297469358131877</v>
      </c>
      <c r="E72" s="4">
        <f>D72/(2*$CH$3)</f>
        <v>1.0035134456629198</v>
      </c>
      <c r="F72" s="4">
        <f>$CH$3/E72</f>
        <v>29.937994084527197</v>
      </c>
      <c r="G72" s="4">
        <f t="shared" si="0"/>
        <v>-16.305400208482482</v>
      </c>
      <c r="H72" s="4">
        <f t="shared" si="1"/>
        <v>25.108114502017166</v>
      </c>
      <c r="I72" s="6">
        <f>SQRT(G72^2+H72^2)+SQRT((G72-$CH$10)^2+(H72-$CI$10)^2)</f>
        <v>60.087116963657991</v>
      </c>
      <c r="J72" s="4">
        <f>I72/(2*$CH$3)</f>
        <v>1.0000126112426861</v>
      </c>
      <c r="K72" s="4">
        <f t="shared" si="2"/>
        <v>29.937616533979643</v>
      </c>
      <c r="L72" s="4">
        <f t="shared" si="3"/>
        <v>-16.305194579716591</v>
      </c>
      <c r="M72" s="4">
        <f t="shared" si="4"/>
        <v>25.107797861485022</v>
      </c>
      <c r="N72" s="8">
        <f>SQRT(L72^2+M72^2)+SQRT((L72-$CH$10)^2+(M72-$CI$10)^2)</f>
        <v>60.086361929690419</v>
      </c>
      <c r="O72" s="3">
        <f>N72/(2*$CH$3)</f>
        <v>1.0000000454294529</v>
      </c>
      <c r="P72" s="4">
        <f t="shared" si="5"/>
        <v>29.937615173930165</v>
      </c>
      <c r="Q72" s="4">
        <f t="shared" si="6"/>
        <v>-16.305193838980557</v>
      </c>
      <c r="R72" s="4">
        <f t="shared" si="7"/>
        <v>25.107796720851553</v>
      </c>
      <c r="S72" s="6">
        <f>SQRT(Q72^2+R72^2)+SQRT((Q72-$CH$10)^2+(R72-$CI$10)^2)</f>
        <v>60.086359209833276</v>
      </c>
      <c r="T72" s="4">
        <f>S72/(2*$CH$3)</f>
        <v>1.0000000001636524</v>
      </c>
      <c r="U72" s="3">
        <f t="shared" si="8"/>
        <v>29.937615169030803</v>
      </c>
      <c r="V72" s="3">
        <f t="shared" si="9"/>
        <v>-16.305193836312174</v>
      </c>
      <c r="W72" s="3">
        <f t="shared" si="10"/>
        <v>25.107796716742602</v>
      </c>
      <c r="X72" s="3">
        <f>SQRT(V72^2+W72^2)+SQRT((V72-$CH$10)^2+(W72-$CI$10)^2)</f>
        <v>60.086359200035425</v>
      </c>
      <c r="Y72" s="3">
        <f>X72/(2*$CH$3)</f>
        <v>1.0000000000005895</v>
      </c>
      <c r="Z72" s="3">
        <f t="shared" si="11"/>
        <v>29.937615169013153</v>
      </c>
      <c r="AA72" s="3">
        <f t="shared" si="12"/>
        <v>-16.305193836302561</v>
      </c>
      <c r="AB72" s="3">
        <f t="shared" si="13"/>
        <v>25.107796716727801</v>
      </c>
      <c r="AC72" s="3">
        <f>SQRT(AA72^2+AB72^2)+SQRT((AA72-$CH$10)^2+(AB72-$CI$10)^2)</f>
        <v>60.086359200000132</v>
      </c>
      <c r="AD72" s="3">
        <f>AC72/(2*$CH$3)</f>
        <v>1.0000000000000022</v>
      </c>
      <c r="AE72" s="3">
        <f t="shared" si="14"/>
        <v>29.937615169013085</v>
      </c>
      <c r="AF72" s="3">
        <f t="shared" si="15"/>
        <v>-16.305193836302525</v>
      </c>
      <c r="AG72" s="3">
        <f t="shared" si="16"/>
        <v>25.107796716727744</v>
      </c>
      <c r="AH72" s="8">
        <f>SQRT(AF72^2+AG72^2)+SQRT((AF72-$CH$10)^2+(AG72-$CI$10)^2)</f>
        <v>60.086359200000004</v>
      </c>
      <c r="AI72" s="3">
        <f>AH72/(2*$CH$3)</f>
        <v>1.0000000000000002</v>
      </c>
      <c r="AJ72" s="3">
        <f t="shared" si="17"/>
        <v>29.937615169013078</v>
      </c>
      <c r="AK72" s="3">
        <f t="shared" si="18"/>
        <v>-16.305193836302522</v>
      </c>
      <c r="AL72" s="3">
        <f t="shared" si="19"/>
        <v>25.107796716727737</v>
      </c>
      <c r="AM72" s="8">
        <f>SQRT(AK72^2+AL72^2)+SQRT((AK72-$CH$10)^2+(AL72-$CI$10)^2)</f>
        <v>60.08635919999999</v>
      </c>
      <c r="AN72" s="3">
        <f>AM72/(2*$CH$3)</f>
        <v>0.99999999999999989</v>
      </c>
      <c r="AO72" s="3">
        <f t="shared" si="20"/>
        <v>29.937615169013082</v>
      </c>
      <c r="AP72" s="3">
        <f t="shared" si="21"/>
        <v>-16.305193836302522</v>
      </c>
      <c r="AQ72" s="3">
        <f t="shared" si="22"/>
        <v>25.107796716727741</v>
      </c>
      <c r="AR72" s="8">
        <f>SQRT(AP72^2+AQ72^2)+SQRT((AP72-$CH$10)^2+(AQ72-$CI$10)^2)</f>
        <v>60.08635919999999</v>
      </c>
      <c r="AS72" s="3">
        <f>AR72/(2*$CH$3)</f>
        <v>0.99999999999999989</v>
      </c>
      <c r="AT72" s="9">
        <f t="shared" si="23"/>
        <v>29.937615169013085</v>
      </c>
      <c r="AU72" s="3">
        <f t="shared" si="24"/>
        <v>-16.305193836302525</v>
      </c>
      <c r="AV72" s="3">
        <f t="shared" si="25"/>
        <v>25.107796716727744</v>
      </c>
      <c r="AW72" s="8">
        <f>SQRT(AU72^2+AV72^2)+SQRT((AU72-$CH$10)^2+(AV72-$CI$10)^2)</f>
        <v>60.086359200000004</v>
      </c>
      <c r="AX72" s="4">
        <f>AW72/(2*$CH$3)</f>
        <v>1.0000000000000002</v>
      </c>
      <c r="AY72" s="9">
        <f t="shared" si="26"/>
        <v>29.810615169013087</v>
      </c>
      <c r="AZ72" s="9">
        <f>AY72-'Master Radiusverkleinerung'!G$5/100</f>
        <v>29.756615169013088</v>
      </c>
      <c r="BA72" s="9">
        <f t="shared" si="31"/>
        <v>1.5670361486653452</v>
      </c>
      <c r="BB72" s="3">
        <f t="shared" ref="BB72:BC75" si="97">0.5*(AU71+AU72)</f>
        <v>-15.633344096367622</v>
      </c>
      <c r="BC72" s="3">
        <f t="shared" si="97"/>
        <v>25.510932549612122</v>
      </c>
      <c r="BD72" s="3">
        <f t="shared" si="94"/>
        <v>-16.955426458236836</v>
      </c>
      <c r="BE72" s="3">
        <f t="shared" si="94"/>
        <v>24.669953786327234</v>
      </c>
      <c r="BF72" s="3">
        <f t="shared" ref="BF72:BG75" si="98">AU72-AU71</f>
        <v>-1.343699479869807</v>
      </c>
      <c r="BG72" s="3">
        <f t="shared" si="98"/>
        <v>-0.80627166576875808</v>
      </c>
      <c r="BH72" s="3">
        <f t="shared" si="95"/>
        <v>-1.3004652438686186</v>
      </c>
      <c r="BI72" s="3">
        <f t="shared" si="95"/>
        <v>-0.87568586080102406</v>
      </c>
      <c r="BJ72" s="3">
        <f t="shared" si="32"/>
        <v>-0.80627166576875808</v>
      </c>
      <c r="BK72" s="3">
        <f t="shared" si="33"/>
        <v>1.343699479869807</v>
      </c>
      <c r="BL72" s="3">
        <f t="shared" si="34"/>
        <v>-0.87568586080102406</v>
      </c>
      <c r="BM72" s="3">
        <f t="shared" si="35"/>
        <v>1.3004652438686186</v>
      </c>
      <c r="BN72" s="3">
        <f t="shared" si="72"/>
        <v>-0.80627166576875808</v>
      </c>
      <c r="BO72" s="3">
        <f t="shared" si="72"/>
        <v>1.343699479869807</v>
      </c>
      <c r="BP72" s="3">
        <f t="shared" si="73"/>
        <v>0.87568586080102406</v>
      </c>
      <c r="BQ72" s="3">
        <f t="shared" si="73"/>
        <v>-1.3004652438686186</v>
      </c>
      <c r="BR72" s="3">
        <f t="shared" si="74"/>
        <v>-1.3220823618692137</v>
      </c>
      <c r="BS72" s="3">
        <f t="shared" si="74"/>
        <v>-0.84097876328488752</v>
      </c>
      <c r="BT72" s="3">
        <f t="shared" si="39"/>
        <v>-19.166069823700422</v>
      </c>
      <c r="BU72" s="3">
        <f t="shared" si="40"/>
        <v>-0.18028505337235501</v>
      </c>
      <c r="BV72" s="3">
        <f t="shared" si="41"/>
        <v>-0.24250550364253698</v>
      </c>
      <c r="BW72" s="9">
        <f t="shared" si="42"/>
        <v>30.044142622513444</v>
      </c>
      <c r="BX72" s="9">
        <f>SQRT((AU72-$CH$11)^2+(AV72-$CI$11)^2)</f>
        <v>30.041844169541072</v>
      </c>
      <c r="BY72" s="3">
        <f t="shared" ref="BY72:BZ75" si="99">AU72-BU71</f>
        <v>-16.124824004088449</v>
      </c>
      <c r="BZ72" s="3">
        <f t="shared" si="99"/>
        <v>25.350160931409803</v>
      </c>
      <c r="CA72" s="3">
        <f t="shared" si="45"/>
        <v>30.04397790591657</v>
      </c>
      <c r="CB72" s="3">
        <f t="shared" si="96"/>
        <v>-16.12490878293017</v>
      </c>
      <c r="CC72" s="3">
        <f t="shared" si="96"/>
        <v>25.350302220370281</v>
      </c>
      <c r="CD72" s="3">
        <f t="shared" si="46"/>
        <v>30.044142622513444</v>
      </c>
      <c r="CE72" s="4">
        <f t="shared" si="47"/>
        <v>0.99999999999998967</v>
      </c>
      <c r="CF72" s="12">
        <f t="shared" si="48"/>
        <v>8.2334948685176503E-6</v>
      </c>
    </row>
    <row r="73" spans="1:84" x14ac:dyDescent="0.3">
      <c r="A73" s="4">
        <v>126</v>
      </c>
      <c r="B73" s="3">
        <f>CH$3*COS(A73/180*PI())</f>
        <v>-17.658937900854077</v>
      </c>
      <c r="C73" s="4">
        <f>CH$3*SIN(A73/180*PI())</f>
        <v>24.305442861458733</v>
      </c>
      <c r="D73" s="6">
        <f>SQRT(B73^2+C73^2)+SQRT((B73-$CH$10)^2+(C73-$CI$10)^2)</f>
        <v>60.267629233286797</v>
      </c>
      <c r="E73" s="4">
        <f>D73/(2*$CH$3)</f>
        <v>1.0030168250448233</v>
      </c>
      <c r="F73" s="4">
        <f>$CH$3/E73</f>
        <v>29.952817190935374</v>
      </c>
      <c r="G73" s="4">
        <f t="shared" si="0"/>
        <v>-17.605824209444272</v>
      </c>
      <c r="H73" s="4">
        <f t="shared" si="1"/>
        <v>24.232338136872794</v>
      </c>
      <c r="I73" s="6">
        <f>SQRT(G73^2+H73^2)+SQRT((G73-$CH$10)^2+(H73-$CI$10)^2)</f>
        <v>60.086921017626715</v>
      </c>
      <c r="J73" s="4">
        <f>I73/(2*$CH$3)</f>
        <v>1.0000093501692264</v>
      </c>
      <c r="K73" s="4">
        <f t="shared" si="2"/>
        <v>29.952537129644451</v>
      </c>
      <c r="L73" s="4">
        <f t="shared" si="3"/>
        <v>-17.605659593547731</v>
      </c>
      <c r="M73" s="4">
        <f t="shared" si="4"/>
        <v>24.232111562528971</v>
      </c>
      <c r="N73" s="8">
        <f>SQRT(L73^2+M73^2)+SQRT((L73-$CH$10)^2+(M73-$CI$10)^2)</f>
        <v>60.086360946655866</v>
      </c>
      <c r="O73" s="3">
        <f>N73/(2*$CH$3)</f>
        <v>1.0000000290690914</v>
      </c>
      <c r="P73" s="4">
        <f t="shared" si="5"/>
        <v>29.952536258951437</v>
      </c>
      <c r="Q73" s="4">
        <f t="shared" si="6"/>
        <v>-17.605659081767218</v>
      </c>
      <c r="R73" s="4">
        <f t="shared" si="7"/>
        <v>24.232110858123523</v>
      </c>
      <c r="S73" s="6">
        <f>SQRT(Q73^2+R73^2)+SQRT((Q73-$CH$10)^2+(R73-$CI$10)^2)</f>
        <v>60.086359205430298</v>
      </c>
      <c r="T73" s="4">
        <f>S73/(2*$CH$3)</f>
        <v>1.000000000090375</v>
      </c>
      <c r="U73" s="3">
        <f t="shared" si="8"/>
        <v>29.952536256244475</v>
      </c>
      <c r="V73" s="3">
        <f t="shared" si="9"/>
        <v>-17.605659080176103</v>
      </c>
      <c r="W73" s="3">
        <f t="shared" si="10"/>
        <v>24.232110855933545</v>
      </c>
      <c r="X73" s="3">
        <f>SQRT(V73^2+W73^2)+SQRT((V73-$CH$10)^2+(W73-$CI$10)^2)</f>
        <v>60.086359200016858</v>
      </c>
      <c r="Y73" s="3">
        <f>X73/(2*$CH$3)</f>
        <v>1.0000000000002807</v>
      </c>
      <c r="Z73" s="3">
        <f t="shared" si="11"/>
        <v>29.952536256236069</v>
      </c>
      <c r="AA73" s="3">
        <f t="shared" si="12"/>
        <v>-17.605659080171165</v>
      </c>
      <c r="AB73" s="3">
        <f t="shared" si="13"/>
        <v>24.232110855926745</v>
      </c>
      <c r="AC73" s="3">
        <f>SQRT(AA73^2+AB73^2)+SQRT((AA73-$CH$10)^2+(AB73-$CI$10)^2)</f>
        <v>60.086359200000061</v>
      </c>
      <c r="AD73" s="3">
        <f>AC73/(2*$CH$3)</f>
        <v>1.0000000000000011</v>
      </c>
      <c r="AE73" s="3">
        <f t="shared" si="14"/>
        <v>29.952536256236037</v>
      </c>
      <c r="AF73" s="3">
        <f t="shared" si="15"/>
        <v>-17.605659080171144</v>
      </c>
      <c r="AG73" s="3">
        <f t="shared" si="16"/>
        <v>24.23211085592672</v>
      </c>
      <c r="AH73" s="8">
        <f>SQRT(AF73^2+AG73^2)+SQRT((AF73-$CH$10)^2+(AG73-$CI$10)^2)</f>
        <v>60.08635919999999</v>
      </c>
      <c r="AI73" s="3">
        <f>AH73/(2*$CH$3)</f>
        <v>0.99999999999999989</v>
      </c>
      <c r="AJ73" s="3">
        <f t="shared" si="17"/>
        <v>29.952536256236041</v>
      </c>
      <c r="AK73" s="3">
        <f t="shared" si="18"/>
        <v>-17.605659080171147</v>
      </c>
      <c r="AL73" s="3">
        <f t="shared" si="19"/>
        <v>24.232110855926724</v>
      </c>
      <c r="AM73" s="8">
        <f>SQRT(AK73^2+AL73^2)+SQRT((AK73-$CH$10)^2+(AL73-$CI$10)^2)</f>
        <v>60.086359200000004</v>
      </c>
      <c r="AN73" s="3">
        <f>AM73/(2*$CH$3)</f>
        <v>1.0000000000000002</v>
      </c>
      <c r="AO73" s="3">
        <f t="shared" si="20"/>
        <v>29.952536256236034</v>
      </c>
      <c r="AP73" s="3">
        <f t="shared" si="21"/>
        <v>-17.605659080171144</v>
      </c>
      <c r="AQ73" s="3">
        <f t="shared" si="22"/>
        <v>24.232110855926717</v>
      </c>
      <c r="AR73" s="8">
        <f>SQRT(AP73^2+AQ73^2)+SQRT((AP73-$CH$10)^2+(AQ73-$CI$10)^2)</f>
        <v>60.08635919999999</v>
      </c>
      <c r="AS73" s="3">
        <f>AR73/(2*$CH$3)</f>
        <v>0.99999999999999989</v>
      </c>
      <c r="AT73" s="9">
        <f t="shared" si="23"/>
        <v>29.952536256236037</v>
      </c>
      <c r="AU73" s="3">
        <f t="shared" si="24"/>
        <v>-17.605659080171144</v>
      </c>
      <c r="AV73" s="3">
        <f t="shared" si="25"/>
        <v>24.23211085592672</v>
      </c>
      <c r="AW73" s="8">
        <f>SQRT(AU73^2+AV73^2)+SQRT((AU73-$CH$10)^2+(AV73-$CI$10)^2)</f>
        <v>60.08635919999999</v>
      </c>
      <c r="AX73" s="4">
        <f>AW73/(2*$CH$3)</f>
        <v>0.99999999999999989</v>
      </c>
      <c r="AY73" s="9">
        <f t="shared" si="26"/>
        <v>29.825536256236038</v>
      </c>
      <c r="AZ73" s="9">
        <f>AY73-'Master Radiusverkleinerung'!G$5/100</f>
        <v>29.77153625623604</v>
      </c>
      <c r="BA73" s="9">
        <f t="shared" si="31"/>
        <v>1.567812353987905</v>
      </c>
      <c r="BB73" s="3">
        <f t="shared" si="97"/>
        <v>-16.955426458236836</v>
      </c>
      <c r="BC73" s="3">
        <f t="shared" si="97"/>
        <v>24.669953786327234</v>
      </c>
      <c r="BD73" s="3">
        <f t="shared" si="94"/>
        <v>-18.232475618068236</v>
      </c>
      <c r="BE73" s="3">
        <f t="shared" si="94"/>
        <v>23.760698556796058</v>
      </c>
      <c r="BF73" s="3">
        <f t="shared" si="98"/>
        <v>-1.3004652438686186</v>
      </c>
      <c r="BG73" s="3">
        <f t="shared" si="98"/>
        <v>-0.87568586080102406</v>
      </c>
      <c r="BH73" s="3">
        <f t="shared" si="95"/>
        <v>-1.2536330757941876</v>
      </c>
      <c r="BI73" s="3">
        <f t="shared" si="95"/>
        <v>-0.94282459826132481</v>
      </c>
      <c r="BJ73" s="3">
        <f t="shared" si="32"/>
        <v>-0.87568586080102406</v>
      </c>
      <c r="BK73" s="3">
        <f t="shared" si="33"/>
        <v>1.3004652438686186</v>
      </c>
      <c r="BL73" s="3">
        <f t="shared" si="34"/>
        <v>-0.94282459826132481</v>
      </c>
      <c r="BM73" s="3">
        <f t="shared" si="35"/>
        <v>1.2536330757941876</v>
      </c>
      <c r="BN73" s="3">
        <f t="shared" si="72"/>
        <v>-0.87568586080102406</v>
      </c>
      <c r="BO73" s="3">
        <f t="shared" si="72"/>
        <v>1.3004652438686186</v>
      </c>
      <c r="BP73" s="3">
        <f t="shared" si="73"/>
        <v>0.94282459826132481</v>
      </c>
      <c r="BQ73" s="3">
        <f t="shared" si="73"/>
        <v>-1.2536330757941876</v>
      </c>
      <c r="BR73" s="3">
        <f t="shared" si="74"/>
        <v>-1.2770491598313995</v>
      </c>
      <c r="BS73" s="3">
        <f t="shared" si="74"/>
        <v>-0.90925522953117621</v>
      </c>
      <c r="BT73" s="3">
        <f t="shared" si="39"/>
        <v>-19.156667651238852</v>
      </c>
      <c r="BU73" s="3">
        <f t="shared" si="40"/>
        <v>-0.18020345598261045</v>
      </c>
      <c r="BV73" s="3">
        <f t="shared" si="41"/>
        <v>-0.2426266824511778</v>
      </c>
      <c r="BW73" s="9">
        <f t="shared" si="42"/>
        <v>30.044288663289198</v>
      </c>
      <c r="BX73" s="9">
        <f>SQRT((AU73-$CH$11)^2+(AV73-$CI$11)^2)</f>
        <v>30.041795443576071</v>
      </c>
      <c r="BY73" s="3">
        <f t="shared" si="99"/>
        <v>-17.425374026798789</v>
      </c>
      <c r="BZ73" s="3">
        <f t="shared" si="99"/>
        <v>24.474616359569257</v>
      </c>
      <c r="CA73" s="3">
        <f t="shared" si="45"/>
        <v>30.044142622513444</v>
      </c>
      <c r="CB73" s="3">
        <f t="shared" si="96"/>
        <v>-17.425455624188533</v>
      </c>
      <c r="CC73" s="3">
        <f t="shared" si="96"/>
        <v>24.474737538377898</v>
      </c>
      <c r="CD73" s="3">
        <f t="shared" si="46"/>
        <v>30.044288663289198</v>
      </c>
      <c r="CE73" s="4">
        <f t="shared" si="47"/>
        <v>0.9999999999999919</v>
      </c>
      <c r="CF73" s="12">
        <f t="shared" si="48"/>
        <v>7.2946452266469629E-6</v>
      </c>
    </row>
    <row r="74" spans="1:84" x14ac:dyDescent="0.3">
      <c r="A74" s="4">
        <v>129</v>
      </c>
      <c r="B74" s="3">
        <f>CH$3*COS(A74/180*PI())</f>
        <v>-18.906785534252492</v>
      </c>
      <c r="C74" s="4">
        <f>CH$3*SIN(A74/180*PI())</f>
        <v>23.347935695466457</v>
      </c>
      <c r="D74" s="6">
        <f>SQRT(B74^2+C74^2)+SQRT((B74-$CH$10)^2+(C74-$CI$10)^2)</f>
        <v>60.237280356878259</v>
      </c>
      <c r="E74" s="4">
        <f>D74/(2*$CH$3)</f>
        <v>1.0025117374207333</v>
      </c>
      <c r="F74" s="4">
        <f>$CH$3/E74</f>
        <v>29.967908083844709</v>
      </c>
      <c r="G74" s="4">
        <f t="shared" si="0"/>
        <v>-18.859415634270732</v>
      </c>
      <c r="H74" s="4">
        <f t="shared" si="1"/>
        <v>23.289438740673631</v>
      </c>
      <c r="I74" s="6">
        <f>SQRT(G74^2+H74^2)+SQRT((G74-$CH$10)^2+(H74-$CI$10)^2)</f>
        <v>60.086751580684677</v>
      </c>
      <c r="J74" s="4">
        <f>I74/(2*$CH$3)</f>
        <v>1.0000065302789169</v>
      </c>
      <c r="K74" s="4">
        <f t="shared" si="2"/>
        <v>29.967712386324322</v>
      </c>
      <c r="L74" s="4">
        <f t="shared" si="3"/>
        <v>-18.859292477830675</v>
      </c>
      <c r="M74" s="4">
        <f t="shared" si="4"/>
        <v>23.289286655135996</v>
      </c>
      <c r="N74" s="8">
        <f>SQRT(L74^2+M74^2)+SQRT((L74-$CH$10)^2+(M74-$CI$10)^2)</f>
        <v>60.086360222801076</v>
      </c>
      <c r="O74" s="3">
        <f>N74/(2*$CH$3)</f>
        <v>1.0000000170221843</v>
      </c>
      <c r="P74" s="4">
        <f t="shared" si="5"/>
        <v>29.967711876208408</v>
      </c>
      <c r="Q74" s="4">
        <f t="shared" si="6"/>
        <v>-18.859292156804329</v>
      </c>
      <c r="R74" s="4">
        <f t="shared" si="7"/>
        <v>23.289286258701473</v>
      </c>
      <c r="S74" s="6">
        <f>SQRT(Q74^2+R74^2)+SQRT((Q74-$CH$10)^2+(R74-$CI$10)^2)</f>
        <v>60.08635920266611</v>
      </c>
      <c r="T74" s="4">
        <f>S74/(2*$CH$3)</f>
        <v>1.0000000000443714</v>
      </c>
      <c r="U74" s="3">
        <f t="shared" si="8"/>
        <v>29.967711874878699</v>
      </c>
      <c r="V74" s="3">
        <f t="shared" si="9"/>
        <v>-18.859292155967516</v>
      </c>
      <c r="W74" s="3">
        <f t="shared" si="10"/>
        <v>23.289286257668095</v>
      </c>
      <c r="X74" s="3">
        <f>SQRT(V74^2+W74^2)+SQRT((V74-$CH$10)^2+(W74-$CI$10)^2)</f>
        <v>60.086359200006939</v>
      </c>
      <c r="Y74" s="3">
        <f>X74/(2*$CH$3)</f>
        <v>1.0000000000001155</v>
      </c>
      <c r="Z74" s="3">
        <f t="shared" si="11"/>
        <v>29.967711874875238</v>
      </c>
      <c r="AA74" s="3">
        <f t="shared" si="12"/>
        <v>-18.859292155965338</v>
      </c>
      <c r="AB74" s="3">
        <f t="shared" si="13"/>
        <v>23.289286257665406</v>
      </c>
      <c r="AC74" s="3">
        <f>SQRT(AA74^2+AB74^2)+SQRT((AA74-$CH$10)^2+(AB74-$CI$10)^2)</f>
        <v>60.086359200000025</v>
      </c>
      <c r="AD74" s="3">
        <f>AC74/(2*$CH$3)</f>
        <v>1.0000000000000004</v>
      </c>
      <c r="AE74" s="3">
        <f t="shared" si="14"/>
        <v>29.967711874875224</v>
      </c>
      <c r="AF74" s="3">
        <f t="shared" si="15"/>
        <v>-18.859292155965328</v>
      </c>
      <c r="AG74" s="3">
        <f t="shared" si="16"/>
        <v>23.289286257665392</v>
      </c>
      <c r="AH74" s="8">
        <f>SQRT(AF74^2+AG74^2)+SQRT((AF74-$CH$10)^2+(AG74-$CI$10)^2)</f>
        <v>60.08635919999999</v>
      </c>
      <c r="AI74" s="3">
        <f>AH74/(2*$CH$3)</f>
        <v>0.99999999999999989</v>
      </c>
      <c r="AJ74" s="3">
        <f t="shared" si="17"/>
        <v>29.967711874875228</v>
      </c>
      <c r="AK74" s="3">
        <f t="shared" si="18"/>
        <v>-18.859292155965331</v>
      </c>
      <c r="AL74" s="3">
        <f t="shared" si="19"/>
        <v>23.289286257665395</v>
      </c>
      <c r="AM74" s="8">
        <f>SQRT(AK74^2+AL74^2)+SQRT((AK74-$CH$10)^2+(AL74-$CI$10)^2)</f>
        <v>60.086359199999997</v>
      </c>
      <c r="AN74" s="3">
        <f>AM74/(2*$CH$3)</f>
        <v>1</v>
      </c>
      <c r="AO74" s="3">
        <f t="shared" si="20"/>
        <v>29.967711874875228</v>
      </c>
      <c r="AP74" s="3">
        <f t="shared" si="21"/>
        <v>-18.859292155965331</v>
      </c>
      <c r="AQ74" s="3">
        <f t="shared" si="22"/>
        <v>23.289286257665395</v>
      </c>
      <c r="AR74" s="8">
        <f>SQRT(AP74^2+AQ74^2)+SQRT((AP74-$CH$10)^2+(AQ74-$CI$10)^2)</f>
        <v>60.086359199999997</v>
      </c>
      <c r="AS74" s="3">
        <f>AR74/(2*$CH$3)</f>
        <v>1</v>
      </c>
      <c r="AT74" s="9">
        <f t="shared" si="23"/>
        <v>29.967711874875228</v>
      </c>
      <c r="AU74" s="3">
        <f t="shared" si="24"/>
        <v>-18.859292155965331</v>
      </c>
      <c r="AV74" s="3">
        <f t="shared" si="25"/>
        <v>23.289286257665395</v>
      </c>
      <c r="AW74" s="8">
        <f>SQRT(AU74^2+AV74^2)+SQRT((AU74-$CH$10)^2+(AV74-$CI$10)^2)</f>
        <v>60.086359199999997</v>
      </c>
      <c r="AX74" s="4">
        <f>AW74/(2*$CH$3)</f>
        <v>1</v>
      </c>
      <c r="AY74" s="9">
        <f t="shared" si="26"/>
        <v>29.840711874875229</v>
      </c>
      <c r="AZ74" s="9">
        <f>AY74-'Master Radiusverkleinerung'!G$5/100</f>
        <v>29.78671187487523</v>
      </c>
      <c r="BA74" s="9">
        <f t="shared" si="31"/>
        <v>1.5686025984333392</v>
      </c>
      <c r="BB74" s="3">
        <f t="shared" si="97"/>
        <v>-18.232475618068236</v>
      </c>
      <c r="BC74" s="3">
        <f t="shared" si="97"/>
        <v>23.760698556796058</v>
      </c>
      <c r="BD74" s="3">
        <f t="shared" si="94"/>
        <v>-19.460951393476094</v>
      </c>
      <c r="BE74" s="3">
        <f t="shared" si="94"/>
        <v>22.785536352292311</v>
      </c>
      <c r="BF74" s="3">
        <f t="shared" si="98"/>
        <v>-1.2536330757941876</v>
      </c>
      <c r="BG74" s="3">
        <f t="shared" si="98"/>
        <v>-0.94282459826132481</v>
      </c>
      <c r="BH74" s="3">
        <f t="shared" si="95"/>
        <v>-1.203318475021522</v>
      </c>
      <c r="BI74" s="3">
        <f t="shared" si="95"/>
        <v>-1.0074998107461681</v>
      </c>
      <c r="BJ74" s="3">
        <f t="shared" si="32"/>
        <v>-0.94282459826132481</v>
      </c>
      <c r="BK74" s="3">
        <f t="shared" si="33"/>
        <v>1.2536330757941876</v>
      </c>
      <c r="BL74" s="3">
        <f t="shared" si="34"/>
        <v>-1.0074998107461681</v>
      </c>
      <c r="BM74" s="3">
        <f t="shared" si="35"/>
        <v>1.203318475021522</v>
      </c>
      <c r="BN74" s="3">
        <f t="shared" si="72"/>
        <v>-0.94282459826132481</v>
      </c>
      <c r="BO74" s="3">
        <f t="shared" si="72"/>
        <v>1.2536330757941876</v>
      </c>
      <c r="BP74" s="3">
        <f t="shared" si="73"/>
        <v>1.0074998107461681</v>
      </c>
      <c r="BQ74" s="3">
        <f t="shared" si="73"/>
        <v>-1.203318475021522</v>
      </c>
      <c r="BR74" s="3">
        <f t="shared" si="74"/>
        <v>-1.2284757754078584</v>
      </c>
      <c r="BS74" s="3">
        <f t="shared" si="74"/>
        <v>-0.97516220450374647</v>
      </c>
      <c r="BT74" s="3">
        <f t="shared" si="39"/>
        <v>-19.147090352561474</v>
      </c>
      <c r="BU74" s="3">
        <f t="shared" si="40"/>
        <v>-0.18012784854117569</v>
      </c>
      <c r="BV74" s="3">
        <f t="shared" si="41"/>
        <v>-0.24272721439479739</v>
      </c>
      <c r="BW74" s="9">
        <f t="shared" si="42"/>
        <v>30.04441441055177</v>
      </c>
      <c r="BX74" s="9">
        <f>SQRT((AU74-$CH$11)^2+(AV74-$CI$11)^2)</f>
        <v>30.041753488027872</v>
      </c>
      <c r="BY74" s="3">
        <f t="shared" si="99"/>
        <v>-18.679088699982721</v>
      </c>
      <c r="BZ74" s="3">
        <f t="shared" si="99"/>
        <v>23.531912940116573</v>
      </c>
      <c r="CA74" s="3">
        <f t="shared" si="45"/>
        <v>30.044288663289201</v>
      </c>
      <c r="CB74" s="3">
        <f t="shared" si="96"/>
        <v>-18.679164307424156</v>
      </c>
      <c r="CC74" s="3">
        <f t="shared" si="96"/>
        <v>23.532013472060193</v>
      </c>
      <c r="CD74" s="3">
        <f t="shared" si="46"/>
        <v>30.04441441055177</v>
      </c>
      <c r="CE74" s="4">
        <f t="shared" si="47"/>
        <v>0.999999999999994</v>
      </c>
      <c r="CF74" s="12">
        <f t="shared" si="48"/>
        <v>6.2739293667750582E-6</v>
      </c>
    </row>
    <row r="75" spans="1:84" x14ac:dyDescent="0.3">
      <c r="A75" s="4">
        <v>132</v>
      </c>
      <c r="B75" s="3">
        <f>CH$3*COS(A75/180*PI())</f>
        <v>-20.10281098269607</v>
      </c>
      <c r="C75" s="4">
        <f>CH$3*SIN(A75/180*PI())</f>
        <v>22.326433460628017</v>
      </c>
      <c r="D75" s="6">
        <f>SQRT(B75^2+C75^2)+SQRT((B75-$CH$10)^2+(C75-$CI$10)^2)</f>
        <v>60.206504504255562</v>
      </c>
      <c r="E75" s="4">
        <f>D75/(2*$CH$3)</f>
        <v>1.0019995437542764</v>
      </c>
      <c r="F75" s="4">
        <f>$CH$3/E75</f>
        <v>29.983226826066886</v>
      </c>
      <c r="G75" s="4">
        <f t="shared" si="0"/>
        <v>-20.062694746721309</v>
      </c>
      <c r="H75" s="4">
        <f t="shared" si="1"/>
        <v>22.281879866906607</v>
      </c>
      <c r="I75" s="6">
        <f>SQRT(G75^2+H75^2)+SQRT((G75-$CH$10)^2+(H75-$CI$10)^2)</f>
        <v>60.086610593535767</v>
      </c>
      <c r="J75" s="4">
        <f>I75/(2*$CH$3)</f>
        <v>1.0000041838703346</v>
      </c>
      <c r="K75" s="4">
        <f t="shared" si="2"/>
        <v>29.983101380658479</v>
      </c>
      <c r="L75" s="4">
        <f t="shared" si="3"/>
        <v>-20.062610807359118</v>
      </c>
      <c r="M75" s="4">
        <f t="shared" si="4"/>
        <v>22.281786642800469</v>
      </c>
      <c r="N75" s="8">
        <f>SQRT(L75^2+M75^2)+SQRT((L75-$CH$10)^2+(M75-$CI$10)^2)</f>
        <v>60.086359727117156</v>
      </c>
      <c r="O75" s="3">
        <f>N75/(2*$CH$3)</f>
        <v>1.0000000087726593</v>
      </c>
      <c r="P75" s="4">
        <f t="shared" si="5"/>
        <v>29.983101117626948</v>
      </c>
      <c r="Q75" s="4">
        <f t="shared" si="6"/>
        <v>-20.062610631356669</v>
      </c>
      <c r="R75" s="4">
        <f t="shared" si="7"/>
        <v>22.281786447329949</v>
      </c>
      <c r="S75" s="6">
        <f>SQRT(Q75^2+R75^2)+SQRT((Q75-$CH$10)^2+(R75-$CI$10)^2)</f>
        <v>60.086359201105253</v>
      </c>
      <c r="T75" s="4">
        <f>S75/(2*$CH$3)</f>
        <v>1.0000000000183944</v>
      </c>
      <c r="U75" s="3">
        <f t="shared" si="8"/>
        <v>29.983101117075428</v>
      </c>
      <c r="V75" s="3">
        <f t="shared" si="9"/>
        <v>-20.062610630987631</v>
      </c>
      <c r="W75" s="3">
        <f t="shared" si="10"/>
        <v>22.281786446920091</v>
      </c>
      <c r="X75" s="3">
        <f>SQRT(V75^2+W75^2)+SQRT((V75-$CH$10)^2+(W75-$CI$10)^2)</f>
        <v>60.08635920000232</v>
      </c>
      <c r="Y75" s="3">
        <f>X75/(2*$CH$3)</f>
        <v>1.0000000000000386</v>
      </c>
      <c r="Z75" s="3">
        <f t="shared" si="11"/>
        <v>29.98310111707427</v>
      </c>
      <c r="AA75" s="3">
        <f t="shared" si="12"/>
        <v>-20.062610630986857</v>
      </c>
      <c r="AB75" s="3">
        <f t="shared" si="13"/>
        <v>22.281786446919231</v>
      </c>
      <c r="AC75" s="3">
        <f>SQRT(AA75^2+AB75^2)+SQRT((AA75-$CH$10)^2+(AB75-$CI$10)^2)</f>
        <v>60.086359200000004</v>
      </c>
      <c r="AD75" s="3">
        <f>AC75/(2*$CH$3)</f>
        <v>1.0000000000000002</v>
      </c>
      <c r="AE75" s="3">
        <f t="shared" si="14"/>
        <v>29.983101117074263</v>
      </c>
      <c r="AF75" s="3">
        <f t="shared" si="15"/>
        <v>-20.06261063098685</v>
      </c>
      <c r="AG75" s="3">
        <f t="shared" si="16"/>
        <v>22.281786446919224</v>
      </c>
      <c r="AH75" s="8">
        <f>SQRT(AF75^2+AG75^2)+SQRT((AF75-$CH$10)^2+(AG75-$CI$10)^2)</f>
        <v>60.08635919999999</v>
      </c>
      <c r="AI75" s="3">
        <f>AH75/(2*$CH$3)</f>
        <v>0.99999999999999989</v>
      </c>
      <c r="AJ75" s="3">
        <f t="shared" si="17"/>
        <v>29.983101117074266</v>
      </c>
      <c r="AK75" s="3">
        <f t="shared" si="18"/>
        <v>-20.062610630986853</v>
      </c>
      <c r="AL75" s="3">
        <f t="shared" si="19"/>
        <v>22.281786446919227</v>
      </c>
      <c r="AM75" s="8">
        <f>SQRT(AK75^2+AL75^2)+SQRT((AK75-$CH$10)^2+(AL75-$CI$10)^2)</f>
        <v>60.086359199999997</v>
      </c>
      <c r="AN75" s="3">
        <f>AM75/(2*$CH$3)</f>
        <v>1</v>
      </c>
      <c r="AO75" s="3">
        <f t="shared" si="20"/>
        <v>29.983101117074266</v>
      </c>
      <c r="AP75" s="3">
        <f t="shared" si="21"/>
        <v>-20.062610630986853</v>
      </c>
      <c r="AQ75" s="3">
        <f t="shared" si="22"/>
        <v>22.281786446919227</v>
      </c>
      <c r="AR75" s="8">
        <f>SQRT(AP75^2+AQ75^2)+SQRT((AP75-$CH$10)^2+(AQ75-$CI$10)^2)</f>
        <v>60.086359199999997</v>
      </c>
      <c r="AS75" s="3">
        <f>AR75/(2*$CH$3)</f>
        <v>1</v>
      </c>
      <c r="AT75" s="9">
        <f t="shared" si="23"/>
        <v>29.983101117074266</v>
      </c>
      <c r="AU75" s="3">
        <f t="shared" si="24"/>
        <v>-20.062610630986853</v>
      </c>
      <c r="AV75" s="3">
        <f t="shared" si="25"/>
        <v>22.281786446919227</v>
      </c>
      <c r="AW75" s="8">
        <f>SQRT(AU75^2+AV75^2)+SQRT((AU75-$CH$10)^2+(AV75-$CI$10)^2)</f>
        <v>60.086359199999997</v>
      </c>
      <c r="AX75" s="4">
        <f>AW75/(2*$CH$3)</f>
        <v>1</v>
      </c>
      <c r="AY75" s="9">
        <f t="shared" si="26"/>
        <v>29.856101117074267</v>
      </c>
      <c r="AZ75" s="9">
        <f>AY75-'Master Radiusverkleinerung'!G$5/100</f>
        <v>29.802101117074269</v>
      </c>
      <c r="BA75" s="9">
        <f t="shared" si="31"/>
        <v>1.5694047345989772</v>
      </c>
      <c r="BB75" s="3">
        <f t="shared" si="97"/>
        <v>-19.460951393476094</v>
      </c>
      <c r="BC75" s="3">
        <f t="shared" si="97"/>
        <v>22.785536352292311</v>
      </c>
      <c r="BD75" s="3">
        <f>0.5*(AU75+AU77)</f>
        <v>-20.637434110070735</v>
      </c>
      <c r="BE75" s="3">
        <f>0.5*(AV75+AV77)</f>
        <v>21.747022018036922</v>
      </c>
      <c r="BF75" s="3">
        <f t="shared" si="98"/>
        <v>-1.203318475021522</v>
      </c>
      <c r="BG75" s="3">
        <f t="shared" si="98"/>
        <v>-1.0074998107461681</v>
      </c>
      <c r="BH75" s="3">
        <f>AU77-AU75</f>
        <v>-1.1496469581677609</v>
      </c>
      <c r="BI75" s="3">
        <f>AV77-AV75</f>
        <v>-1.0695288577646096</v>
      </c>
      <c r="BJ75" s="3">
        <f t="shared" si="32"/>
        <v>-1.0074998107461681</v>
      </c>
      <c r="BK75" s="3">
        <f t="shared" si="33"/>
        <v>1.203318475021522</v>
      </c>
      <c r="BL75" s="3">
        <f t="shared" si="34"/>
        <v>-1.0695288577646096</v>
      </c>
      <c r="BM75" s="3">
        <f t="shared" si="35"/>
        <v>1.1496469581677609</v>
      </c>
      <c r="BN75" s="3">
        <f t="shared" si="72"/>
        <v>-1.0074998107461681</v>
      </c>
      <c r="BO75" s="3">
        <f t="shared" si="72"/>
        <v>1.203318475021522</v>
      </c>
      <c r="BP75" s="3">
        <f t="shared" si="73"/>
        <v>1.0695288577646096</v>
      </c>
      <c r="BQ75" s="3">
        <f t="shared" si="73"/>
        <v>-1.1496469581677609</v>
      </c>
      <c r="BR75" s="3">
        <f t="shared" si="74"/>
        <v>-1.1764827165946414</v>
      </c>
      <c r="BS75" s="3">
        <f t="shared" si="74"/>
        <v>-1.0385143342553889</v>
      </c>
      <c r="BT75" s="3">
        <f t="shared" si="39"/>
        <v>-19.13736375922884</v>
      </c>
      <c r="BU75" s="3">
        <f t="shared" si="40"/>
        <v>-0.18006102787246192</v>
      </c>
      <c r="BV75" s="3">
        <f t="shared" si="41"/>
        <v>-0.2428070223950769</v>
      </c>
      <c r="BW75" s="9">
        <f t="shared" si="42"/>
        <v>30.044518463077104</v>
      </c>
      <c r="BX75" s="9">
        <f>SQRT((AU75-$CH$11)^2+(AV75-$CI$11)^2)</f>
        <v>30.041718770436717</v>
      </c>
      <c r="BY75" s="3">
        <f t="shared" si="99"/>
        <v>-19.882482782445678</v>
      </c>
      <c r="BZ75" s="3">
        <f t="shared" si="99"/>
        <v>22.524513661314025</v>
      </c>
      <c r="CA75" s="3">
        <f t="shared" si="45"/>
        <v>30.04441441055177</v>
      </c>
      <c r="CB75" s="3">
        <f t="shared" si="96"/>
        <v>-19.882549603114391</v>
      </c>
      <c r="CC75" s="3">
        <f t="shared" si="96"/>
        <v>22.524593469314304</v>
      </c>
      <c r="CD75" s="3">
        <f t="shared" si="46"/>
        <v>30.044518463077104</v>
      </c>
      <c r="CE75" s="4">
        <f t="shared" si="47"/>
        <v>0.999999999999996</v>
      </c>
      <c r="CF75" s="12">
        <f t="shared" si="48"/>
        <v>5.1226418775095632E-6</v>
      </c>
    </row>
    <row r="76" spans="1:84" x14ac:dyDescent="0.3">
      <c r="A76" s="4"/>
      <c r="C76" s="4"/>
      <c r="D76" s="6"/>
      <c r="E76" s="4"/>
      <c r="G76" s="4"/>
      <c r="H76" s="4"/>
      <c r="I76" s="6"/>
      <c r="J76" s="4"/>
      <c r="K76" s="4"/>
      <c r="L76" s="4"/>
      <c r="M76" s="4"/>
      <c r="N76" s="8"/>
      <c r="P76" s="4"/>
      <c r="Q76" s="4"/>
      <c r="R76" s="4"/>
      <c r="S76" s="6"/>
      <c r="T76" s="4"/>
      <c r="AH76" s="8"/>
      <c r="AM76" s="8"/>
      <c r="AR76" s="8"/>
      <c r="AT76" s="9"/>
      <c r="AW76" s="8"/>
      <c r="AX76" s="4"/>
      <c r="AY76" s="9"/>
      <c r="AZ76" s="9"/>
      <c r="BA76" s="9"/>
      <c r="BW76" s="9"/>
      <c r="BX76" s="9"/>
      <c r="CE76" s="4"/>
      <c r="CF76" s="12"/>
    </row>
    <row r="77" spans="1:84" x14ac:dyDescent="0.3">
      <c r="A77" s="4">
        <v>135</v>
      </c>
      <c r="B77" s="3">
        <f>CH$3*COS(A77/180*PI())</f>
        <v>-21.243736023565344</v>
      </c>
      <c r="C77" s="4">
        <f>CH$3*SIN(A77/180*PI())</f>
        <v>21.243736023565347</v>
      </c>
      <c r="D77" s="6">
        <f>SQRT(B77^2+C77^2)+SQRT((B77-$CH$10)^2+(C77-$CI$10)^2)</f>
        <v>60.17538485191308</v>
      </c>
      <c r="E77" s="4">
        <f>D77/(2*$CH$3)</f>
        <v>1.0014816283279331</v>
      </c>
      <c r="F77" s="4">
        <f>$CH$3/E77</f>
        <v>29.998732627936356</v>
      </c>
      <c r="G77" s="4">
        <f t="shared" si="0"/>
        <v>-21.212307268215934</v>
      </c>
      <c r="H77" s="4">
        <f t="shared" si="1"/>
        <v>21.212307268215937</v>
      </c>
      <c r="I77" s="6">
        <f>SQRT(G77^2+H77^2)+SQRT((G77-$CH$10)^2+(H77-$CI$10)^2)</f>
        <v>60.086499699686755</v>
      </c>
      <c r="J77" s="4">
        <f>I77/(2*$CH$3)</f>
        <v>1.00000233829589</v>
      </c>
      <c r="K77" s="4">
        <f t="shared" si="2"/>
        <v>29.998662482187168</v>
      </c>
      <c r="L77" s="4">
        <f t="shared" si="3"/>
        <v>-21.212257667681012</v>
      </c>
      <c r="M77" s="4">
        <f t="shared" si="4"/>
        <v>21.212257667681016</v>
      </c>
      <c r="N77" s="8">
        <f>SQRT(L77^2+M77^2)+SQRT((L77-$CH$10)^2+(M77-$CI$10)^2)</f>
        <v>60.086359422084186</v>
      </c>
      <c r="O77" s="3">
        <f>N77/(2*$CH$3)</f>
        <v>1.0000000036960832</v>
      </c>
      <c r="P77" s="4">
        <f t="shared" si="5"/>
        <v>29.998662371309614</v>
      </c>
      <c r="Q77" s="4">
        <f t="shared" si="6"/>
        <v>-21.212257589278742</v>
      </c>
      <c r="R77" s="4">
        <f t="shared" si="7"/>
        <v>21.212257589278746</v>
      </c>
      <c r="S77" s="6">
        <f>SQRT(Q77^2+R77^2)+SQRT((Q77-$CH$10)^2+(R77-$CI$10)^2)</f>
        <v>60.086359200351055</v>
      </c>
      <c r="T77" s="4">
        <f>S77/(2*$CH$3)</f>
        <v>1.0000000000058427</v>
      </c>
      <c r="U77" s="3">
        <f t="shared" si="8"/>
        <v>29.998662371134341</v>
      </c>
      <c r="V77" s="3">
        <f t="shared" si="9"/>
        <v>-21.212257589154806</v>
      </c>
      <c r="W77" s="3">
        <f t="shared" si="10"/>
        <v>21.21225758915481</v>
      </c>
      <c r="X77" s="3">
        <f>SQRT(V77^2+W77^2)+SQRT((V77-$CH$10)^2+(W77-$CI$10)^2)</f>
        <v>60.086359200000544</v>
      </c>
      <c r="Y77" s="3">
        <f>X77/(2*$CH$3)</f>
        <v>1.0000000000000091</v>
      </c>
      <c r="Z77" s="3">
        <f t="shared" si="11"/>
        <v>29.998662371134067</v>
      </c>
      <c r="AA77" s="3">
        <f t="shared" si="12"/>
        <v>-21.212257589154611</v>
      </c>
      <c r="AB77" s="3">
        <f t="shared" si="13"/>
        <v>21.212257589154614</v>
      </c>
      <c r="AC77" s="3">
        <f>SQRT(AA77^2+AB77^2)+SQRT((AA77-$CH$10)^2+(AB77-$CI$10)^2)</f>
        <v>60.08635919999999</v>
      </c>
      <c r="AD77" s="3">
        <f>AC77/(2*$CH$3)</f>
        <v>0.99999999999999989</v>
      </c>
      <c r="AE77" s="3">
        <f t="shared" si="14"/>
        <v>29.998662371134071</v>
      </c>
      <c r="AF77" s="3">
        <f t="shared" si="15"/>
        <v>-21.212257589154614</v>
      </c>
      <c r="AG77" s="3">
        <f t="shared" si="16"/>
        <v>21.212257589154618</v>
      </c>
      <c r="AH77" s="8">
        <f>SQRT(AF77^2+AG77^2)+SQRT((AF77-$CH$10)^2+(AG77-$CI$10)^2)</f>
        <v>60.086359200000004</v>
      </c>
      <c r="AI77" s="3">
        <f>AH77/(2*$CH$3)</f>
        <v>1.0000000000000002</v>
      </c>
      <c r="AJ77" s="3">
        <f t="shared" si="17"/>
        <v>29.998662371134063</v>
      </c>
      <c r="AK77" s="3">
        <f t="shared" si="18"/>
        <v>-21.212257589154611</v>
      </c>
      <c r="AL77" s="3">
        <f t="shared" si="19"/>
        <v>21.212257589154614</v>
      </c>
      <c r="AM77" s="8">
        <f>SQRT(AK77^2+AL77^2)+SQRT((AK77-$CH$10)^2+(AL77-$CI$10)^2)</f>
        <v>60.08635919999999</v>
      </c>
      <c r="AN77" s="3">
        <f>AM77/(2*$CH$3)</f>
        <v>0.99999999999999989</v>
      </c>
      <c r="AO77" s="3">
        <f t="shared" si="20"/>
        <v>29.998662371134067</v>
      </c>
      <c r="AP77" s="3">
        <f t="shared" si="21"/>
        <v>-21.212257589154611</v>
      </c>
      <c r="AQ77" s="3">
        <f t="shared" si="22"/>
        <v>21.212257589154614</v>
      </c>
      <c r="AR77" s="8">
        <f>SQRT(AP77^2+AQ77^2)+SQRT((AP77-$CH$10)^2+(AQ77-$CI$10)^2)</f>
        <v>60.08635919999999</v>
      </c>
      <c r="AS77" s="3">
        <f>AR77/(2*$CH$3)</f>
        <v>0.99999999999999989</v>
      </c>
      <c r="AT77" s="9">
        <f t="shared" si="23"/>
        <v>29.998662371134071</v>
      </c>
      <c r="AU77" s="3">
        <f t="shared" si="24"/>
        <v>-21.212257589154614</v>
      </c>
      <c r="AV77" s="3">
        <f t="shared" si="25"/>
        <v>21.212257589154618</v>
      </c>
      <c r="AW77" s="8">
        <f>SQRT(AU77^2+AV77^2)+SQRT((AU77-$CH$10)^2+(AV77-$CI$10)^2)</f>
        <v>60.086359200000004</v>
      </c>
      <c r="AX77" s="4">
        <f>AW77/(2*$CH$3)</f>
        <v>1.0000000000000002</v>
      </c>
      <c r="AY77" s="9">
        <f t="shared" si="26"/>
        <v>29.871662371134072</v>
      </c>
      <c r="AZ77" s="9">
        <f>AY77-'Master Radiusverkleinerung'!G$5/100</f>
        <v>29.817662371134073</v>
      </c>
      <c r="BA77" s="9">
        <f>SQRT((AU77-AU75)^2+(AV77-AV75)^2)</f>
        <v>1.5702165793340916</v>
      </c>
      <c r="BB77" s="3">
        <f>0.5*(AU75+AU77)</f>
        <v>-20.637434110070735</v>
      </c>
      <c r="BC77" s="3">
        <f>0.5*(AV75+AV77)</f>
        <v>21.747022018036922</v>
      </c>
      <c r="BD77" s="3">
        <f t="shared" ref="BD77:BE80" si="100">0.5*(AU77+AU78)</f>
        <v>-21.758634515002971</v>
      </c>
      <c r="BE77" s="3">
        <f t="shared" si="100"/>
        <v>20.647890049303367</v>
      </c>
      <c r="BF77" s="3">
        <f>AU77-AU75</f>
        <v>-1.1496469581677609</v>
      </c>
      <c r="BG77" s="3">
        <f>AV77-AV75</f>
        <v>-1.0695288577646096</v>
      </c>
      <c r="BH77" s="3">
        <f t="shared" ref="BH77:BI80" si="101">AU78-AU77</f>
        <v>-1.0927538516967132</v>
      </c>
      <c r="BI77" s="3">
        <f t="shared" si="101"/>
        <v>-1.1287350797025013</v>
      </c>
      <c r="BJ77" s="3">
        <f t="shared" si="32"/>
        <v>-1.0695288577646096</v>
      </c>
      <c r="BK77" s="3">
        <f t="shared" si="33"/>
        <v>1.1496469581677609</v>
      </c>
      <c r="BL77" s="3">
        <f t="shared" si="34"/>
        <v>-1.1287350797025013</v>
      </c>
      <c r="BM77" s="3">
        <f t="shared" si="35"/>
        <v>1.0927538516967132</v>
      </c>
      <c r="BN77" s="3">
        <f t="shared" si="72"/>
        <v>-1.0695288577646096</v>
      </c>
      <c r="BO77" s="3">
        <f t="shared" si="72"/>
        <v>1.1496469581677609</v>
      </c>
      <c r="BP77" s="3">
        <f t="shared" si="73"/>
        <v>1.1287350797025013</v>
      </c>
      <c r="BQ77" s="3">
        <f t="shared" si="73"/>
        <v>-1.0927538516967132</v>
      </c>
      <c r="BR77" s="3">
        <f t="shared" si="74"/>
        <v>-1.1212004049322353</v>
      </c>
      <c r="BS77" s="3">
        <f t="shared" si="74"/>
        <v>-1.0991319687335555</v>
      </c>
      <c r="BT77" s="3">
        <f t="shared" si="39"/>
        <v>-19.127514188406611</v>
      </c>
      <c r="BU77" s="3">
        <f t="shared" si="40"/>
        <v>-0.18000570826784923</v>
      </c>
      <c r="BV77" s="3">
        <f t="shared" si="41"/>
        <v>-0.24286648597542637</v>
      </c>
      <c r="BW77" s="9">
        <f t="shared" si="42"/>
        <v>30.04459965218857</v>
      </c>
      <c r="BX77" s="9">
        <f>SQRT((AU77-$CH$11)^2+(AV77-$CI$11)^2)</f>
        <v>30.041691680755353</v>
      </c>
      <c r="BY77" s="3">
        <f>AU77-BU75</f>
        <v>-21.032196561282152</v>
      </c>
      <c r="BZ77" s="3">
        <f>AV77-BV75</f>
        <v>21.455064611549695</v>
      </c>
      <c r="CA77" s="3">
        <f t="shared" si="45"/>
        <v>30.0445184630771</v>
      </c>
      <c r="CB77" s="3">
        <f t="shared" ref="CB77:CC81" si="102">AU77-BU77</f>
        <v>-21.032251880886765</v>
      </c>
      <c r="CC77" s="3">
        <f t="shared" si="102"/>
        <v>21.455124075130044</v>
      </c>
      <c r="CD77" s="3">
        <f t="shared" si="46"/>
        <v>30.04459965218857</v>
      </c>
      <c r="CE77" s="4">
        <f t="shared" si="47"/>
        <v>0.99999999999999778</v>
      </c>
      <c r="CF77" s="12">
        <f t="shared" si="48"/>
        <v>3.8181918132812302E-6</v>
      </c>
    </row>
    <row r="78" spans="1:84" x14ac:dyDescent="0.3">
      <c r="A78" s="4">
        <v>138</v>
      </c>
      <c r="B78" s="3">
        <f>CH$3*COS(A78/180*PI())</f>
        <v>-22.326433460628014</v>
      </c>
      <c r="C78" s="4">
        <f>CH$3*SIN(A78/180*PI())</f>
        <v>20.102810982696074</v>
      </c>
      <c r="D78" s="6">
        <f>SQRT(B78^2+C78^2)+SQRT((B78-$CH$10)^2+(C78-$CI$10)^2)</f>
        <v>60.144005763474894</v>
      </c>
      <c r="E78" s="4">
        <f>D78/(2*$CH$3)</f>
        <v>1.0009593951812428</v>
      </c>
      <c r="F78" s="4">
        <f>$CH$3/E78</f>
        <v>30.014383944675508</v>
      </c>
      <c r="G78" s="4">
        <f t="shared" si="0"/>
        <v>-22.305034118377389</v>
      </c>
      <c r="H78" s="4">
        <f t="shared" si="1"/>
        <v>20.083542928388294</v>
      </c>
      <c r="I78" s="6">
        <f>SQRT(G78^2+H78^2)+SQRT((G78-$CH$10)^2+(H78-$CI$10)^2)</f>
        <v>60.086420225119639</v>
      </c>
      <c r="J78" s="4">
        <f>I78/(2*$CH$3)</f>
        <v>1.0000010156235202</v>
      </c>
      <c r="K78" s="4">
        <f t="shared" si="2"/>
        <v>30.01435346139219</v>
      </c>
      <c r="L78" s="4">
        <f t="shared" si="3"/>
        <v>-22.305011464883126</v>
      </c>
      <c r="M78" s="4">
        <f t="shared" si="4"/>
        <v>20.083522531090445</v>
      </c>
      <c r="N78" s="8">
        <f>SQRT(L78^2+M78^2)+SQRT((L78-$CH$10)^2+(M78-$CI$10)^2)</f>
        <v>60.086359264669454</v>
      </c>
      <c r="O78" s="3">
        <f>N78/(2*$CH$3)</f>
        <v>1.0000000010762753</v>
      </c>
      <c r="P78" s="4">
        <f t="shared" si="5"/>
        <v>30.014353429088484</v>
      </c>
      <c r="Q78" s="4">
        <f t="shared" si="6"/>
        <v>-22.305011440876793</v>
      </c>
      <c r="R78" s="4">
        <f t="shared" si="7"/>
        <v>20.083522509475046</v>
      </c>
      <c r="S78" s="6">
        <f>SQRT(Q78^2+R78^2)+SQRT((Q78-$CH$10)^2+(R78-$CI$10)^2)</f>
        <v>60.086359200068522</v>
      </c>
      <c r="T78" s="4">
        <f>S78/(2*$CH$3)</f>
        <v>1.0000000000011404</v>
      </c>
      <c r="U78" s="3">
        <f t="shared" si="8"/>
        <v>30.014353429054253</v>
      </c>
      <c r="V78" s="3">
        <f t="shared" si="9"/>
        <v>-22.305011440851356</v>
      </c>
      <c r="W78" s="3">
        <f t="shared" si="10"/>
        <v>20.083522509452141</v>
      </c>
      <c r="X78" s="3">
        <f>SQRT(V78^2+W78^2)+SQRT((V78-$CH$10)^2+(W78-$CI$10)^2)</f>
        <v>60.086359200000075</v>
      </c>
      <c r="Y78" s="3">
        <f>X78/(2*$CH$3)</f>
        <v>1.0000000000000013</v>
      </c>
      <c r="Z78" s="3">
        <f t="shared" si="11"/>
        <v>30.014353429054214</v>
      </c>
      <c r="AA78" s="3">
        <f t="shared" si="12"/>
        <v>-22.305011440851327</v>
      </c>
      <c r="AB78" s="3">
        <f t="shared" si="13"/>
        <v>20.083522509452116</v>
      </c>
      <c r="AC78" s="3">
        <f>SQRT(AA78^2+AB78^2)+SQRT((AA78-$CH$10)^2+(AB78-$CI$10)^2)</f>
        <v>60.086359199999997</v>
      </c>
      <c r="AD78" s="3">
        <f>AC78/(2*$CH$3)</f>
        <v>1</v>
      </c>
      <c r="AE78" s="3">
        <f t="shared" si="14"/>
        <v>30.014353429054214</v>
      </c>
      <c r="AF78" s="3">
        <f t="shared" si="15"/>
        <v>-22.305011440851327</v>
      </c>
      <c r="AG78" s="3">
        <f t="shared" si="16"/>
        <v>20.083522509452116</v>
      </c>
      <c r="AH78" s="8">
        <f>SQRT(AF78^2+AG78^2)+SQRT((AF78-$CH$10)^2+(AG78-$CI$10)^2)</f>
        <v>60.086359199999997</v>
      </c>
      <c r="AI78" s="3">
        <f>AH78/(2*$CH$3)</f>
        <v>1</v>
      </c>
      <c r="AJ78" s="3">
        <f t="shared" si="17"/>
        <v>30.014353429054214</v>
      </c>
      <c r="AK78" s="3">
        <f t="shared" si="18"/>
        <v>-22.305011440851327</v>
      </c>
      <c r="AL78" s="3">
        <f t="shared" si="19"/>
        <v>20.083522509452116</v>
      </c>
      <c r="AM78" s="8">
        <f>SQRT(AK78^2+AL78^2)+SQRT((AK78-$CH$10)^2+(AL78-$CI$10)^2)</f>
        <v>60.086359199999997</v>
      </c>
      <c r="AN78" s="3">
        <f>AM78/(2*$CH$3)</f>
        <v>1</v>
      </c>
      <c r="AO78" s="3">
        <f t="shared" si="20"/>
        <v>30.014353429054214</v>
      </c>
      <c r="AP78" s="3">
        <f t="shared" si="21"/>
        <v>-22.305011440851327</v>
      </c>
      <c r="AQ78" s="3">
        <f t="shared" si="22"/>
        <v>20.083522509452116</v>
      </c>
      <c r="AR78" s="8">
        <f>SQRT(AP78^2+AQ78^2)+SQRT((AP78-$CH$10)^2+(AQ78-$CI$10)^2)</f>
        <v>60.086359199999997</v>
      </c>
      <c r="AS78" s="3">
        <f>AR78/(2*$CH$3)</f>
        <v>1</v>
      </c>
      <c r="AT78" s="9">
        <f t="shared" si="23"/>
        <v>30.014353429054214</v>
      </c>
      <c r="AU78" s="3">
        <f t="shared" si="24"/>
        <v>-22.305011440851327</v>
      </c>
      <c r="AV78" s="3">
        <f t="shared" si="25"/>
        <v>20.083522509452116</v>
      </c>
      <c r="AW78" s="8">
        <f>SQRT(AU78^2+AV78^2)+SQRT((AU78-$CH$10)^2+(AV78-$CI$10)^2)</f>
        <v>60.086359199999997</v>
      </c>
      <c r="AX78" s="4">
        <f>AW78/(2*$CH$3)</f>
        <v>1</v>
      </c>
      <c r="AY78" s="9">
        <f t="shared" si="26"/>
        <v>29.887353429054215</v>
      </c>
      <c r="AZ78" s="9">
        <f>AY78-'Master Radiusverkleinerung'!G$5/100</f>
        <v>29.833353429054217</v>
      </c>
      <c r="BA78" s="9">
        <f t="shared" si="31"/>
        <v>1.5710359195604071</v>
      </c>
      <c r="BB78" s="3">
        <f t="shared" ref="BB78:BC81" si="103">0.5*(AU77+AU78)</f>
        <v>-21.758634515002971</v>
      </c>
      <c r="BC78" s="3">
        <f t="shared" si="103"/>
        <v>20.647890049303367</v>
      </c>
      <c r="BD78" s="3">
        <f t="shared" si="100"/>
        <v>-22.821403466757864</v>
      </c>
      <c r="BE78" s="3">
        <f t="shared" si="100"/>
        <v>19.491048334691076</v>
      </c>
      <c r="BF78" s="3">
        <f t="shared" ref="BF78:BG81" si="104">AU78-AU77</f>
        <v>-1.0927538516967132</v>
      </c>
      <c r="BG78" s="3">
        <f t="shared" si="104"/>
        <v>-1.1287350797025013</v>
      </c>
      <c r="BH78" s="3">
        <f t="shared" si="101"/>
        <v>-1.0327840518130742</v>
      </c>
      <c r="BI78" s="3">
        <f t="shared" si="101"/>
        <v>-1.1849483495220809</v>
      </c>
      <c r="BJ78" s="3">
        <f t="shared" si="32"/>
        <v>-1.1287350797025013</v>
      </c>
      <c r="BK78" s="3">
        <f t="shared" si="33"/>
        <v>1.0927538516967132</v>
      </c>
      <c r="BL78" s="3">
        <f t="shared" si="34"/>
        <v>-1.1849483495220809</v>
      </c>
      <c r="BM78" s="3">
        <f t="shared" si="35"/>
        <v>1.0327840518130742</v>
      </c>
      <c r="BN78" s="3">
        <f t="shared" si="72"/>
        <v>-1.1287350797025013</v>
      </c>
      <c r="BO78" s="3">
        <f t="shared" si="72"/>
        <v>1.0927538516967132</v>
      </c>
      <c r="BP78" s="3">
        <f t="shared" si="73"/>
        <v>1.1849483495220809</v>
      </c>
      <c r="BQ78" s="3">
        <f t="shared" si="73"/>
        <v>-1.0327840518130742</v>
      </c>
      <c r="BR78" s="3">
        <f t="shared" si="74"/>
        <v>-1.0627689517548937</v>
      </c>
      <c r="BS78" s="3">
        <f t="shared" si="74"/>
        <v>-1.1568417146122911</v>
      </c>
      <c r="BT78" s="3">
        <f t="shared" si="39"/>
        <v>-19.117568374702863</v>
      </c>
      <c r="BU78" s="3">
        <f t="shared" si="40"/>
        <v>-0.17996445186471632</v>
      </c>
      <c r="BV78" s="3">
        <f t="shared" si="41"/>
        <v>-0.24290642722846201</v>
      </c>
      <c r="BW78" s="9">
        <f t="shared" si="42"/>
        <v>30.04465705550308</v>
      </c>
      <c r="BX78" s="9">
        <f>SQRT((AU78-$CH$11)^2+(AV78-$CI$11)^2)</f>
        <v>30.041672526775713</v>
      </c>
      <c r="BY78" s="3">
        <f t="shared" ref="BY78:BZ81" si="105">AU78-BU77</f>
        <v>-22.125005732583478</v>
      </c>
      <c r="BZ78" s="3">
        <f t="shared" si="105"/>
        <v>20.326388995427543</v>
      </c>
      <c r="CA78" s="3">
        <f t="shared" si="45"/>
        <v>30.04459965218857</v>
      </c>
      <c r="CB78" s="3">
        <f t="shared" si="102"/>
        <v>-22.125046988986611</v>
      </c>
      <c r="CC78" s="3">
        <f t="shared" si="102"/>
        <v>20.326428936680578</v>
      </c>
      <c r="CD78" s="3">
        <f t="shared" si="46"/>
        <v>30.04465705550308</v>
      </c>
      <c r="CE78" s="4">
        <f t="shared" si="47"/>
        <v>0.999999999999999</v>
      </c>
      <c r="CF78" s="12">
        <f t="shared" si="48"/>
        <v>2.5613209387547816E-6</v>
      </c>
    </row>
    <row r="79" spans="1:84" x14ac:dyDescent="0.3">
      <c r="A79" s="4">
        <v>141</v>
      </c>
      <c r="B79" s="3">
        <f>CH$3*COS(A79/180*PI())</f>
        <v>-23.347935695466454</v>
      </c>
      <c r="C79" s="4">
        <f>CH$3*SIN(A79/180*PI())</f>
        <v>18.906785534252496</v>
      </c>
      <c r="D79" s="6">
        <f>SQRT(B79^2+C79^2)+SQRT((B79-$CH$10)^2+(C79-$CI$10)^2)</f>
        <v>60.112452569880617</v>
      </c>
      <c r="E79" s="4">
        <f>D79/(2*$CH$3)</f>
        <v>1.0004342644524986</v>
      </c>
      <c r="F79" s="4">
        <f>$CH$3/E79</f>
        <v>30.030138578311831</v>
      </c>
      <c r="G79" s="4">
        <f t="shared" si="0"/>
        <v>-23.33780091812822</v>
      </c>
      <c r="H79" s="4">
        <f t="shared" si="1"/>
        <v>18.898578553384009</v>
      </c>
      <c r="I79" s="6">
        <f>SQRT(G79^2+H79^2)+SQRT((G79-$CH$10)^2+(H79-$CI$10)^2)</f>
        <v>60.086373161123916</v>
      </c>
      <c r="J79" s="4">
        <f>I79/(2*$CH$3)</f>
        <v>1.0000002323509714</v>
      </c>
      <c r="K79" s="4">
        <f t="shared" si="2"/>
        <v>30.030131600781584</v>
      </c>
      <c r="L79" s="4">
        <f t="shared" si="3"/>
        <v>-23.33779549556877</v>
      </c>
      <c r="M79" s="4">
        <f t="shared" si="4"/>
        <v>18.898574162281946</v>
      </c>
      <c r="N79" s="8">
        <f>SQRT(L79^2+M79^2)+SQRT((L79-$CH$10)^2+(M79-$CI$10)^2)</f>
        <v>60.086359207473677</v>
      </c>
      <c r="O79" s="3">
        <f>N79/(2*$CH$3)</f>
        <v>1.0000000001243823</v>
      </c>
      <c r="P79" s="4">
        <f t="shared" si="5"/>
        <v>30.030131597046367</v>
      </c>
      <c r="Q79" s="4">
        <f t="shared" si="6"/>
        <v>-23.337795492665961</v>
      </c>
      <c r="R79" s="4">
        <f t="shared" si="7"/>
        <v>18.898574159931297</v>
      </c>
      <c r="S79" s="6">
        <f>SQRT(Q79^2+R79^2)+SQRT((Q79-$CH$10)^2+(R79-$CI$10)^2)</f>
        <v>60.086359200003997</v>
      </c>
      <c r="T79" s="4">
        <f>S79/(2*$CH$3)</f>
        <v>1.0000000000000666</v>
      </c>
      <c r="U79" s="3">
        <f t="shared" si="8"/>
        <v>30.030131597044367</v>
      </c>
      <c r="V79" s="3">
        <f t="shared" si="9"/>
        <v>-23.337795492664405</v>
      </c>
      <c r="W79" s="3">
        <f t="shared" si="10"/>
        <v>18.898574159930039</v>
      </c>
      <c r="X79" s="3">
        <f>SQRT(V79^2+W79^2)+SQRT((V79-$CH$10)^2+(W79-$CI$10)^2)</f>
        <v>60.086359200000004</v>
      </c>
      <c r="Y79" s="3">
        <f>X79/(2*$CH$3)</f>
        <v>1.0000000000000002</v>
      </c>
      <c r="Z79" s="3">
        <f t="shared" si="11"/>
        <v>30.03013159704436</v>
      </c>
      <c r="AA79" s="3">
        <f t="shared" si="12"/>
        <v>-23.337795492664402</v>
      </c>
      <c r="AB79" s="3">
        <f t="shared" si="13"/>
        <v>18.898574159930035</v>
      </c>
      <c r="AC79" s="3">
        <f>SQRT(AA79^2+AB79^2)+SQRT((AA79-$CH$10)^2+(AB79-$CI$10)^2)</f>
        <v>60.08635919999999</v>
      </c>
      <c r="AD79" s="3">
        <f>AC79/(2*$CH$3)</f>
        <v>0.99999999999999989</v>
      </c>
      <c r="AE79" s="3">
        <f t="shared" si="14"/>
        <v>30.030131597044363</v>
      </c>
      <c r="AF79" s="3">
        <f t="shared" si="15"/>
        <v>-23.337795492664402</v>
      </c>
      <c r="AG79" s="3">
        <f t="shared" si="16"/>
        <v>18.898574159930035</v>
      </c>
      <c r="AH79" s="8">
        <f>SQRT(AF79^2+AG79^2)+SQRT((AF79-$CH$10)^2+(AG79-$CI$10)^2)</f>
        <v>60.08635919999999</v>
      </c>
      <c r="AI79" s="3">
        <f>AH79/(2*$CH$3)</f>
        <v>0.99999999999999989</v>
      </c>
      <c r="AJ79" s="3">
        <f t="shared" si="17"/>
        <v>30.030131597044367</v>
      </c>
      <c r="AK79" s="3">
        <f t="shared" si="18"/>
        <v>-23.337795492664405</v>
      </c>
      <c r="AL79" s="3">
        <f t="shared" si="19"/>
        <v>18.898574159930039</v>
      </c>
      <c r="AM79" s="8">
        <f>SQRT(AK79^2+AL79^2)+SQRT((AK79-$CH$10)^2+(AL79-$CI$10)^2)</f>
        <v>60.086359200000004</v>
      </c>
      <c r="AN79" s="3">
        <f>AM79/(2*$CH$3)</f>
        <v>1.0000000000000002</v>
      </c>
      <c r="AO79" s="3">
        <f t="shared" si="20"/>
        <v>30.03013159704436</v>
      </c>
      <c r="AP79" s="3">
        <f t="shared" si="21"/>
        <v>-23.337795492664402</v>
      </c>
      <c r="AQ79" s="3">
        <f t="shared" si="22"/>
        <v>18.898574159930035</v>
      </c>
      <c r="AR79" s="8">
        <f>SQRT(AP79^2+AQ79^2)+SQRT((AP79-$CH$10)^2+(AQ79-$CI$10)^2)</f>
        <v>60.08635919999999</v>
      </c>
      <c r="AS79" s="3">
        <f>AR79/(2*$CH$3)</f>
        <v>0.99999999999999989</v>
      </c>
      <c r="AT79" s="9">
        <f t="shared" si="23"/>
        <v>30.030131597044363</v>
      </c>
      <c r="AU79" s="3">
        <f t="shared" si="24"/>
        <v>-23.337795492664402</v>
      </c>
      <c r="AV79" s="3">
        <f t="shared" si="25"/>
        <v>18.898574159930035</v>
      </c>
      <c r="AW79" s="8">
        <f>SQRT(AU79^2+AV79^2)+SQRT((AU79-$CH$10)^2+(AV79-$CI$10)^2)</f>
        <v>60.08635919999999</v>
      </c>
      <c r="AX79" s="4">
        <f>AW79/(2*$CH$3)</f>
        <v>0.99999999999999989</v>
      </c>
      <c r="AY79" s="9">
        <f t="shared" si="26"/>
        <v>29.903131597044364</v>
      </c>
      <c r="AZ79" s="9">
        <f>AY79-'Master Radiusverkleinerung'!G$5/100</f>
        <v>29.849131597044366</v>
      </c>
      <c r="BA79" s="9">
        <f t="shared" si="31"/>
        <v>1.5718605182122665</v>
      </c>
      <c r="BB79" s="3">
        <f t="shared" si="103"/>
        <v>-22.821403466757864</v>
      </c>
      <c r="BC79" s="3">
        <f t="shared" si="103"/>
        <v>19.491048334691076</v>
      </c>
      <c r="BD79" s="3">
        <f t="shared" si="100"/>
        <v>-23.822741368080798</v>
      </c>
      <c r="BE79" s="3">
        <f t="shared" si="100"/>
        <v>18.27957134989208</v>
      </c>
      <c r="BF79" s="3">
        <f t="shared" si="104"/>
        <v>-1.0327840518130742</v>
      </c>
      <c r="BG79" s="3">
        <f t="shared" si="104"/>
        <v>-1.1849483495220809</v>
      </c>
      <c r="BH79" s="3">
        <f t="shared" si="101"/>
        <v>-0.96989175083279733</v>
      </c>
      <c r="BI79" s="3">
        <f t="shared" si="101"/>
        <v>-1.2380056200759135</v>
      </c>
      <c r="BJ79" s="3">
        <f t="shared" si="32"/>
        <v>-1.1849483495220809</v>
      </c>
      <c r="BK79" s="3">
        <f t="shared" si="33"/>
        <v>1.0327840518130742</v>
      </c>
      <c r="BL79" s="3">
        <f t="shared" si="34"/>
        <v>-1.2380056200759135</v>
      </c>
      <c r="BM79" s="3">
        <f t="shared" si="35"/>
        <v>0.96989175083279733</v>
      </c>
      <c r="BN79" s="3">
        <f t="shared" si="72"/>
        <v>-1.1849483495220809</v>
      </c>
      <c r="BO79" s="3">
        <f t="shared" si="72"/>
        <v>1.0327840518130742</v>
      </c>
      <c r="BP79" s="3">
        <f t="shared" si="73"/>
        <v>1.2380056200759135</v>
      </c>
      <c r="BQ79" s="3">
        <f t="shared" si="73"/>
        <v>-0.96989175083279733</v>
      </c>
      <c r="BR79" s="3">
        <f t="shared" si="74"/>
        <v>-1.001337901322934</v>
      </c>
      <c r="BS79" s="3">
        <f t="shared" si="74"/>
        <v>-1.2114769847989955</v>
      </c>
      <c r="BT79" s="3">
        <f t="shared" si="39"/>
        <v>-19.107553399944432</v>
      </c>
      <c r="BU79" s="3">
        <f t="shared" si="40"/>
        <v>-0.17993960208868387</v>
      </c>
      <c r="BV79" s="3">
        <f t="shared" si="41"/>
        <v>-0.24292808593821746</v>
      </c>
      <c r="BW79" s="9">
        <f t="shared" si="42"/>
        <v>30.044690008007269</v>
      </c>
      <c r="BX79" s="9">
        <f>SQRT((AU79-$CH$11)^2+(AV79-$CI$11)^2)</f>
        <v>30.04166153041939</v>
      </c>
      <c r="BY79" s="3">
        <f t="shared" si="105"/>
        <v>-23.157831040799685</v>
      </c>
      <c r="BZ79" s="3">
        <f t="shared" si="105"/>
        <v>19.141480587158497</v>
      </c>
      <c r="CA79" s="3">
        <f t="shared" si="45"/>
        <v>30.04465705550308</v>
      </c>
      <c r="CB79" s="3">
        <f t="shared" si="102"/>
        <v>-23.157855890575718</v>
      </c>
      <c r="CC79" s="3">
        <f t="shared" si="102"/>
        <v>19.141502245868253</v>
      </c>
      <c r="CD79" s="3">
        <f t="shared" si="46"/>
        <v>30.044690008007269</v>
      </c>
      <c r="CE79" s="4">
        <f t="shared" si="47"/>
        <v>0.99999999999999967</v>
      </c>
      <c r="CF79" s="12">
        <f t="shared" si="48"/>
        <v>1.4787793323740617E-6</v>
      </c>
    </row>
    <row r="80" spans="1:84" x14ac:dyDescent="0.3">
      <c r="A80" s="4">
        <v>144</v>
      </c>
      <c r="B80" s="3">
        <f>CH$3*COS(A80/180*PI())</f>
        <v>-24.305442861458733</v>
      </c>
      <c r="C80" s="4">
        <f>CH$3*SIN(A80/180*PI())</f>
        <v>17.658937900854085</v>
      </c>
      <c r="D80" s="6">
        <f>SQRT(B80^2+C80^2)+SQRT((B80-$CH$10)^2+(C80-$CI$10)^2)</f>
        <v>60.080811344221445</v>
      </c>
      <c r="E80" s="4">
        <f>D80/(2*$CH$3)</f>
        <v>0.99990766863140956</v>
      </c>
      <c r="F80" s="4">
        <f>$CH$3/E80</f>
        <v>30.045953784033482</v>
      </c>
      <c r="G80" s="4">
        <f t="shared" si="0"/>
        <v>-24.307687223487342</v>
      </c>
      <c r="H80" s="4">
        <f t="shared" si="1"/>
        <v>17.660568525316112</v>
      </c>
      <c r="I80" s="6">
        <f>SQRT(G80^2+H80^2)+SQRT((G80-$CH$10)^2+(H80-$CI$10)^2)</f>
        <v>60.086359150537916</v>
      </c>
      <c r="J80" s="4">
        <f>I80/(2*$CH$3)</f>
        <v>0.99999999917681681</v>
      </c>
      <c r="K80" s="4">
        <f t="shared" si="2"/>
        <v>30.045953808766807</v>
      </c>
      <c r="L80" s="4">
        <f t="shared" si="3"/>
        <v>-24.307687243497025</v>
      </c>
      <c r="M80" s="4">
        <f t="shared" si="4"/>
        <v>17.660568539853994</v>
      </c>
      <c r="N80" s="8">
        <f>SQRT(L80^2+M80^2)+SQRT((L80-$CH$10)^2+(M80-$CI$10)^2)</f>
        <v>60.086359199999563</v>
      </c>
      <c r="O80" s="3">
        <f>N80/(2*$CH$3)</f>
        <v>0.99999999999999278</v>
      </c>
      <c r="P80" s="4">
        <f t="shared" si="5"/>
        <v>30.045953808767024</v>
      </c>
      <c r="Q80" s="4">
        <f t="shared" si="6"/>
        <v>-24.307687243497199</v>
      </c>
      <c r="R80" s="4">
        <f t="shared" si="7"/>
        <v>17.660568539854122</v>
      </c>
      <c r="S80" s="6">
        <f>SQRT(Q80^2+R80^2)+SQRT((Q80-$CH$10)^2+(R80-$CI$10)^2)</f>
        <v>60.08635919999999</v>
      </c>
      <c r="T80" s="4">
        <f>S80/(2*$CH$3)</f>
        <v>0.99999999999999989</v>
      </c>
      <c r="U80" s="3">
        <f t="shared" si="8"/>
        <v>30.045953808767027</v>
      </c>
      <c r="V80" s="3">
        <f t="shared" si="9"/>
        <v>-24.307687243497202</v>
      </c>
      <c r="W80" s="3">
        <f t="shared" si="10"/>
        <v>17.660568539854125</v>
      </c>
      <c r="X80" s="3">
        <f>SQRT(V80^2+W80^2)+SQRT((V80-$CH$10)^2+(W80-$CI$10)^2)</f>
        <v>60.086359200000004</v>
      </c>
      <c r="Y80" s="3">
        <f>X80/(2*$CH$3)</f>
        <v>1.0000000000000002</v>
      </c>
      <c r="Z80" s="3">
        <f t="shared" si="11"/>
        <v>30.04595380876702</v>
      </c>
      <c r="AA80" s="3">
        <f t="shared" si="12"/>
        <v>-24.307687243497195</v>
      </c>
      <c r="AB80" s="3">
        <f t="shared" si="13"/>
        <v>17.660568539854122</v>
      </c>
      <c r="AC80" s="3">
        <f>SQRT(AA80^2+AB80^2)+SQRT((AA80-$CH$10)^2+(AB80-$CI$10)^2)</f>
        <v>60.08635919999999</v>
      </c>
      <c r="AD80" s="3">
        <f>AC80/(2*$CH$3)</f>
        <v>0.99999999999999989</v>
      </c>
      <c r="AE80" s="3">
        <f t="shared" si="14"/>
        <v>30.045953808767024</v>
      </c>
      <c r="AF80" s="3">
        <f t="shared" si="15"/>
        <v>-24.307687243497199</v>
      </c>
      <c r="AG80" s="3">
        <f t="shared" si="16"/>
        <v>17.660568539854122</v>
      </c>
      <c r="AH80" s="8">
        <f>SQRT(AF80^2+AG80^2)+SQRT((AF80-$CH$10)^2+(AG80-$CI$10)^2)</f>
        <v>60.08635919999999</v>
      </c>
      <c r="AI80" s="3">
        <f>AH80/(2*$CH$3)</f>
        <v>0.99999999999999989</v>
      </c>
      <c r="AJ80" s="3">
        <f t="shared" si="17"/>
        <v>30.045953808767027</v>
      </c>
      <c r="AK80" s="3">
        <f t="shared" si="18"/>
        <v>-24.307687243497202</v>
      </c>
      <c r="AL80" s="3">
        <f t="shared" si="19"/>
        <v>17.660568539854125</v>
      </c>
      <c r="AM80" s="8">
        <f>SQRT(AK80^2+AL80^2)+SQRT((AK80-$CH$10)^2+(AL80-$CI$10)^2)</f>
        <v>60.086359200000004</v>
      </c>
      <c r="AN80" s="3">
        <f>AM80/(2*$CH$3)</f>
        <v>1.0000000000000002</v>
      </c>
      <c r="AO80" s="3">
        <f t="shared" si="20"/>
        <v>30.04595380876702</v>
      </c>
      <c r="AP80" s="3">
        <f t="shared" si="21"/>
        <v>-24.307687243497195</v>
      </c>
      <c r="AQ80" s="3">
        <f t="shared" si="22"/>
        <v>17.660568539854122</v>
      </c>
      <c r="AR80" s="8">
        <f>SQRT(AP80^2+AQ80^2)+SQRT((AP80-$CH$10)^2+(AQ80-$CI$10)^2)</f>
        <v>60.08635919999999</v>
      </c>
      <c r="AS80" s="3">
        <f>AR80/(2*$CH$3)</f>
        <v>0.99999999999999989</v>
      </c>
      <c r="AT80" s="9">
        <f t="shared" si="23"/>
        <v>30.045953808767024</v>
      </c>
      <c r="AU80" s="3">
        <f t="shared" si="24"/>
        <v>-24.307687243497199</v>
      </c>
      <c r="AV80" s="3">
        <f t="shared" si="25"/>
        <v>17.660568539854122</v>
      </c>
      <c r="AW80" s="8">
        <f>SQRT(AU80^2+AV80^2)+SQRT((AU80-$CH$10)^2+(AV80-$CI$10)^2)</f>
        <v>60.08635919999999</v>
      </c>
      <c r="AX80" s="4">
        <f>AW80/(2*$CH$3)</f>
        <v>0.99999999999999989</v>
      </c>
      <c r="AY80" s="9">
        <f t="shared" si="26"/>
        <v>29.918953808767025</v>
      </c>
      <c r="AZ80" s="9">
        <f>AY80-'Master Radiusverkleinerung'!G$5/100</f>
        <v>29.864953808767027</v>
      </c>
      <c r="BA80" s="9">
        <f t="shared" si="31"/>
        <v>1.5726881202810226</v>
      </c>
      <c r="BB80" s="3">
        <f t="shared" si="103"/>
        <v>-23.822741368080798</v>
      </c>
      <c r="BC80" s="3">
        <f t="shared" si="103"/>
        <v>18.27957134989208</v>
      </c>
      <c r="BD80" s="3">
        <f t="shared" si="100"/>
        <v>-24.759807308181415</v>
      </c>
      <c r="BE80" s="3">
        <f t="shared" si="100"/>
        <v>17.016692807468615</v>
      </c>
      <c r="BF80" s="3">
        <f t="shared" si="104"/>
        <v>-0.96989175083279733</v>
      </c>
      <c r="BG80" s="3">
        <f t="shared" si="104"/>
        <v>-1.2380056200759135</v>
      </c>
      <c r="BH80" s="3">
        <f t="shared" si="101"/>
        <v>-0.90424012936842857</v>
      </c>
      <c r="BI80" s="3">
        <f t="shared" si="101"/>
        <v>-1.2877514647710093</v>
      </c>
      <c r="BJ80" s="3">
        <f t="shared" si="32"/>
        <v>-1.2380056200759135</v>
      </c>
      <c r="BK80" s="3">
        <f t="shared" si="33"/>
        <v>0.96989175083279733</v>
      </c>
      <c r="BL80" s="3">
        <f t="shared" si="34"/>
        <v>-1.2877514647710093</v>
      </c>
      <c r="BM80" s="3">
        <f t="shared" si="35"/>
        <v>0.90424012936842857</v>
      </c>
      <c r="BN80" s="3">
        <f t="shared" si="72"/>
        <v>-1.2380056200759135</v>
      </c>
      <c r="BO80" s="3">
        <f t="shared" si="72"/>
        <v>0.96989175083279733</v>
      </c>
      <c r="BP80" s="3">
        <f t="shared" si="73"/>
        <v>1.2877514647710093</v>
      </c>
      <c r="BQ80" s="3">
        <f t="shared" si="73"/>
        <v>-0.90424012936842857</v>
      </c>
      <c r="BR80" s="3">
        <f t="shared" si="74"/>
        <v>-0.9370659401006165</v>
      </c>
      <c r="BS80" s="3">
        <f t="shared" si="74"/>
        <v>-1.262878542423465</v>
      </c>
      <c r="BT80" s="3">
        <f t="shared" si="39"/>
        <v>-19.097496621140699</v>
      </c>
      <c r="BU80" s="3">
        <f t="shared" si="40"/>
        <v>-0.17993322172784332</v>
      </c>
      <c r="BV80" s="3">
        <f t="shared" si="41"/>
        <v>-0.24293308450950235</v>
      </c>
      <c r="BW80" s="9">
        <f t="shared" si="42"/>
        <v>30.044698110458661</v>
      </c>
      <c r="BX80" s="9">
        <f>SQRT((AU80-$CH$11)^2+(AV80-$CI$11)^2)</f>
        <v>30.041658824940633</v>
      </c>
      <c r="BY80" s="3">
        <f t="shared" si="105"/>
        <v>-24.127747641408515</v>
      </c>
      <c r="BZ80" s="3">
        <f t="shared" si="105"/>
        <v>17.903496625792339</v>
      </c>
      <c r="CA80" s="3">
        <f t="shared" si="45"/>
        <v>30.044690008007269</v>
      </c>
      <c r="CB80" s="3">
        <f t="shared" si="102"/>
        <v>-24.127754021769356</v>
      </c>
      <c r="CC80" s="3">
        <f t="shared" si="102"/>
        <v>17.903501624363624</v>
      </c>
      <c r="CD80" s="3">
        <f t="shared" si="46"/>
        <v>30.044698110458661</v>
      </c>
      <c r="CE80" s="4">
        <f t="shared" si="47"/>
        <v>1</v>
      </c>
      <c r="CF80" s="12">
        <f t="shared" si="48"/>
        <v>0</v>
      </c>
    </row>
    <row r="81" spans="1:84" x14ac:dyDescent="0.3">
      <c r="A81" s="4">
        <v>147</v>
      </c>
      <c r="B81" s="3">
        <f>CH$3*COS(A81/180*PI())</f>
        <v>-25.196330498018373</v>
      </c>
      <c r="C81" s="4">
        <f>CH$3*SIN(A81/180*PI())</f>
        <v>16.362688346127154</v>
      </c>
      <c r="D81" s="6">
        <f>SQRT(B81^2+C81^2)+SQRT((B81-$CH$10)^2+(C81-$CI$10)^2)</f>
        <v>60.049168671717105</v>
      </c>
      <c r="E81" s="4">
        <f>D81/(2*$CH$3)</f>
        <v>0.99938104873089251</v>
      </c>
      <c r="F81" s="4">
        <f>$CH$3/E81</f>
        <v>30.061786380832054</v>
      </c>
      <c r="G81" s="4">
        <f t="shared" si="0"/>
        <v>-25.211935457466428</v>
      </c>
      <c r="H81" s="4">
        <f t="shared" si="1"/>
        <v>16.372822325284261</v>
      </c>
      <c r="I81" s="6">
        <f>SQRT(G81^2+H81^2)+SQRT((G81-$CH$10)^2+(H81-$CI$10)^2)</f>
        <v>60.08637847761787</v>
      </c>
      <c r="J81" s="4">
        <f>I81/(2*$CH$3)</f>
        <v>1.0000003208318515</v>
      </c>
      <c r="K81" s="4">
        <f t="shared" si="2"/>
        <v>30.061776736056562</v>
      </c>
      <c r="L81" s="4">
        <f t="shared" si="3"/>
        <v>-25.211927368677088</v>
      </c>
      <c r="M81" s="4">
        <f t="shared" si="4"/>
        <v>16.372817072363041</v>
      </c>
      <c r="N81" s="8">
        <f>SQRT(L81^2+M81^2)+SQRT((L81-$CH$10)^2+(M81-$CI$10)^2)</f>
        <v>60.086359190012473</v>
      </c>
      <c r="O81" s="3">
        <f>N81/(2*$CH$3)</f>
        <v>0.99999999983378052</v>
      </c>
      <c r="P81" s="4">
        <f t="shared" si="5"/>
        <v>30.061776741053414</v>
      </c>
      <c r="Q81" s="4">
        <f t="shared" si="6"/>
        <v>-25.211927372867802</v>
      </c>
      <c r="R81" s="4">
        <f t="shared" si="7"/>
        <v>16.372817075084523</v>
      </c>
      <c r="S81" s="6">
        <f>SQRT(Q81^2+R81^2)+SQRT((Q81-$CH$10)^2+(R81-$CI$10)^2)</f>
        <v>60.08635920000517</v>
      </c>
      <c r="T81" s="4">
        <f>S81/(2*$CH$3)</f>
        <v>1.0000000000000862</v>
      </c>
      <c r="U81" s="3">
        <f t="shared" si="8"/>
        <v>30.061776741050824</v>
      </c>
      <c r="V81" s="3">
        <f t="shared" si="9"/>
        <v>-25.211927372865631</v>
      </c>
      <c r="W81" s="3">
        <f t="shared" si="10"/>
        <v>16.372817075083113</v>
      </c>
      <c r="X81" s="3">
        <f>SQRT(V81^2+W81^2)+SQRT((V81-$CH$10)^2+(W81-$CI$10)^2)</f>
        <v>60.08635919999999</v>
      </c>
      <c r="Y81" s="3">
        <f>X81/(2*$CH$3)</f>
        <v>0.99999999999999989</v>
      </c>
      <c r="Z81" s="3">
        <f t="shared" si="11"/>
        <v>30.061776741050828</v>
      </c>
      <c r="AA81" s="3">
        <f t="shared" si="12"/>
        <v>-25.211927372865635</v>
      </c>
      <c r="AB81" s="3">
        <f t="shared" si="13"/>
        <v>16.372817075083116</v>
      </c>
      <c r="AC81" s="3">
        <f>SQRT(AA81^2+AB81^2)+SQRT((AA81-$CH$10)^2+(AB81-$CI$10)^2)</f>
        <v>60.086359200000004</v>
      </c>
      <c r="AD81" s="3">
        <f>AC81/(2*$CH$3)</f>
        <v>1.0000000000000002</v>
      </c>
      <c r="AE81" s="3">
        <f t="shared" si="14"/>
        <v>30.061776741050821</v>
      </c>
      <c r="AF81" s="3">
        <f t="shared" si="15"/>
        <v>-25.211927372865627</v>
      </c>
      <c r="AG81" s="3">
        <f t="shared" si="16"/>
        <v>16.372817075083113</v>
      </c>
      <c r="AH81" s="8">
        <f>SQRT(AF81^2+AG81^2)+SQRT((AF81-$CH$10)^2+(AG81-$CI$10)^2)</f>
        <v>60.08635919999999</v>
      </c>
      <c r="AI81" s="3">
        <f>AH81/(2*$CH$3)</f>
        <v>0.99999999999999989</v>
      </c>
      <c r="AJ81" s="3">
        <f t="shared" si="17"/>
        <v>30.061776741050824</v>
      </c>
      <c r="AK81" s="3">
        <f t="shared" si="18"/>
        <v>-25.211927372865631</v>
      </c>
      <c r="AL81" s="3">
        <f t="shared" si="19"/>
        <v>16.372817075083113</v>
      </c>
      <c r="AM81" s="8">
        <f>SQRT(AK81^2+AL81^2)+SQRT((AK81-$CH$10)^2+(AL81-$CI$10)^2)</f>
        <v>60.08635919999999</v>
      </c>
      <c r="AN81" s="3">
        <f>AM81/(2*$CH$3)</f>
        <v>0.99999999999999989</v>
      </c>
      <c r="AO81" s="3">
        <f t="shared" si="20"/>
        <v>30.061776741050828</v>
      </c>
      <c r="AP81" s="3">
        <f t="shared" si="21"/>
        <v>-25.211927372865635</v>
      </c>
      <c r="AQ81" s="3">
        <f t="shared" si="22"/>
        <v>16.372817075083116</v>
      </c>
      <c r="AR81" s="8">
        <f>SQRT(AP81^2+AQ81^2)+SQRT((AP81-$CH$10)^2+(AQ81-$CI$10)^2)</f>
        <v>60.086359200000004</v>
      </c>
      <c r="AS81" s="3">
        <f>AR81/(2*$CH$3)</f>
        <v>1.0000000000000002</v>
      </c>
      <c r="AT81" s="9">
        <f t="shared" si="23"/>
        <v>30.061776741050821</v>
      </c>
      <c r="AU81" s="3">
        <f t="shared" si="24"/>
        <v>-25.211927372865627</v>
      </c>
      <c r="AV81" s="3">
        <f t="shared" si="25"/>
        <v>16.372817075083113</v>
      </c>
      <c r="AW81" s="8">
        <f>SQRT(AU81^2+AV81^2)+SQRT((AU81-$CH$10)^2+(AV81-$CI$10)^2)</f>
        <v>60.08635919999999</v>
      </c>
      <c r="AX81" s="4">
        <f>AW81/(2*$CH$3)</f>
        <v>0.99999999999999989</v>
      </c>
      <c r="AY81" s="9">
        <f t="shared" si="26"/>
        <v>29.934776741050822</v>
      </c>
      <c r="AZ81" s="9">
        <f>AY81-'Master Radiusverkleinerung'!G$5/100</f>
        <v>29.880776741050823</v>
      </c>
      <c r="BA81" s="9">
        <f t="shared" si="31"/>
        <v>1.5735164589479553</v>
      </c>
      <c r="BB81" s="3">
        <f t="shared" si="103"/>
        <v>-24.759807308181415</v>
      </c>
      <c r="BC81" s="3">
        <f t="shared" si="103"/>
        <v>17.016692807468615</v>
      </c>
      <c r="BD81" s="3">
        <f>0.5*(AU81+AU83)</f>
        <v>-25.62992787978478</v>
      </c>
      <c r="BE81" s="3">
        <f>0.5*(AV81+AV83)</f>
        <v>15.705797770489358</v>
      </c>
      <c r="BF81" s="3">
        <f t="shared" si="104"/>
        <v>-0.90424012936842857</v>
      </c>
      <c r="BG81" s="3">
        <f t="shared" si="104"/>
        <v>-1.2877514647710093</v>
      </c>
      <c r="BH81" s="3">
        <f>AU83-AU81</f>
        <v>-0.8360010138383025</v>
      </c>
      <c r="BI81" s="3">
        <f>AV83-AV81</f>
        <v>-1.3340386091875072</v>
      </c>
      <c r="BJ81" s="3">
        <f t="shared" si="32"/>
        <v>-1.2877514647710093</v>
      </c>
      <c r="BK81" s="3">
        <f t="shared" si="33"/>
        <v>0.90424012936842857</v>
      </c>
      <c r="BL81" s="3">
        <f t="shared" si="34"/>
        <v>-1.3340386091875072</v>
      </c>
      <c r="BM81" s="3">
        <f t="shared" si="35"/>
        <v>0.8360010138383025</v>
      </c>
      <c r="BN81" s="3">
        <f t="shared" si="72"/>
        <v>-1.2877514647710093</v>
      </c>
      <c r="BO81" s="3">
        <f t="shared" si="72"/>
        <v>0.90424012936842857</v>
      </c>
      <c r="BP81" s="3">
        <f t="shared" si="73"/>
        <v>1.3340386091875072</v>
      </c>
      <c r="BQ81" s="3">
        <f t="shared" si="73"/>
        <v>-0.8360010138383025</v>
      </c>
      <c r="BR81" s="3">
        <f t="shared" si="74"/>
        <v>-0.87012057160336553</v>
      </c>
      <c r="BS81" s="3">
        <f t="shared" si="74"/>
        <v>-1.3108950369792574</v>
      </c>
      <c r="BT81" s="3">
        <f t="shared" si="39"/>
        <v>-19.087425596754059</v>
      </c>
      <c r="BU81" s="3">
        <f t="shared" si="40"/>
        <v>-0.17994703725371863</v>
      </c>
      <c r="BV81" s="3">
        <f t="shared" si="41"/>
        <v>-0.24292338345053111</v>
      </c>
      <c r="BW81" s="9">
        <f t="shared" si="42"/>
        <v>30.044681234917658</v>
      </c>
      <c r="BX81" s="9">
        <f>SQRT((AU81-$CH$11)^2+(AV81-$CI$11)^2)</f>
        <v>30.041664453081726</v>
      </c>
      <c r="BY81" s="3">
        <f t="shared" si="105"/>
        <v>-25.031994151137784</v>
      </c>
      <c r="BZ81" s="3">
        <f t="shared" si="105"/>
        <v>16.615750159592615</v>
      </c>
      <c r="CA81" s="3">
        <f t="shared" si="45"/>
        <v>30.044698110458661</v>
      </c>
      <c r="CB81" s="3">
        <f t="shared" si="102"/>
        <v>-25.031980335611909</v>
      </c>
      <c r="CC81" s="3">
        <f t="shared" si="102"/>
        <v>16.615740458533644</v>
      </c>
      <c r="CD81" s="3">
        <f t="shared" si="46"/>
        <v>30.044681234917658</v>
      </c>
      <c r="CE81" s="4">
        <f t="shared" si="47"/>
        <v>0.99999999999999978</v>
      </c>
      <c r="CF81" s="12">
        <f t="shared" si="48"/>
        <v>1.2074182617838684E-6</v>
      </c>
    </row>
    <row r="82" spans="1:84" x14ac:dyDescent="0.3">
      <c r="A82" s="4"/>
      <c r="C82" s="4"/>
      <c r="D82" s="6"/>
      <c r="E82" s="4"/>
      <c r="G82" s="4"/>
      <c r="H82" s="4"/>
      <c r="I82" s="6"/>
      <c r="J82" s="4"/>
      <c r="K82" s="4"/>
      <c r="L82" s="4"/>
      <c r="M82" s="4"/>
      <c r="N82" s="8"/>
      <c r="P82" s="4"/>
      <c r="Q82" s="4"/>
      <c r="R82" s="4"/>
      <c r="S82" s="6"/>
      <c r="T82" s="4"/>
      <c r="AH82" s="8"/>
      <c r="AM82" s="8"/>
      <c r="AR82" s="8"/>
      <c r="AT82" s="9"/>
      <c r="AW82" s="8"/>
      <c r="AX82" s="4"/>
      <c r="AY82" s="9"/>
      <c r="AZ82" s="9"/>
      <c r="BA82" s="9"/>
      <c r="BW82" s="9"/>
      <c r="BX82" s="9"/>
      <c r="CE82" s="4"/>
      <c r="CF82" s="12"/>
    </row>
    <row r="83" spans="1:84" x14ac:dyDescent="0.3">
      <c r="A83" s="4">
        <v>150</v>
      </c>
      <c r="B83" s="3">
        <f>CH$3*COS(A83/180*PI())</f>
        <v>-26.018156744058409</v>
      </c>
      <c r="C83" s="4">
        <f>CH$3*SIN(A83/180*PI())</f>
        <v>15.021589799999997</v>
      </c>
      <c r="D83" s="6">
        <f>SQRT(B83^2+C83^2)+SQRT((B83-$CH$10)^2+(C83-$CI$10)^2)</f>
        <v>60.017611415366154</v>
      </c>
      <c r="E83" s="4">
        <f>D83/(2*$CH$3)</f>
        <v>0.9988558503868572</v>
      </c>
      <c r="F83" s="4">
        <f>$CH$3/E83</f>
        <v>30.077592866242178</v>
      </c>
      <c r="G83" s="4">
        <f t="shared" si="0"/>
        <v>-26.047959506851335</v>
      </c>
      <c r="H83" s="4">
        <f t="shared" si="1"/>
        <v>15.038796433121087</v>
      </c>
      <c r="I83" s="6">
        <f>SQRT(G83^2+H83^2)+SQRT((G83-$CH$10)^2+(H83-$CI$10)^2)</f>
        <v>60.086431061719637</v>
      </c>
      <c r="J83" s="4">
        <f>I83/(2*$CH$3)</f>
        <v>1.0000011959739381</v>
      </c>
      <c r="K83" s="4">
        <f t="shared" si="2"/>
        <v>30.07755689426801</v>
      </c>
      <c r="L83" s="4">
        <f t="shared" si="3"/>
        <v>-26.047928354207883</v>
      </c>
      <c r="M83" s="4">
        <f t="shared" si="4"/>
        <v>15.038778447134003</v>
      </c>
      <c r="N83" s="8">
        <f>SQRT(L83^2+M83^2)+SQRT((L83-$CH$10)^2+(M83-$CI$10)^2)</f>
        <v>60.086359124961092</v>
      </c>
      <c r="O83" s="3">
        <f>N83/(2*$CH$3)</f>
        <v>0.99999999875114909</v>
      </c>
      <c r="P83" s="4">
        <f t="shared" si="5"/>
        <v>30.077556931830394</v>
      </c>
      <c r="Q83" s="4">
        <f t="shared" si="6"/>
        <v>-26.047928386737858</v>
      </c>
      <c r="R83" s="4">
        <f t="shared" si="7"/>
        <v>15.038778465915195</v>
      </c>
      <c r="S83" s="6">
        <f>SQRT(Q83^2+R83^2)+SQRT((Q83-$CH$10)^2+(R83-$CI$10)^2)</f>
        <v>60.086359200078348</v>
      </c>
      <c r="T83" s="4">
        <f>S83/(2*$CH$3)</f>
        <v>1.0000000000013041</v>
      </c>
      <c r="U83" s="3">
        <f t="shared" si="8"/>
        <v>30.077556931791172</v>
      </c>
      <c r="V83" s="3">
        <f t="shared" si="9"/>
        <v>-26.047928386703894</v>
      </c>
      <c r="W83" s="3">
        <f t="shared" si="10"/>
        <v>15.038778465895584</v>
      </c>
      <c r="X83" s="3">
        <f>SQRT(V83^2+W83^2)+SQRT((V83-$CH$10)^2+(W83-$CI$10)^2)</f>
        <v>60.086359199999904</v>
      </c>
      <c r="Y83" s="3">
        <f>X83/(2*$CH$3)</f>
        <v>0.99999999999999845</v>
      </c>
      <c r="Z83" s="3">
        <f t="shared" si="11"/>
        <v>30.077556931791218</v>
      </c>
      <c r="AA83" s="3">
        <f t="shared" si="12"/>
        <v>-26.047928386703934</v>
      </c>
      <c r="AB83" s="3">
        <f t="shared" si="13"/>
        <v>15.038778465895607</v>
      </c>
      <c r="AC83" s="3">
        <f>SQRT(AA83^2+AB83^2)+SQRT((AA83-$CH$10)^2+(AB83-$CI$10)^2)</f>
        <v>60.086359200000004</v>
      </c>
      <c r="AD83" s="3">
        <f>AC83/(2*$CH$3)</f>
        <v>1.0000000000000002</v>
      </c>
      <c r="AE83" s="3">
        <f t="shared" si="14"/>
        <v>30.077556931791211</v>
      </c>
      <c r="AF83" s="3">
        <f t="shared" si="15"/>
        <v>-26.047928386703926</v>
      </c>
      <c r="AG83" s="3">
        <f t="shared" si="16"/>
        <v>15.038778465895604</v>
      </c>
      <c r="AH83" s="8">
        <f>SQRT(AF83^2+AG83^2)+SQRT((AF83-$CH$10)^2+(AG83-$CI$10)^2)</f>
        <v>60.08635919999999</v>
      </c>
      <c r="AI83" s="3">
        <f>AH83/(2*$CH$3)</f>
        <v>0.99999999999999989</v>
      </c>
      <c r="AJ83" s="3">
        <f t="shared" si="17"/>
        <v>30.077556931791214</v>
      </c>
      <c r="AK83" s="3">
        <f t="shared" si="18"/>
        <v>-26.04792838670393</v>
      </c>
      <c r="AL83" s="3">
        <f t="shared" si="19"/>
        <v>15.038778465895605</v>
      </c>
      <c r="AM83" s="8">
        <f>SQRT(AK83^2+AL83^2)+SQRT((AK83-$CH$10)^2+(AL83-$CI$10)^2)</f>
        <v>60.086359199999997</v>
      </c>
      <c r="AN83" s="3">
        <f>AM83/(2*$CH$3)</f>
        <v>1</v>
      </c>
      <c r="AO83" s="3">
        <f t="shared" si="20"/>
        <v>30.077556931791214</v>
      </c>
      <c r="AP83" s="3">
        <f t="shared" si="21"/>
        <v>-26.04792838670393</v>
      </c>
      <c r="AQ83" s="3">
        <f t="shared" si="22"/>
        <v>15.038778465895605</v>
      </c>
      <c r="AR83" s="8">
        <f>SQRT(AP83^2+AQ83^2)+SQRT((AP83-$CH$10)^2+(AQ83-$CI$10)^2)</f>
        <v>60.086359199999997</v>
      </c>
      <c r="AS83" s="3">
        <f>AR83/(2*$CH$3)</f>
        <v>1</v>
      </c>
      <c r="AT83" s="9">
        <f t="shared" si="23"/>
        <v>30.077556931791214</v>
      </c>
      <c r="AU83" s="3">
        <f t="shared" si="24"/>
        <v>-26.04792838670393</v>
      </c>
      <c r="AV83" s="3">
        <f t="shared" si="25"/>
        <v>15.038778465895605</v>
      </c>
      <c r="AW83" s="8">
        <f>SQRT(AU83^2+AV83^2)+SQRT((AU83-$CH$10)^2+(AV83-$CI$10)^2)</f>
        <v>60.086359199999997</v>
      </c>
      <c r="AX83" s="4">
        <f>AW83/(2*$CH$3)</f>
        <v>1</v>
      </c>
      <c r="AY83" s="9">
        <f t="shared" ref="AY83:AY146" si="106">AT83-0.127</f>
        <v>29.950556931791215</v>
      </c>
      <c r="AZ83" s="9">
        <f>AY83-'Master Radiusverkleinerung'!G$5/100</f>
        <v>29.896556931791217</v>
      </c>
      <c r="BA83" s="9">
        <f>SQRT((AU83-AU81)^2+(AV83-AV81)^2)</f>
        <v>1.5743432617893749</v>
      </c>
      <c r="BB83" s="3">
        <f>0.5*(AU81+AU83)</f>
        <v>-25.62992787978478</v>
      </c>
      <c r="BC83" s="3">
        <f>0.5*(AV81+AV83)</f>
        <v>15.705797770489358</v>
      </c>
      <c r="BD83" s="3">
        <f t="shared" ref="BD83:BE86" si="107">0.5*(AU83+AU84)</f>
        <v>-26.430605636201971</v>
      </c>
      <c r="BE83" s="3">
        <f t="shared" si="107"/>
        <v>14.350414240326591</v>
      </c>
      <c r="BF83" s="3">
        <f>AU83-AU81</f>
        <v>-0.8360010138383025</v>
      </c>
      <c r="BG83" s="3">
        <f>AV83-AV81</f>
        <v>-1.3340386091875072</v>
      </c>
      <c r="BH83" s="3">
        <f t="shared" ref="BH83:BI86" si="108">AU84-AU83</f>
        <v>-0.7653544989960821</v>
      </c>
      <c r="BI83" s="3">
        <f t="shared" si="108"/>
        <v>-1.3767284511380282</v>
      </c>
      <c r="BJ83" s="3">
        <f t="shared" si="32"/>
        <v>-1.3340386091875072</v>
      </c>
      <c r="BK83" s="3">
        <f t="shared" si="33"/>
        <v>0.8360010138383025</v>
      </c>
      <c r="BL83" s="3">
        <f t="shared" si="34"/>
        <v>-1.3767284511380282</v>
      </c>
      <c r="BM83" s="3">
        <f t="shared" si="35"/>
        <v>0.7653544989960821</v>
      </c>
      <c r="BN83" s="3">
        <f t="shared" si="72"/>
        <v>-1.3340386091875072</v>
      </c>
      <c r="BO83" s="3">
        <f t="shared" si="72"/>
        <v>0.8360010138383025</v>
      </c>
      <c r="BP83" s="3">
        <f t="shared" si="73"/>
        <v>1.3767284511380282</v>
      </c>
      <c r="BQ83" s="3">
        <f t="shared" si="73"/>
        <v>-0.7653544989960821</v>
      </c>
      <c r="BR83" s="3">
        <f t="shared" si="74"/>
        <v>-0.80067775641719052</v>
      </c>
      <c r="BS83" s="3">
        <f t="shared" si="74"/>
        <v>-1.3553835301627668</v>
      </c>
      <c r="BT83" s="3">
        <f t="shared" si="39"/>
        <v>-19.077368011440949</v>
      </c>
      <c r="BU83" s="3">
        <f t="shared" si="40"/>
        <v>-0.17998239084385759</v>
      </c>
      <c r="BV83" s="3">
        <f t="shared" si="41"/>
        <v>-0.24290122844167605</v>
      </c>
      <c r="BW83" s="9">
        <f t="shared" si="42"/>
        <v>30.044639527294272</v>
      </c>
      <c r="BX83" s="9">
        <f>SQRT((AU83-$CH$11)^2+(AV83-$CI$11)^2)</f>
        <v>30.041678366210505</v>
      </c>
      <c r="BY83" s="3">
        <f>AU83-BU81</f>
        <v>-25.867981349450211</v>
      </c>
      <c r="BZ83" s="3">
        <f>AV83-BV81</f>
        <v>15.281701849346137</v>
      </c>
      <c r="CA83" s="3">
        <f t="shared" si="45"/>
        <v>30.044681234917658</v>
      </c>
      <c r="CB83" s="3">
        <f t="shared" ref="CB83:CC87" si="109">AU83-BU83</f>
        <v>-25.867945995860072</v>
      </c>
      <c r="CC83" s="3">
        <f t="shared" si="109"/>
        <v>15.281679694337281</v>
      </c>
      <c r="CD83" s="3">
        <f t="shared" si="46"/>
        <v>30.044639527294272</v>
      </c>
      <c r="CE83" s="4">
        <f t="shared" si="47"/>
        <v>0.99999999999999922</v>
      </c>
      <c r="CF83" s="12">
        <f t="shared" si="48"/>
        <v>2.2588727450414019E-6</v>
      </c>
    </row>
    <row r="84" spans="1:84" x14ac:dyDescent="0.3">
      <c r="A84" s="4">
        <v>153</v>
      </c>
      <c r="B84" s="3">
        <f>CH$3*COS(A84/180*PI())</f>
        <v>-26.768669030962876</v>
      </c>
      <c r="C84" s="4">
        <f>CH$3*SIN(A84/180*PI())</f>
        <v>13.639318120368959</v>
      </c>
      <c r="D84" s="6">
        <f>SQRT(B84^2+C84^2)+SQRT((B84-$CH$10)^2+(C84-$CI$10)^2)</f>
        <v>59.986226477844511</v>
      </c>
      <c r="E84" s="4">
        <f>D84/(2*$CH$3)</f>
        <v>0.99833351989555252</v>
      </c>
      <c r="F84" s="4">
        <f>$CH$3/E84</f>
        <v>30.093329534946569</v>
      </c>
      <c r="G84" s="4">
        <f t="shared" si="0"/>
        <v>-26.813352950187895</v>
      </c>
      <c r="H84" s="4">
        <f t="shared" si="1"/>
        <v>13.662085714397259</v>
      </c>
      <c r="I84" s="6">
        <f>SQRT(G84^2+H84^2)+SQRT((G84-$CH$10)^2+(H84-$CI$10)^2)</f>
        <v>60.08651645494011</v>
      </c>
      <c r="J84" s="4">
        <f>I84/(2*$CH$3)</f>
        <v>1.0000026171487539</v>
      </c>
      <c r="K84" s="4">
        <f t="shared" si="2"/>
        <v>30.093250776432797</v>
      </c>
      <c r="L84" s="4">
        <f t="shared" si="3"/>
        <v>-26.813282775838285</v>
      </c>
      <c r="M84" s="4">
        <f t="shared" si="4"/>
        <v>13.662049958780232</v>
      </c>
      <c r="N84" s="8">
        <f>SQRT(L84^2+M84^2)+SQRT((L84-$CH$10)^2+(M84-$CI$10)^2)</f>
        <v>60.086358953422874</v>
      </c>
      <c r="O84" s="3">
        <f>N84/(2*$CH$3)</f>
        <v>0.99999999589628785</v>
      </c>
      <c r="P84" s="4">
        <f t="shared" si="5"/>
        <v>30.093250899926836</v>
      </c>
      <c r="Q84" s="4">
        <f t="shared" si="6"/>
        <v>-26.813282885872283</v>
      </c>
      <c r="R84" s="4">
        <f t="shared" si="7"/>
        <v>13.662050014845352</v>
      </c>
      <c r="S84" s="6">
        <f>SQRT(Q84^2+R84^2)+SQRT((Q84-$CH$10)^2+(R84-$CI$10)^2)</f>
        <v>60.086359200386639</v>
      </c>
      <c r="T84" s="4">
        <f>S84/(2*$CH$3)</f>
        <v>1.0000000000064349</v>
      </c>
      <c r="U84" s="3">
        <f t="shared" si="8"/>
        <v>30.093250899733192</v>
      </c>
      <c r="V84" s="3">
        <f t="shared" si="9"/>
        <v>-26.813282885699742</v>
      </c>
      <c r="W84" s="3">
        <f t="shared" si="10"/>
        <v>13.66205001475744</v>
      </c>
      <c r="X84" s="3">
        <f>SQRT(V84^2+W84^2)+SQRT((V84-$CH$10)^2+(W84-$CI$10)^2)</f>
        <v>60.086359199999379</v>
      </c>
      <c r="Y84" s="3">
        <f>X84/(2*$CH$3)</f>
        <v>0.99999999999998967</v>
      </c>
      <c r="Z84" s="3">
        <f t="shared" si="11"/>
        <v>30.093250899733501</v>
      </c>
      <c r="AA84" s="3">
        <f t="shared" si="12"/>
        <v>-26.813282885700019</v>
      </c>
      <c r="AB84" s="3">
        <f t="shared" si="13"/>
        <v>13.662050014757581</v>
      </c>
      <c r="AC84" s="3">
        <f>SQRT(AA84^2+AB84^2)+SQRT((AA84-$CH$10)^2+(AB84-$CI$10)^2)</f>
        <v>60.086359200000004</v>
      </c>
      <c r="AD84" s="3">
        <f>AC84/(2*$CH$3)</f>
        <v>1.0000000000000002</v>
      </c>
      <c r="AE84" s="3">
        <f t="shared" si="14"/>
        <v>30.093250899733494</v>
      </c>
      <c r="AF84" s="3">
        <f t="shared" si="15"/>
        <v>-26.813282885700012</v>
      </c>
      <c r="AG84" s="3">
        <f t="shared" si="16"/>
        <v>13.662050014757577</v>
      </c>
      <c r="AH84" s="8">
        <f>SQRT(AF84^2+AG84^2)+SQRT((AF84-$CH$10)^2+(AG84-$CI$10)^2)</f>
        <v>60.08635919999999</v>
      </c>
      <c r="AI84" s="3">
        <f>AH84/(2*$CH$3)</f>
        <v>0.99999999999999989</v>
      </c>
      <c r="AJ84" s="3">
        <f t="shared" si="17"/>
        <v>30.093250899733498</v>
      </c>
      <c r="AK84" s="3">
        <f t="shared" si="18"/>
        <v>-26.813282885700016</v>
      </c>
      <c r="AL84" s="3">
        <f t="shared" si="19"/>
        <v>13.662050014757579</v>
      </c>
      <c r="AM84" s="8">
        <f>SQRT(AK84^2+AL84^2)+SQRT((AK84-$CH$10)^2+(AL84-$CI$10)^2)</f>
        <v>60.08635919999999</v>
      </c>
      <c r="AN84" s="3">
        <f>AM84/(2*$CH$3)</f>
        <v>0.99999999999999989</v>
      </c>
      <c r="AO84" s="3">
        <f t="shared" si="20"/>
        <v>30.093250899733501</v>
      </c>
      <c r="AP84" s="3">
        <f t="shared" si="21"/>
        <v>-26.813282885700019</v>
      </c>
      <c r="AQ84" s="3">
        <f t="shared" si="22"/>
        <v>13.662050014757581</v>
      </c>
      <c r="AR84" s="8">
        <f>SQRT(AP84^2+AQ84^2)+SQRT((AP84-$CH$10)^2+(AQ84-$CI$10)^2)</f>
        <v>60.086359200000004</v>
      </c>
      <c r="AS84" s="3">
        <f>AR84/(2*$CH$3)</f>
        <v>1.0000000000000002</v>
      </c>
      <c r="AT84" s="9">
        <f t="shared" si="23"/>
        <v>30.093250899733494</v>
      </c>
      <c r="AU84" s="3">
        <f t="shared" si="24"/>
        <v>-26.813282885700012</v>
      </c>
      <c r="AV84" s="3">
        <f t="shared" si="25"/>
        <v>13.662050014757577</v>
      </c>
      <c r="AW84" s="8">
        <f>SQRT(AU84^2+AV84^2)+SQRT((AU84-$CH$10)^2+(AV84-$CI$10)^2)</f>
        <v>60.08635919999999</v>
      </c>
      <c r="AX84" s="4">
        <f>AW84/(2*$CH$3)</f>
        <v>0.99999999999999989</v>
      </c>
      <c r="AY84" s="9">
        <f t="shared" si="106"/>
        <v>29.966250899733495</v>
      </c>
      <c r="AZ84" s="9">
        <f>AY84-'Master Radiusverkleinerung'!G$5/100</f>
        <v>29.912250899733497</v>
      </c>
      <c r="BA84" s="9">
        <f t="shared" si="31"/>
        <v>1.5751662570365257</v>
      </c>
      <c r="BB84" s="3">
        <f t="shared" ref="BB84:BC87" si="110">0.5*(AU83+AU84)</f>
        <v>-26.430605636201971</v>
      </c>
      <c r="BC84" s="3">
        <f t="shared" si="110"/>
        <v>14.350414240326591</v>
      </c>
      <c r="BD84" s="3">
        <f t="shared" si="107"/>
        <v>-27.159527153391181</v>
      </c>
      <c r="BE84" s="3">
        <f t="shared" si="107"/>
        <v>12.954204231481587</v>
      </c>
      <c r="BF84" s="3">
        <f t="shared" ref="BF84:BG87" si="111">AU84-AU83</f>
        <v>-0.7653544989960821</v>
      </c>
      <c r="BG84" s="3">
        <f t="shared" si="111"/>
        <v>-1.3767284511380282</v>
      </c>
      <c r="BH84" s="3">
        <f t="shared" si="108"/>
        <v>-0.69248853538234201</v>
      </c>
      <c r="BI84" s="3">
        <f t="shared" si="108"/>
        <v>-1.4156915665519811</v>
      </c>
      <c r="BJ84" s="3">
        <f t="shared" si="32"/>
        <v>-1.3767284511380282</v>
      </c>
      <c r="BK84" s="3">
        <f t="shared" si="33"/>
        <v>0.7653544989960821</v>
      </c>
      <c r="BL84" s="3">
        <f t="shared" si="34"/>
        <v>-1.4156915665519811</v>
      </c>
      <c r="BM84" s="3">
        <f t="shared" si="35"/>
        <v>0.69248853538234201</v>
      </c>
      <c r="BN84" s="3">
        <f t="shared" si="72"/>
        <v>-1.3767284511380282</v>
      </c>
      <c r="BO84" s="3">
        <f t="shared" si="72"/>
        <v>0.7653544989960821</v>
      </c>
      <c r="BP84" s="3">
        <f t="shared" si="73"/>
        <v>1.4156915665519811</v>
      </c>
      <c r="BQ84" s="3">
        <f t="shared" si="73"/>
        <v>-0.69248853538234201</v>
      </c>
      <c r="BR84" s="3">
        <f t="shared" si="74"/>
        <v>-0.72892151718921028</v>
      </c>
      <c r="BS84" s="3">
        <f t="shared" si="74"/>
        <v>-1.3962100088450047</v>
      </c>
      <c r="BT84" s="3">
        <f t="shared" si="39"/>
        <v>-19.067351599551159</v>
      </c>
      <c r="BU84" s="3">
        <f t="shared" si="40"/>
        <v>-0.18004020124769937</v>
      </c>
      <c r="BV84" s="3">
        <f t="shared" si="41"/>
        <v>-0.24286909033003035</v>
      </c>
      <c r="BW84" s="9">
        <f t="shared" si="42"/>
        <v>30.044573406989205</v>
      </c>
      <c r="BX84" s="9">
        <f>SQRT((AU84-$CH$11)^2+(AV84-$CI$11)^2)</f>
        <v>30.041700424459265</v>
      </c>
      <c r="BY84" s="3">
        <f t="shared" ref="BY84:BZ87" si="112">AU84-BU83</f>
        <v>-26.633300494856154</v>
      </c>
      <c r="BZ84" s="3">
        <f t="shared" si="112"/>
        <v>13.904951243199253</v>
      </c>
      <c r="CA84" s="3">
        <f t="shared" si="45"/>
        <v>30.044639527294272</v>
      </c>
      <c r="CB84" s="3">
        <f t="shared" si="109"/>
        <v>-26.633242684452313</v>
      </c>
      <c r="CC84" s="3">
        <f t="shared" si="109"/>
        <v>13.904919105087608</v>
      </c>
      <c r="CD84" s="3">
        <f t="shared" si="46"/>
        <v>30.044573406989205</v>
      </c>
      <c r="CE84" s="4">
        <f t="shared" si="47"/>
        <v>0.99999999999999833</v>
      </c>
      <c r="CF84" s="12">
        <f t="shared" si="48"/>
        <v>3.306651105031444E-6</v>
      </c>
    </row>
    <row r="85" spans="1:84" x14ac:dyDescent="0.3">
      <c r="A85" s="4">
        <v>156</v>
      </c>
      <c r="B85" s="3">
        <f>CH$3*COS(A85/180*PI())</f>
        <v>-27.445810256720851</v>
      </c>
      <c r="C85" s="4">
        <f>CH$3*SIN(A85/180*PI())</f>
        <v>12.219662017827357</v>
      </c>
      <c r="D85" s="6">
        <f>SQRT(B85^2+C85^2)+SQRT((B85-$CH$10)^2+(C85-$CI$10)^2)</f>
        <v>59.955100560269486</v>
      </c>
      <c r="E85" s="4">
        <f>D85/(2*$CH$3)</f>
        <v>0.99781550019874543</v>
      </c>
      <c r="F85" s="4">
        <f>$CH$3/E85</f>
        <v>30.108952600972806</v>
      </c>
      <c r="G85" s="4">
        <f t="shared" si="0"/>
        <v>-27.505896882995085</v>
      </c>
      <c r="H85" s="4">
        <f t="shared" si="1"/>
        <v>12.246414307448058</v>
      </c>
      <c r="I85" s="6">
        <f>SQRT(G85^2+H85^2)+SQRT((G85-$CH$10)^2+(H85-$CI$10)^2)</f>
        <v>60.086633843824416</v>
      </c>
      <c r="J85" s="4">
        <f>I85/(2*$CH$3)</f>
        <v>1.0000045708182035</v>
      </c>
      <c r="K85" s="4">
        <f t="shared" si="2"/>
        <v>30.108814979053214</v>
      </c>
      <c r="L85" s="4">
        <f t="shared" si="3"/>
        <v>-27.505771159115568</v>
      </c>
      <c r="M85" s="4">
        <f t="shared" si="4"/>
        <v>12.24635833157047</v>
      </c>
      <c r="N85" s="8">
        <f>SQRT(L85^2+M85^2)+SQRT((L85-$CH$10)^2+(M85-$CI$10)^2)</f>
        <v>60.086358626538633</v>
      </c>
      <c r="O85" s="3">
        <f>N85/(2*$CH$3)</f>
        <v>0.99999999045604737</v>
      </c>
      <c r="P85" s="4">
        <f t="shared" si="5"/>
        <v>30.108815266410321</v>
      </c>
      <c r="Q85" s="4">
        <f t="shared" si="6"/>
        <v>-27.505771421629348</v>
      </c>
      <c r="R85" s="4">
        <f t="shared" si="7"/>
        <v>12.246358448449135</v>
      </c>
      <c r="S85" s="6">
        <f>SQRT(Q85^2+R85^2)+SQRT((Q85-$CH$10)^2+(R85-$CI$10)^2)</f>
        <v>60.086359201197403</v>
      </c>
      <c r="T85" s="4">
        <f>S85/(2*$CH$3)</f>
        <v>1.0000000000199281</v>
      </c>
      <c r="U85" s="3">
        <f t="shared" si="8"/>
        <v>30.108815265810311</v>
      </c>
      <c r="V85" s="3">
        <f t="shared" si="9"/>
        <v>-27.50577142108121</v>
      </c>
      <c r="W85" s="3">
        <f t="shared" si="10"/>
        <v>12.246358448205088</v>
      </c>
      <c r="X85" s="3">
        <f>SQRT(V85^2+W85^2)+SQRT((V85-$CH$10)^2+(W85-$CI$10)^2)</f>
        <v>60.086359199997496</v>
      </c>
      <c r="Y85" s="3">
        <f>X85/(2*$CH$3)</f>
        <v>0.99999999999995837</v>
      </c>
      <c r="Z85" s="3">
        <f t="shared" si="11"/>
        <v>30.108815265811565</v>
      </c>
      <c r="AA85" s="3">
        <f t="shared" si="12"/>
        <v>-27.505771421082358</v>
      </c>
      <c r="AB85" s="3">
        <f t="shared" si="13"/>
        <v>12.246358448205598</v>
      </c>
      <c r="AC85" s="3">
        <f>SQRT(AA85^2+AB85^2)+SQRT((AA85-$CH$10)^2+(AB85-$CI$10)^2)</f>
        <v>60.086359200000004</v>
      </c>
      <c r="AD85" s="3">
        <f>AC85/(2*$CH$3)</f>
        <v>1.0000000000000002</v>
      </c>
      <c r="AE85" s="3">
        <f t="shared" si="14"/>
        <v>30.108815265811558</v>
      </c>
      <c r="AF85" s="3">
        <f t="shared" si="15"/>
        <v>-27.505771421082351</v>
      </c>
      <c r="AG85" s="3">
        <f t="shared" si="16"/>
        <v>12.246358448205594</v>
      </c>
      <c r="AH85" s="8">
        <f>SQRT(AF85^2+AG85^2)+SQRT((AF85-$CH$10)^2+(AG85-$CI$10)^2)</f>
        <v>60.08635919999999</v>
      </c>
      <c r="AI85" s="3">
        <f>AH85/(2*$CH$3)</f>
        <v>0.99999999999999989</v>
      </c>
      <c r="AJ85" s="3">
        <f t="shared" si="17"/>
        <v>30.108815265811561</v>
      </c>
      <c r="AK85" s="3">
        <f t="shared" si="18"/>
        <v>-27.505771421082354</v>
      </c>
      <c r="AL85" s="3">
        <f t="shared" si="19"/>
        <v>12.246358448205596</v>
      </c>
      <c r="AM85" s="8">
        <f>SQRT(AK85^2+AL85^2)+SQRT((AK85-$CH$10)^2+(AL85-$CI$10)^2)</f>
        <v>60.086359200000004</v>
      </c>
      <c r="AN85" s="3">
        <f>AM85/(2*$CH$3)</f>
        <v>1.0000000000000002</v>
      </c>
      <c r="AO85" s="3">
        <f t="shared" si="20"/>
        <v>30.108815265811554</v>
      </c>
      <c r="AP85" s="3">
        <f t="shared" si="21"/>
        <v>-27.505771421082347</v>
      </c>
      <c r="AQ85" s="3">
        <f t="shared" si="22"/>
        <v>12.246358448205594</v>
      </c>
      <c r="AR85" s="8">
        <f>SQRT(AP85^2+AQ85^2)+SQRT((AP85-$CH$10)^2+(AQ85-$CI$10)^2)</f>
        <v>60.086359199999983</v>
      </c>
      <c r="AS85" s="3">
        <f>AR85/(2*$CH$3)</f>
        <v>0.99999999999999978</v>
      </c>
      <c r="AT85" s="9">
        <f t="shared" si="23"/>
        <v>30.108815265811561</v>
      </c>
      <c r="AU85" s="3">
        <f t="shared" si="24"/>
        <v>-27.505771421082354</v>
      </c>
      <c r="AV85" s="3">
        <f t="shared" si="25"/>
        <v>12.246358448205596</v>
      </c>
      <c r="AW85" s="8">
        <f>SQRT(AU85^2+AV85^2)+SQRT((AU85-$CH$10)^2+(AV85-$CI$10)^2)</f>
        <v>60.086359200000004</v>
      </c>
      <c r="AX85" s="4">
        <f>AW85/(2*$CH$3)</f>
        <v>1.0000000000000002</v>
      </c>
      <c r="AY85" s="9">
        <f t="shared" si="106"/>
        <v>29.981815265811562</v>
      </c>
      <c r="AZ85" s="9">
        <f>AY85-'Master Radiusverkleinerung'!G$5/100</f>
        <v>29.927815265811564</v>
      </c>
      <c r="BA85" s="9">
        <f t="shared" si="31"/>
        <v>1.5759831798729274</v>
      </c>
      <c r="BB85" s="3">
        <f t="shared" si="110"/>
        <v>-27.159527153391181</v>
      </c>
      <c r="BC85" s="3">
        <f t="shared" si="110"/>
        <v>12.954204231481587</v>
      </c>
      <c r="BD85" s="3">
        <f t="shared" si="107"/>
        <v>-27.814570661991642</v>
      </c>
      <c r="BE85" s="3">
        <f t="shared" si="107"/>
        <v>11.520954348963365</v>
      </c>
      <c r="BF85" s="3">
        <f t="shared" si="111"/>
        <v>-0.69248853538234201</v>
      </c>
      <c r="BG85" s="3">
        <f t="shared" si="111"/>
        <v>-1.4156915665519811</v>
      </c>
      <c r="BH85" s="3">
        <f t="shared" si="108"/>
        <v>-0.61759848181857535</v>
      </c>
      <c r="BI85" s="3">
        <f t="shared" si="108"/>
        <v>-1.450808198484463</v>
      </c>
      <c r="BJ85" s="3">
        <f t="shared" si="32"/>
        <v>-1.4156915665519811</v>
      </c>
      <c r="BK85" s="3">
        <f t="shared" si="33"/>
        <v>0.69248853538234201</v>
      </c>
      <c r="BL85" s="3">
        <f t="shared" si="34"/>
        <v>-1.450808198484463</v>
      </c>
      <c r="BM85" s="3">
        <f t="shared" si="35"/>
        <v>0.61759848181857535</v>
      </c>
      <c r="BN85" s="3">
        <f t="shared" si="72"/>
        <v>-1.4156915665519811</v>
      </c>
      <c r="BO85" s="3">
        <f t="shared" si="72"/>
        <v>0.69248853538234201</v>
      </c>
      <c r="BP85" s="3">
        <f t="shared" si="73"/>
        <v>1.450808198484463</v>
      </c>
      <c r="BQ85" s="3">
        <f t="shared" si="73"/>
        <v>-0.61759848181857535</v>
      </c>
      <c r="BR85" s="3">
        <f t="shared" si="74"/>
        <v>-0.65504350860046046</v>
      </c>
      <c r="BS85" s="3">
        <f t="shared" si="74"/>
        <v>-1.4332498825182221</v>
      </c>
      <c r="BT85" s="3">
        <f t="shared" si="39"/>
        <v>-19.05740406743536</v>
      </c>
      <c r="BU85" s="3">
        <f t="shared" si="40"/>
        <v>-0.1801209347495174</v>
      </c>
      <c r="BV85" s="3">
        <f t="shared" si="41"/>
        <v>-0.24282959936621396</v>
      </c>
      <c r="BW85" s="9">
        <f t="shared" si="42"/>
        <v>30.044483563357062</v>
      </c>
      <c r="BX85" s="9">
        <f>SQRT((AU85-$CH$11)^2+(AV85-$CI$11)^2)</f>
        <v>30.041730397873653</v>
      </c>
      <c r="BY85" s="3">
        <f t="shared" si="112"/>
        <v>-27.325731219834655</v>
      </c>
      <c r="BZ85" s="3">
        <f t="shared" si="112"/>
        <v>12.489227538535626</v>
      </c>
      <c r="CA85" s="3">
        <f t="shared" si="45"/>
        <v>30.044573406989205</v>
      </c>
      <c r="CB85" s="3">
        <f t="shared" si="109"/>
        <v>-27.325650486332837</v>
      </c>
      <c r="CC85" s="3">
        <f t="shared" si="109"/>
        <v>12.48918804757181</v>
      </c>
      <c r="CD85" s="3">
        <f t="shared" si="46"/>
        <v>30.044483563357062</v>
      </c>
      <c r="CE85" s="4">
        <f t="shared" si="47"/>
        <v>0.999999999999997</v>
      </c>
      <c r="CF85" s="12">
        <f t="shared" si="48"/>
        <v>4.4363379971221852E-6</v>
      </c>
    </row>
    <row r="86" spans="1:84" x14ac:dyDescent="0.3">
      <c r="A86" s="4">
        <v>159</v>
      </c>
      <c r="B86" s="3">
        <f>CH$3*COS(A86/180*PI())</f>
        <v>-28.047724424300025</v>
      </c>
      <c r="C86" s="4">
        <f>CH$3*SIN(A86/180*PI())</f>
        <v>10.766512671073205</v>
      </c>
      <c r="D86" s="6">
        <f>SQRT(B86^2+C86^2)+SQRT((B86-$CH$10)^2+(C86-$CI$10)^2)</f>
        <v>59.924319918488543</v>
      </c>
      <c r="E86" s="4">
        <f>D86/(2*$CH$3)</f>
        <v>0.99730322682770478</v>
      </c>
      <c r="F86" s="4">
        <f>$CH$3/E86</f>
        <v>30.124418323164907</v>
      </c>
      <c r="G86" s="4">
        <f t="shared" si="0"/>
        <v>-28.12356730612041</v>
      </c>
      <c r="H86" s="4">
        <f t="shared" si="1"/>
        <v>10.795626025717493</v>
      </c>
      <c r="I86" s="6">
        <f>SQRT(G86^2+H86^2)+SQRT((G86-$CH$10)^2+(H86-$CI$10)^2)</f>
        <v>60.086782055200551</v>
      </c>
      <c r="J86" s="4">
        <f>I86/(2*$CH$3)</f>
        <v>1.0000070374575225</v>
      </c>
      <c r="K86" s="4">
        <f t="shared" si="2"/>
        <v>30.124206325342492</v>
      </c>
      <c r="L86" s="4">
        <f t="shared" si="3"/>
        <v>-28.123369389102944</v>
      </c>
      <c r="M86" s="4">
        <f t="shared" si="4"/>
        <v>10.795550052492565</v>
      </c>
      <c r="N86" s="8">
        <f>SQRT(L86^2+M86^2)+SQRT((L86-$CH$10)^2+(M86-$CI$10)^2)</f>
        <v>60.086358099399149</v>
      </c>
      <c r="O86" s="3">
        <f>N86/(2*$CH$3)</f>
        <v>0.99999998168301651</v>
      </c>
      <c r="P86" s="4">
        <f t="shared" si="5"/>
        <v>30.12420687712709</v>
      </c>
      <c r="Q86" s="4">
        <f t="shared" si="6"/>
        <v>-28.123369904238242</v>
      </c>
      <c r="R86" s="4">
        <f t="shared" si="7"/>
        <v>10.795550250234481</v>
      </c>
      <c r="S86" s="6">
        <f>SQRT(Q86^2+R86^2)+SQRT((Q86-$CH$10)^2+(R86-$CI$10)^2)</f>
        <v>60.086359202864642</v>
      </c>
      <c r="T86" s="4">
        <f>S86/(2*$CH$3)</f>
        <v>1.0000000000476754</v>
      </c>
      <c r="U86" s="3">
        <f t="shared" si="8"/>
        <v>30.124206875690906</v>
      </c>
      <c r="V86" s="3">
        <f t="shared" si="9"/>
        <v>-28.123369902897448</v>
      </c>
      <c r="W86" s="3">
        <f t="shared" si="10"/>
        <v>10.795550249719797</v>
      </c>
      <c r="X86" s="3">
        <f>SQRT(V86^2+W86^2)+SQRT((V86-$CH$10)^2+(W86-$CI$10)^2)</f>
        <v>60.086359199992543</v>
      </c>
      <c r="Y86" s="3">
        <f>X86/(2*$CH$3)</f>
        <v>0.99999999999987599</v>
      </c>
      <c r="Z86" s="3">
        <f t="shared" si="11"/>
        <v>30.124206875694643</v>
      </c>
      <c r="AA86" s="3">
        <f t="shared" si="12"/>
        <v>-28.12336990290094</v>
      </c>
      <c r="AB86" s="3">
        <f t="shared" si="13"/>
        <v>10.795550249721137</v>
      </c>
      <c r="AC86" s="3">
        <f>SQRT(AA86^2+AB86^2)+SQRT((AA86-$CH$10)^2+(AB86-$CI$10)^2)</f>
        <v>60.086359200000018</v>
      </c>
      <c r="AD86" s="3">
        <f>AC86/(2*$CH$3)</f>
        <v>1.0000000000000004</v>
      </c>
      <c r="AE86" s="3">
        <f t="shared" si="14"/>
        <v>30.124206875694629</v>
      </c>
      <c r="AF86" s="3">
        <f t="shared" si="15"/>
        <v>-28.123369902900926</v>
      </c>
      <c r="AG86" s="3">
        <f t="shared" si="16"/>
        <v>10.795550249721131</v>
      </c>
      <c r="AH86" s="8">
        <f>SQRT(AF86^2+AG86^2)+SQRT((AF86-$CH$10)^2+(AG86-$CI$10)^2)</f>
        <v>60.08635919999999</v>
      </c>
      <c r="AI86" s="3">
        <f>AH86/(2*$CH$3)</f>
        <v>0.99999999999999989</v>
      </c>
      <c r="AJ86" s="3">
        <f t="shared" si="17"/>
        <v>30.124206875694632</v>
      </c>
      <c r="AK86" s="3">
        <f t="shared" si="18"/>
        <v>-28.123369902900929</v>
      </c>
      <c r="AL86" s="3">
        <f t="shared" si="19"/>
        <v>10.795550249721133</v>
      </c>
      <c r="AM86" s="8">
        <f>SQRT(AK86^2+AL86^2)+SQRT((AK86-$CH$10)^2+(AL86-$CI$10)^2)</f>
        <v>60.086359200000004</v>
      </c>
      <c r="AN86" s="3">
        <f>AM86/(2*$CH$3)</f>
        <v>1.0000000000000002</v>
      </c>
      <c r="AO86" s="3">
        <f t="shared" si="20"/>
        <v>30.124206875694625</v>
      </c>
      <c r="AP86" s="3">
        <f t="shared" si="21"/>
        <v>-28.123369902900922</v>
      </c>
      <c r="AQ86" s="3">
        <f t="shared" si="22"/>
        <v>10.795550249721131</v>
      </c>
      <c r="AR86" s="8">
        <f>SQRT(AP86^2+AQ86^2)+SQRT((AP86-$CH$10)^2+(AQ86-$CI$10)^2)</f>
        <v>60.086359199999983</v>
      </c>
      <c r="AS86" s="3">
        <f>AR86/(2*$CH$3)</f>
        <v>0.99999999999999978</v>
      </c>
      <c r="AT86" s="9">
        <f t="shared" si="23"/>
        <v>30.124206875694632</v>
      </c>
      <c r="AU86" s="3">
        <f t="shared" si="24"/>
        <v>-28.123369902900929</v>
      </c>
      <c r="AV86" s="3">
        <f t="shared" si="25"/>
        <v>10.795550249721133</v>
      </c>
      <c r="AW86" s="8">
        <f>SQRT(AU86^2+AV86^2)+SQRT((AU86-$CH$10)^2+(AV86-$CI$10)^2)</f>
        <v>60.086359200000004</v>
      </c>
      <c r="AX86" s="4">
        <f>AW86/(2*$CH$3)</f>
        <v>1.0000000000000002</v>
      </c>
      <c r="AY86" s="9">
        <f t="shared" si="106"/>
        <v>29.997206875694634</v>
      </c>
      <c r="AZ86" s="9">
        <f>AY86-'Master Radiusverkleinerung'!G$5/100</f>
        <v>29.943206875694635</v>
      </c>
      <c r="BA86" s="9">
        <f t="shared" si="31"/>
        <v>1.5767917787502388</v>
      </c>
      <c r="BB86" s="3">
        <f t="shared" si="110"/>
        <v>-27.814570661991642</v>
      </c>
      <c r="BC86" s="3">
        <f t="shared" si="110"/>
        <v>11.520954348963365</v>
      </c>
      <c r="BD86" s="3">
        <f t="shared" si="107"/>
        <v>-28.393813214550448</v>
      </c>
      <c r="BE86" s="3">
        <f t="shared" si="107"/>
        <v>10.054565886478066</v>
      </c>
      <c r="BF86" s="3">
        <f t="shared" si="111"/>
        <v>-0.61759848181857535</v>
      </c>
      <c r="BG86" s="3">
        <f t="shared" si="111"/>
        <v>-1.450808198484463</v>
      </c>
      <c r="BH86" s="3">
        <f t="shared" si="108"/>
        <v>-0.54088662329903414</v>
      </c>
      <c r="BI86" s="3">
        <f t="shared" si="108"/>
        <v>-1.4819687264861354</v>
      </c>
      <c r="BJ86" s="3">
        <f t="shared" si="32"/>
        <v>-1.450808198484463</v>
      </c>
      <c r="BK86" s="3">
        <f t="shared" si="33"/>
        <v>0.61759848181857535</v>
      </c>
      <c r="BL86" s="3">
        <f t="shared" si="34"/>
        <v>-1.4819687264861354</v>
      </c>
      <c r="BM86" s="3">
        <f t="shared" si="35"/>
        <v>0.54088662329903414</v>
      </c>
      <c r="BN86" s="3">
        <f t="shared" si="72"/>
        <v>-1.450808198484463</v>
      </c>
      <c r="BO86" s="3">
        <f t="shared" si="72"/>
        <v>0.61759848181857535</v>
      </c>
      <c r="BP86" s="3">
        <f t="shared" si="73"/>
        <v>1.4819687264861354</v>
      </c>
      <c r="BQ86" s="3">
        <f t="shared" si="73"/>
        <v>-0.54088662329903414</v>
      </c>
      <c r="BR86" s="3">
        <f t="shared" si="74"/>
        <v>-0.57924255255880652</v>
      </c>
      <c r="BS86" s="3">
        <f t="shared" si="74"/>
        <v>-1.4663884624852983</v>
      </c>
      <c r="BT86" s="3">
        <f t="shared" si="39"/>
        <v>-19.04755301501217</v>
      </c>
      <c r="BU86" s="3">
        <f t="shared" si="40"/>
        <v>-0.1802245867445329</v>
      </c>
      <c r="BV86" s="3">
        <f t="shared" si="41"/>
        <v>-0.24278547546697915</v>
      </c>
      <c r="BW86" s="9">
        <f t="shared" si="42"/>
        <v>30.044370949344192</v>
      </c>
      <c r="BX86" s="9">
        <f>SQRT((AU86-$CH$11)^2+(AV86-$CI$11)^2)</f>
        <v>30.041767968568458</v>
      </c>
      <c r="BY86" s="3">
        <f t="shared" si="112"/>
        <v>-27.943248968151412</v>
      </c>
      <c r="BZ86" s="3">
        <f t="shared" si="112"/>
        <v>11.038379849087347</v>
      </c>
      <c r="CA86" s="3">
        <f t="shared" si="45"/>
        <v>30.044483563357062</v>
      </c>
      <c r="CB86" s="3">
        <f t="shared" si="109"/>
        <v>-27.943145316156397</v>
      </c>
      <c r="CC86" s="3">
        <f t="shared" si="109"/>
        <v>11.038335725188112</v>
      </c>
      <c r="CD86" s="3">
        <f t="shared" si="46"/>
        <v>30.044370949344192</v>
      </c>
      <c r="CE86" s="4">
        <f t="shared" si="47"/>
        <v>0.99999999999999512</v>
      </c>
      <c r="CF86" s="12">
        <f t="shared" si="48"/>
        <v>5.6632936811478165E-6</v>
      </c>
    </row>
    <row r="87" spans="1:84" x14ac:dyDescent="0.3">
      <c r="A87" s="4">
        <v>162</v>
      </c>
      <c r="B87" s="3">
        <f>CH$3*COS(A87/180*PI())</f>
        <v>-28.572761728805624</v>
      </c>
      <c r="C87" s="4">
        <f>CH$3*SIN(A87/180*PI())</f>
        <v>9.2838530614587373</v>
      </c>
      <c r="D87" s="6">
        <f>SQRT(B87^2+C87^2)+SQRT((B87-$CH$10)^2+(C87-$CI$10)^2)</f>
        <v>59.893970117593057</v>
      </c>
      <c r="E87" s="4">
        <f>D87/(2*$CH$3)</f>
        <v>0.99679812381764443</v>
      </c>
      <c r="F87" s="4">
        <f>$CH$3/E87</f>
        <v>30.139683133569118</v>
      </c>
      <c r="G87" s="4">
        <f t="shared" si="0"/>
        <v>-28.664542043252041</v>
      </c>
      <c r="H87" s="4">
        <f t="shared" si="1"/>
        <v>9.3136742933488286</v>
      </c>
      <c r="I87" s="6">
        <f>SQRT(G87^2+H87^2)+SQRT((G87-$CH$10)^2+(H87-$CI$10)^2)</f>
        <v>60.086959566156146</v>
      </c>
      <c r="J87" s="4">
        <f>I87/(2*$CH$3)</f>
        <v>1.0000099917213181</v>
      </c>
      <c r="K87" s="4">
        <f t="shared" si="2"/>
        <v>30.139381989263583</v>
      </c>
      <c r="L87" s="4">
        <f t="shared" si="3"/>
        <v>-28.664255637997918</v>
      </c>
      <c r="M87" s="4">
        <f t="shared" si="4"/>
        <v>9.3135812346406581</v>
      </c>
      <c r="N87" s="8">
        <f>SQRT(L87^2+M87^2)+SQRT((L87-$CH$10)^2+(M87-$CI$10)^2)</f>
        <v>60.086357332348157</v>
      </c>
      <c r="O87" s="3">
        <f>N87/(2*$CH$3)</f>
        <v>0.99999996891720744</v>
      </c>
      <c r="P87" s="4">
        <f t="shared" si="5"/>
        <v>30.139382926079772</v>
      </c>
      <c r="Q87" s="4">
        <f t="shared" si="6"/>
        <v>-28.664256528963058</v>
      </c>
      <c r="R87" s="4">
        <f t="shared" si="7"/>
        <v>9.3135815241327826</v>
      </c>
      <c r="S87" s="6">
        <f>SQRT(Q87^2+R87^2)+SQRT((Q87-$CH$10)^2+(R87-$CI$10)^2)</f>
        <v>60.086359205810055</v>
      </c>
      <c r="T87" s="4">
        <f>S87/(2*$CH$3)</f>
        <v>1.0000000000966951</v>
      </c>
      <c r="U87" s="3">
        <f t="shared" si="8"/>
        <v>30.139382923165442</v>
      </c>
      <c r="V87" s="3">
        <f t="shared" si="9"/>
        <v>-28.664256526191366</v>
      </c>
      <c r="W87" s="3">
        <f t="shared" si="10"/>
        <v>9.3135815232322052</v>
      </c>
      <c r="X87" s="3">
        <f>SQRT(V87^2+W87^2)+SQRT((V87-$CH$10)^2+(W87-$CI$10)^2)</f>
        <v>60.086359199981921</v>
      </c>
      <c r="Y87" s="3">
        <f>X87/(2*$CH$3)</f>
        <v>0.99999999999969913</v>
      </c>
      <c r="Z87" s="3">
        <f t="shared" si="11"/>
        <v>30.139382923174509</v>
      </c>
      <c r="AA87" s="3">
        <f t="shared" si="12"/>
        <v>-28.664256526199988</v>
      </c>
      <c r="AB87" s="3">
        <f t="shared" si="13"/>
        <v>9.3135815232350065</v>
      </c>
      <c r="AC87" s="3">
        <f>SQRT(AA87^2+AB87^2)+SQRT((AA87-$CH$10)^2+(AB87-$CI$10)^2)</f>
        <v>60.086359200000047</v>
      </c>
      <c r="AD87" s="3">
        <f>AC87/(2*$CH$3)</f>
        <v>1.0000000000000009</v>
      </c>
      <c r="AE87" s="3">
        <f t="shared" si="14"/>
        <v>30.13938292317448</v>
      </c>
      <c r="AF87" s="3">
        <f t="shared" si="15"/>
        <v>-28.664256526199964</v>
      </c>
      <c r="AG87" s="3">
        <f t="shared" si="16"/>
        <v>9.3135815232349977</v>
      </c>
      <c r="AH87" s="8">
        <f>SQRT(AF87^2+AG87^2)+SQRT((AF87-$CH$10)^2+(AG87-$CI$10)^2)</f>
        <v>60.086359199999997</v>
      </c>
      <c r="AI87" s="3">
        <f>AH87/(2*$CH$3)</f>
        <v>1</v>
      </c>
      <c r="AJ87" s="3">
        <f t="shared" si="17"/>
        <v>30.13938292317448</v>
      </c>
      <c r="AK87" s="3">
        <f t="shared" si="18"/>
        <v>-28.664256526199964</v>
      </c>
      <c r="AL87" s="3">
        <f t="shared" si="19"/>
        <v>9.3135815232349977</v>
      </c>
      <c r="AM87" s="8">
        <f>SQRT(AK87^2+AL87^2)+SQRT((AK87-$CH$10)^2+(AL87-$CI$10)^2)</f>
        <v>60.086359199999997</v>
      </c>
      <c r="AN87" s="3">
        <f>AM87/(2*$CH$3)</f>
        <v>1</v>
      </c>
      <c r="AO87" s="3">
        <f t="shared" si="20"/>
        <v>30.13938292317448</v>
      </c>
      <c r="AP87" s="3">
        <f t="shared" si="21"/>
        <v>-28.664256526199964</v>
      </c>
      <c r="AQ87" s="3">
        <f t="shared" si="22"/>
        <v>9.3135815232349977</v>
      </c>
      <c r="AR87" s="8">
        <f>SQRT(AP87^2+AQ87^2)+SQRT((AP87-$CH$10)^2+(AQ87-$CI$10)^2)</f>
        <v>60.086359199999997</v>
      </c>
      <c r="AS87" s="3">
        <f>AR87/(2*$CH$3)</f>
        <v>1</v>
      </c>
      <c r="AT87" s="9">
        <f t="shared" si="23"/>
        <v>30.13938292317448</v>
      </c>
      <c r="AU87" s="3">
        <f t="shared" si="24"/>
        <v>-28.664256526199964</v>
      </c>
      <c r="AV87" s="3">
        <f t="shared" si="25"/>
        <v>9.3135815232349977</v>
      </c>
      <c r="AW87" s="8">
        <f>SQRT(AU87^2+AV87^2)+SQRT((AU87-$CH$10)^2+(AV87-$CI$10)^2)</f>
        <v>60.086359199999997</v>
      </c>
      <c r="AX87" s="4">
        <f>AW87/(2*$CH$3)</f>
        <v>1</v>
      </c>
      <c r="AY87" s="9">
        <f t="shared" si="106"/>
        <v>30.012382923174481</v>
      </c>
      <c r="AZ87" s="9">
        <f>AY87-'Master Radiusverkleinerung'!G$5/100</f>
        <v>29.958382923174483</v>
      </c>
      <c r="BA87" s="9">
        <f t="shared" si="31"/>
        <v>1.5775898217048592</v>
      </c>
      <c r="BB87" s="3">
        <f t="shared" si="110"/>
        <v>-28.393813214550448</v>
      </c>
      <c r="BC87" s="3">
        <f t="shared" si="110"/>
        <v>10.054565886478066</v>
      </c>
      <c r="BD87" s="3">
        <f>0.5*(AU87+AU89)</f>
        <v>-28.895537353639511</v>
      </c>
      <c r="BE87" s="3">
        <f>0.5*(AV87+AV89)</f>
        <v>8.5590444664716401</v>
      </c>
      <c r="BF87" s="3">
        <f t="shared" si="111"/>
        <v>-0.54088662329903414</v>
      </c>
      <c r="BG87" s="3">
        <f t="shared" si="111"/>
        <v>-1.4819687264861354</v>
      </c>
      <c r="BH87" s="3">
        <f>AU89-AU87</f>
        <v>-0.46256165487909229</v>
      </c>
      <c r="BI87" s="3">
        <f>AV89-AV87</f>
        <v>-1.5090741135267143</v>
      </c>
      <c r="BJ87" s="3">
        <f t="shared" si="32"/>
        <v>-1.4819687264861354</v>
      </c>
      <c r="BK87" s="3">
        <f t="shared" si="33"/>
        <v>0.54088662329903414</v>
      </c>
      <c r="BL87" s="3">
        <f t="shared" si="34"/>
        <v>-1.5090741135267143</v>
      </c>
      <c r="BM87" s="3">
        <f t="shared" si="35"/>
        <v>0.46256165487909229</v>
      </c>
      <c r="BN87" s="3">
        <f t="shared" si="72"/>
        <v>-1.4819687264861354</v>
      </c>
      <c r="BO87" s="3">
        <f t="shared" si="72"/>
        <v>0.54088662329903414</v>
      </c>
      <c r="BP87" s="3">
        <f t="shared" si="73"/>
        <v>1.5090741135267143</v>
      </c>
      <c r="BQ87" s="3">
        <f t="shared" si="73"/>
        <v>-0.46256165487909229</v>
      </c>
      <c r="BR87" s="3">
        <f t="shared" si="74"/>
        <v>-0.50172413908906321</v>
      </c>
      <c r="BS87" s="3">
        <f t="shared" si="74"/>
        <v>-1.4955214200064262</v>
      </c>
      <c r="BT87" s="3">
        <f t="shared" si="39"/>
        <v>-19.037825856578404</v>
      </c>
      <c r="BU87" s="3">
        <f t="shared" si="40"/>
        <v>-0.18035067481212863</v>
      </c>
      <c r="BV87" s="3">
        <f t="shared" si="41"/>
        <v>-0.24273945604166869</v>
      </c>
      <c r="BW87" s="9">
        <f t="shared" si="42"/>
        <v>30.044236771961597</v>
      </c>
      <c r="BX87" s="9">
        <f>SQRT((AU87-$CH$11)^2+(AV87-$CI$11)^2)</f>
        <v>30.041812733876245</v>
      </c>
      <c r="BY87" s="3">
        <f t="shared" si="112"/>
        <v>-28.484031939455431</v>
      </c>
      <c r="BZ87" s="3">
        <f t="shared" si="112"/>
        <v>9.5563669987019768</v>
      </c>
      <c r="CA87" s="3">
        <f t="shared" si="45"/>
        <v>30.044370949344192</v>
      </c>
      <c r="CB87" s="3">
        <f t="shared" si="109"/>
        <v>-28.483905851387835</v>
      </c>
      <c r="CC87" s="3">
        <f t="shared" si="109"/>
        <v>9.5563209792766663</v>
      </c>
      <c r="CD87" s="3">
        <f t="shared" si="46"/>
        <v>30.044236771961597</v>
      </c>
      <c r="CE87" s="4">
        <f t="shared" si="47"/>
        <v>0.99999999999999334</v>
      </c>
      <c r="CF87" s="12">
        <f t="shared" si="48"/>
        <v>6.6133022227851069E-6</v>
      </c>
    </row>
    <row r="88" spans="1:84" x14ac:dyDescent="0.3">
      <c r="A88" s="4"/>
      <c r="C88" s="4"/>
      <c r="D88" s="6"/>
      <c r="E88" s="4"/>
      <c r="G88" s="4"/>
      <c r="H88" s="4"/>
      <c r="I88" s="6"/>
      <c r="J88" s="4"/>
      <c r="K88" s="4"/>
      <c r="L88" s="4"/>
      <c r="M88" s="4"/>
      <c r="N88" s="8"/>
      <c r="P88" s="4"/>
      <c r="Q88" s="4"/>
      <c r="R88" s="4"/>
      <c r="S88" s="6"/>
      <c r="T88" s="4"/>
      <c r="AH88" s="8"/>
      <c r="AM88" s="8"/>
      <c r="AR88" s="8"/>
      <c r="AT88" s="9"/>
      <c r="AW88" s="8"/>
      <c r="AX88" s="4"/>
      <c r="AY88" s="9"/>
      <c r="AZ88" s="9"/>
      <c r="BA88" s="9"/>
      <c r="BW88" s="9"/>
      <c r="BX88" s="9"/>
      <c r="CE88" s="4"/>
      <c r="CF88" s="12"/>
    </row>
    <row r="89" spans="1:84" x14ac:dyDescent="0.3">
      <c r="A89" s="4">
        <v>165</v>
      </c>
      <c r="B89" s="3">
        <f>CH$3*COS(A89/180*PI())</f>
        <v>-29.019483079480874</v>
      </c>
      <c r="C89" s="4">
        <f>CH$3*SIN(A89/180*PI())</f>
        <v>7.7757470559155388</v>
      </c>
      <c r="D89" s="6">
        <f>SQRT(B89^2+C89^2)+SQRT((B89-$CH$10)^2+(C89-$CI$10)^2)</f>
        <v>59.864135785396996</v>
      </c>
      <c r="E89" s="4">
        <f>D89/(2*$CH$3)</f>
        <v>0.99630159960493991</v>
      </c>
      <c r="F89" s="4">
        <f>$CH$3/E89</f>
        <v>30.154703768329711</v>
      </c>
      <c r="G89" s="4">
        <f t="shared" si="0"/>
        <v>-29.127207153925955</v>
      </c>
      <c r="H89" s="4">
        <f t="shared" si="1"/>
        <v>7.804611634668488</v>
      </c>
      <c r="I89" s="6">
        <f>SQRT(G89^2+H89^2)+SQRT((G89-$CH$10)^2+(H89-$CI$10)^2)</f>
        <v>60.087164518122819</v>
      </c>
      <c r="J89" s="4">
        <f>I89/(2*$CH$3)</f>
        <v>1.0000134026779712</v>
      </c>
      <c r="K89" s="4">
        <f t="shared" si="2"/>
        <v>30.154299619962455</v>
      </c>
      <c r="L89" s="4">
        <f t="shared" si="3"/>
        <v>-29.12681677658037</v>
      </c>
      <c r="M89" s="4">
        <f t="shared" si="4"/>
        <v>7.8045070333739952</v>
      </c>
      <c r="N89" s="8">
        <f>SQRT(L89^2+M89^2)+SQRT((L89-$CH$10)^2+(M89-$CI$10)^2)</f>
        <v>60.086356292166577</v>
      </c>
      <c r="O89" s="3">
        <f>N89/(2*$CH$3)</f>
        <v>0.99999995160576449</v>
      </c>
      <c r="P89" s="4">
        <f t="shared" si="5"/>
        <v>30.154301079256804</v>
      </c>
      <c r="Q89" s="4">
        <f t="shared" si="6"/>
        <v>-29.126818186150469</v>
      </c>
      <c r="R89" s="4">
        <f t="shared" si="7"/>
        <v>7.8045074110671653</v>
      </c>
      <c r="S89" s="6">
        <f>SQRT(Q89^2+R89^2)+SQRT((Q89-$CH$10)^2+(R89-$CI$10)^2)</f>
        <v>60.086359210499708</v>
      </c>
      <c r="T89" s="4">
        <f>S89/(2*$CH$3)</f>
        <v>1.0000000001747438</v>
      </c>
      <c r="U89" s="3">
        <f t="shared" si="8"/>
        <v>30.154301073987529</v>
      </c>
      <c r="V89" s="3">
        <f t="shared" si="9"/>
        <v>-29.126818181060742</v>
      </c>
      <c r="W89" s="3">
        <f t="shared" si="10"/>
        <v>7.8045074097033762</v>
      </c>
      <c r="X89" s="3">
        <f>SQRT(V89^2+W89^2)+SQRT((V89-$CH$10)^2+(W89-$CI$10)^2)</f>
        <v>60.086359199962075</v>
      </c>
      <c r="Y89" s="3">
        <f>X89/(2*$CH$3)</f>
        <v>0.99999999999936884</v>
      </c>
      <c r="Z89" s="3">
        <f t="shared" si="11"/>
        <v>30.154301074006561</v>
      </c>
      <c r="AA89" s="3">
        <f t="shared" si="12"/>
        <v>-29.126818181079123</v>
      </c>
      <c r="AB89" s="3">
        <f t="shared" si="13"/>
        <v>7.804507409708302</v>
      </c>
      <c r="AC89" s="3">
        <f>SQRT(AA89^2+AB89^2)+SQRT((AA89-$CH$10)^2+(AB89-$CI$10)^2)</f>
        <v>60.086359200000132</v>
      </c>
      <c r="AD89" s="3">
        <f>AC89/(2*$CH$3)</f>
        <v>1.0000000000000022</v>
      </c>
      <c r="AE89" s="3">
        <f t="shared" si="14"/>
        <v>30.154301074006494</v>
      </c>
      <c r="AF89" s="3">
        <f t="shared" si="15"/>
        <v>-29.126818181079059</v>
      </c>
      <c r="AG89" s="3">
        <f t="shared" si="16"/>
        <v>7.8045074097082843</v>
      </c>
      <c r="AH89" s="8">
        <f>SQRT(AF89^2+AG89^2)+SQRT((AF89-$CH$10)^2+(AG89-$CI$10)^2)</f>
        <v>60.086359200000004</v>
      </c>
      <c r="AI89" s="3">
        <f>AH89/(2*$CH$3)</f>
        <v>1.0000000000000002</v>
      </c>
      <c r="AJ89" s="3">
        <f t="shared" si="17"/>
        <v>30.154301074006487</v>
      </c>
      <c r="AK89" s="3">
        <f t="shared" si="18"/>
        <v>-29.126818181079052</v>
      </c>
      <c r="AL89" s="3">
        <f t="shared" si="19"/>
        <v>7.8045074097082825</v>
      </c>
      <c r="AM89" s="8">
        <f>SQRT(AK89^2+AL89^2)+SQRT((AK89-$CH$10)^2+(AL89-$CI$10)^2)</f>
        <v>60.08635919999999</v>
      </c>
      <c r="AN89" s="3">
        <f>AM89/(2*$CH$3)</f>
        <v>0.99999999999999989</v>
      </c>
      <c r="AO89" s="3">
        <f t="shared" si="20"/>
        <v>30.15430107400649</v>
      </c>
      <c r="AP89" s="3">
        <f t="shared" si="21"/>
        <v>-29.126818181079056</v>
      </c>
      <c r="AQ89" s="3">
        <f t="shared" si="22"/>
        <v>7.8045074097082834</v>
      </c>
      <c r="AR89" s="8">
        <f>SQRT(AP89^2+AQ89^2)+SQRT((AP89-$CH$10)^2+(AQ89-$CI$10)^2)</f>
        <v>60.086359199999997</v>
      </c>
      <c r="AS89" s="3">
        <f>AR89/(2*$CH$3)</f>
        <v>1</v>
      </c>
      <c r="AT89" s="9">
        <f t="shared" si="23"/>
        <v>30.15430107400649</v>
      </c>
      <c r="AU89" s="3">
        <f t="shared" si="24"/>
        <v>-29.126818181079056</v>
      </c>
      <c r="AV89" s="3">
        <f t="shared" si="25"/>
        <v>7.8045074097082834</v>
      </c>
      <c r="AW89" s="8">
        <f>SQRT(AU89^2+AV89^2)+SQRT((AU89-$CH$10)^2+(AV89-$CI$10)^2)</f>
        <v>60.086359199999997</v>
      </c>
      <c r="AX89" s="4">
        <f>AW89/(2*$CH$3)</f>
        <v>1</v>
      </c>
      <c r="AY89" s="9">
        <f t="shared" si="106"/>
        <v>30.027301074006491</v>
      </c>
      <c r="AZ89" s="9">
        <f>AY89-'Master Radiusverkleinerung'!G$5/100</f>
        <v>29.973301074006493</v>
      </c>
      <c r="BA89" s="9">
        <f>SQRT((AU89-AU87)^2+(AV89-AV87)^2)</f>
        <v>1.5783751026549182</v>
      </c>
      <c r="BB89" s="3">
        <f>0.5*(AU87+AU89)</f>
        <v>-28.895537353639511</v>
      </c>
      <c r="BC89" s="3">
        <f>0.5*(AV87+AV89)</f>
        <v>8.5590444664716401</v>
      </c>
      <c r="BD89" s="3">
        <f t="shared" ref="BD89:BE92" si="113">0.5*(AU89+AU90)</f>
        <v>-29.318237247286827</v>
      </c>
      <c r="BE89" s="3">
        <f t="shared" si="113"/>
        <v>7.038489245884378</v>
      </c>
      <c r="BF89" s="3">
        <f>AU89-AU87</f>
        <v>-0.46256165487909229</v>
      </c>
      <c r="BG89" s="3">
        <f>AV89-AV87</f>
        <v>-1.5090741135267143</v>
      </c>
      <c r="BH89" s="3">
        <f t="shared" ref="BH89:BI92" si="114">AU90-AU89</f>
        <v>-0.38283813241554299</v>
      </c>
      <c r="BI89" s="3">
        <f t="shared" si="114"/>
        <v>-1.5320363276478117</v>
      </c>
      <c r="BJ89" s="3">
        <f t="shared" si="32"/>
        <v>-1.5090741135267143</v>
      </c>
      <c r="BK89" s="3">
        <f t="shared" si="33"/>
        <v>0.46256165487909229</v>
      </c>
      <c r="BL89" s="3">
        <f t="shared" si="34"/>
        <v>-1.5320363276478117</v>
      </c>
      <c r="BM89" s="3">
        <f t="shared" si="35"/>
        <v>0.38283813241554299</v>
      </c>
      <c r="BN89" s="3">
        <f t="shared" si="72"/>
        <v>-1.5090741135267143</v>
      </c>
      <c r="BO89" s="3">
        <f t="shared" si="72"/>
        <v>0.46256165487909229</v>
      </c>
      <c r="BP89" s="3">
        <f t="shared" si="73"/>
        <v>1.5320363276478117</v>
      </c>
      <c r="BQ89" s="3">
        <f t="shared" si="73"/>
        <v>-0.38283813241554299</v>
      </c>
      <c r="BR89" s="3">
        <f t="shared" si="74"/>
        <v>-0.42269989364731586</v>
      </c>
      <c r="BS89" s="3">
        <f t="shared" si="74"/>
        <v>-1.5205552205872621</v>
      </c>
      <c r="BT89" s="3">
        <f t="shared" si="39"/>
        <v>-19.028249741334097</v>
      </c>
      <c r="BU89" s="3">
        <f t="shared" si="40"/>
        <v>-0.18049824327082931</v>
      </c>
      <c r="BV89" s="3">
        <f t="shared" si="41"/>
        <v>-0.24269422333251889</v>
      </c>
      <c r="BW89" s="9">
        <f t="shared" si="42"/>
        <v>30.044082479995435</v>
      </c>
      <c r="BX89" s="9">
        <f>SQRT((AU89-$CH$11)^2+(AV89-$CI$11)^2)</f>
        <v>30.04186421046278</v>
      </c>
      <c r="BY89" s="3">
        <f>AU89-BU87</f>
        <v>-28.946467506266927</v>
      </c>
      <c r="BZ89" s="3">
        <f>AV89-BV87</f>
        <v>8.0472468657499512</v>
      </c>
      <c r="CA89" s="3">
        <f t="shared" si="45"/>
        <v>30.0442367719616</v>
      </c>
      <c r="CB89" s="3">
        <f t="shared" ref="CB89:CC93" si="115">AU89-BU89</f>
        <v>-28.946319937808227</v>
      </c>
      <c r="CC89" s="3">
        <f t="shared" si="115"/>
        <v>8.0472016330408032</v>
      </c>
      <c r="CD89" s="3">
        <f t="shared" si="46"/>
        <v>30.044082479995435</v>
      </c>
      <c r="CE89" s="4">
        <f t="shared" si="47"/>
        <v>0.99999999999999079</v>
      </c>
      <c r="CF89" s="12">
        <f t="shared" si="48"/>
        <v>7.7782480952413985E-6</v>
      </c>
    </row>
    <row r="90" spans="1:84" x14ac:dyDescent="0.3">
      <c r="A90" s="4">
        <v>168</v>
      </c>
      <c r="B90" s="3">
        <f>CH$3*COS(A90/180*PI())</f>
        <v>-29.386664044154813</v>
      </c>
      <c r="C90" s="4">
        <f>CH$3*SIN(A90/180*PI())</f>
        <v>6.2463282681776136</v>
      </c>
      <c r="D90" s="6">
        <f>SQRT(B90^2+C90^2)+SQRT((B90-$CH$10)^2+(C90-$CI$10)^2)</f>
        <v>59.834900365658214</v>
      </c>
      <c r="E90" s="4">
        <f>D90/(2*$CH$3)</f>
        <v>0.99581504292006129</v>
      </c>
      <c r="F90" s="4">
        <f>$CH$3/E90</f>
        <v>30.169437400647606</v>
      </c>
      <c r="G90" s="4">
        <f t="shared" si="0"/>
        <v>-29.510162808932201</v>
      </c>
      <c r="H90" s="4">
        <f t="shared" si="1"/>
        <v>6.2725787409891893</v>
      </c>
      <c r="I90" s="6">
        <f>SQRT(G90^2+H90^2)+SQRT((G90-$CH$10)^2+(H90-$CI$10)^2)</f>
        <v>60.087394734982936</v>
      </c>
      <c r="J90" s="4">
        <f>I90/(2*$CH$3)</f>
        <v>1.0000172341109816</v>
      </c>
      <c r="K90" s="4">
        <f t="shared" si="2"/>
        <v>30.168917466175799</v>
      </c>
      <c r="L90" s="4">
        <f t="shared" si="3"/>
        <v>-29.509654236276063</v>
      </c>
      <c r="M90" s="4">
        <f t="shared" si="4"/>
        <v>6.2724706405340411</v>
      </c>
      <c r="N90" s="8">
        <f>SQRT(L90^2+M90^2)+SQRT((L90-$CH$10)^2+(M90-$CI$10)^2)</f>
        <v>60.086354953105953</v>
      </c>
      <c r="O90" s="3">
        <f>N90/(2*$CH$3)</f>
        <v>0.99999992932016346</v>
      </c>
      <c r="P90" s="4">
        <f t="shared" si="5"/>
        <v>30.168919598510104</v>
      </c>
      <c r="Q90" s="4">
        <f t="shared" si="6"/>
        <v>-29.509656322013747</v>
      </c>
      <c r="R90" s="4">
        <f t="shared" si="7"/>
        <v>6.2724710838712721</v>
      </c>
      <c r="S90" s="6">
        <f>SQRT(Q90^2+R90^2)+SQRT((Q90-$CH$10)^2+(R90-$CI$10)^2)</f>
        <v>60.086359217417488</v>
      </c>
      <c r="T90" s="4">
        <f>S90/(2*$CH$3)</f>
        <v>1.0000000002898743</v>
      </c>
      <c r="U90" s="3">
        <f t="shared" si="8"/>
        <v>30.168919589764908</v>
      </c>
      <c r="V90" s="3">
        <f t="shared" si="9"/>
        <v>-29.509656313459654</v>
      </c>
      <c r="W90" s="3">
        <f t="shared" si="10"/>
        <v>6.2724710820530438</v>
      </c>
      <c r="X90" s="3">
        <f>SQRT(V90^2+W90^2)+SQRT((V90-$CH$10)^2+(W90-$CI$10)^2)</f>
        <v>60.086359199928552</v>
      </c>
      <c r="Y90" s="3">
        <f>X90/(2*$CH$3)</f>
        <v>0.99999999999881095</v>
      </c>
      <c r="Z90" s="3">
        <f t="shared" si="11"/>
        <v>30.16891958980078</v>
      </c>
      <c r="AA90" s="3">
        <f t="shared" si="12"/>
        <v>-29.509656313494741</v>
      </c>
      <c r="AB90" s="3">
        <f t="shared" si="13"/>
        <v>6.2724710820605019</v>
      </c>
      <c r="AC90" s="3">
        <f>SQRT(AA90^2+AB90^2)+SQRT((AA90-$CH$10)^2+(AB90-$CI$10)^2)</f>
        <v>60.086359200000288</v>
      </c>
      <c r="AD90" s="3">
        <f>AC90/(2*$CH$3)</f>
        <v>1.0000000000000049</v>
      </c>
      <c r="AE90" s="3">
        <f t="shared" si="14"/>
        <v>30.168919589800634</v>
      </c>
      <c r="AF90" s="3">
        <f t="shared" si="15"/>
        <v>-29.509656313494599</v>
      </c>
      <c r="AG90" s="3">
        <f t="shared" si="16"/>
        <v>6.2724710820604717</v>
      </c>
      <c r="AH90" s="8">
        <f>SQRT(AF90^2+AG90^2)+SQRT((AF90-$CH$10)^2+(AG90-$CI$10)^2)</f>
        <v>60.086359200000004</v>
      </c>
      <c r="AI90" s="3">
        <f>AH90/(2*$CH$3)</f>
        <v>1.0000000000000002</v>
      </c>
      <c r="AJ90" s="3">
        <f t="shared" si="17"/>
        <v>30.168919589800627</v>
      </c>
      <c r="AK90" s="3">
        <f t="shared" si="18"/>
        <v>-29.509656313494592</v>
      </c>
      <c r="AL90" s="3">
        <f t="shared" si="19"/>
        <v>6.2724710820604699</v>
      </c>
      <c r="AM90" s="8">
        <f>SQRT(AK90^2+AL90^2)+SQRT((AK90-$CH$10)^2+(AL90-$CI$10)^2)</f>
        <v>60.08635919999999</v>
      </c>
      <c r="AN90" s="3">
        <f>AM90/(2*$CH$3)</f>
        <v>0.99999999999999989</v>
      </c>
      <c r="AO90" s="3">
        <f t="shared" si="20"/>
        <v>30.16891958980063</v>
      </c>
      <c r="AP90" s="3">
        <f t="shared" si="21"/>
        <v>-29.509656313494595</v>
      </c>
      <c r="AQ90" s="3">
        <f t="shared" si="22"/>
        <v>6.2724710820604708</v>
      </c>
      <c r="AR90" s="8">
        <f>SQRT(AP90^2+AQ90^2)+SQRT((AP90-$CH$10)^2+(AQ90-$CI$10)^2)</f>
        <v>60.08635919999999</v>
      </c>
      <c r="AS90" s="3">
        <f>AR90/(2*$CH$3)</f>
        <v>0.99999999999999989</v>
      </c>
      <c r="AT90" s="9">
        <f t="shared" si="23"/>
        <v>30.168919589800634</v>
      </c>
      <c r="AU90" s="3">
        <f t="shared" si="24"/>
        <v>-29.509656313494599</v>
      </c>
      <c r="AV90" s="3">
        <f t="shared" si="25"/>
        <v>6.2724710820604717</v>
      </c>
      <c r="AW90" s="8">
        <f>SQRT(AU90^2+AV90^2)+SQRT((AU90-$CH$10)^2+(AV90-$CI$10)^2)</f>
        <v>60.086359200000004</v>
      </c>
      <c r="AX90" s="4">
        <f>AW90/(2*$CH$3)</f>
        <v>1.0000000000000002</v>
      </c>
      <c r="AY90" s="9">
        <f t="shared" si="106"/>
        <v>30.041919589800635</v>
      </c>
      <c r="AZ90" s="9">
        <f>AY90-'Master Radiusverkleinerung'!G$5/100</f>
        <v>29.987919589800637</v>
      </c>
      <c r="BA90" s="9">
        <f t="shared" si="31"/>
        <v>1.5791454476595921</v>
      </c>
      <c r="BB90" s="3">
        <f t="shared" ref="BB90:BC93" si="116">0.5*(AU89+AU90)</f>
        <v>-29.318237247286827</v>
      </c>
      <c r="BC90" s="3">
        <f t="shared" si="116"/>
        <v>7.038489245884378</v>
      </c>
      <c r="BD90" s="3">
        <f t="shared" si="113"/>
        <v>-29.660624259131978</v>
      </c>
      <c r="BE90" s="3">
        <f t="shared" si="113"/>
        <v>5.4970817142980897</v>
      </c>
      <c r="BF90" s="3">
        <f t="shared" ref="BF90:BG93" si="117">AU90-AU89</f>
        <v>-0.38283813241554299</v>
      </c>
      <c r="BG90" s="3">
        <f t="shared" si="117"/>
        <v>-1.5320363276478117</v>
      </c>
      <c r="BH90" s="3">
        <f t="shared" si="114"/>
        <v>-0.30193589127476272</v>
      </c>
      <c r="BI90" s="3">
        <f t="shared" si="114"/>
        <v>-1.550778735524764</v>
      </c>
      <c r="BJ90" s="3">
        <f t="shared" si="32"/>
        <v>-1.5320363276478117</v>
      </c>
      <c r="BK90" s="3">
        <f t="shared" si="33"/>
        <v>0.38283813241554299</v>
      </c>
      <c r="BL90" s="3">
        <f t="shared" si="34"/>
        <v>-1.550778735524764</v>
      </c>
      <c r="BM90" s="3">
        <f t="shared" si="35"/>
        <v>0.30193589127476272</v>
      </c>
      <c r="BN90" s="3">
        <f t="shared" si="72"/>
        <v>-1.5320363276478117</v>
      </c>
      <c r="BO90" s="3">
        <f t="shared" si="72"/>
        <v>0.38283813241554299</v>
      </c>
      <c r="BP90" s="3">
        <f t="shared" si="73"/>
        <v>1.550778735524764</v>
      </c>
      <c r="BQ90" s="3">
        <f t="shared" si="73"/>
        <v>-0.30193589127476272</v>
      </c>
      <c r="BR90" s="3">
        <f t="shared" si="74"/>
        <v>-0.34238701184515108</v>
      </c>
      <c r="BS90" s="3">
        <f t="shared" si="74"/>
        <v>-1.5414075315862883</v>
      </c>
      <c r="BT90" s="3">
        <f t="shared" si="39"/>
        <v>-19.018851473735712</v>
      </c>
      <c r="BU90" s="3">
        <f t="shared" si="40"/>
        <v>-0.18066587938559664</v>
      </c>
      <c r="BV90" s="3">
        <f t="shared" si="41"/>
        <v>-0.24265233300919942</v>
      </c>
      <c r="BW90" s="9">
        <f t="shared" si="42"/>
        <v>30.043909748860024</v>
      </c>
      <c r="BX90" s="9">
        <f>SQRT((AU90-$CH$11)^2+(AV90-$CI$11)^2)</f>
        <v>30.04192183937197</v>
      </c>
      <c r="BY90" s="3">
        <f t="shared" ref="BY90:BZ93" si="118">AU90-BU89</f>
        <v>-29.32915807022377</v>
      </c>
      <c r="BZ90" s="3">
        <f t="shared" si="118"/>
        <v>6.5151653053929905</v>
      </c>
      <c r="CA90" s="3">
        <f t="shared" si="45"/>
        <v>30.044082479995431</v>
      </c>
      <c r="CB90" s="3">
        <f t="shared" si="115"/>
        <v>-29.328990434109002</v>
      </c>
      <c r="CC90" s="3">
        <f t="shared" si="115"/>
        <v>6.5151234150696711</v>
      </c>
      <c r="CD90" s="3">
        <f t="shared" si="46"/>
        <v>30.043909748860024</v>
      </c>
      <c r="CE90" s="4">
        <f t="shared" si="47"/>
        <v>0.99999999999998868</v>
      </c>
      <c r="CF90" s="12">
        <f t="shared" si="48"/>
        <v>8.6226911517794815E-6</v>
      </c>
    </row>
    <row r="91" spans="1:84" x14ac:dyDescent="0.3">
      <c r="A91" s="4">
        <v>171</v>
      </c>
      <c r="B91" s="3">
        <f>CH$3*COS(A91/180*PI())</f>
        <v>-29.67329820532569</v>
      </c>
      <c r="C91" s="4">
        <f>CH$3*SIN(A91/180*PI())</f>
        <v>4.69978872883358</v>
      </c>
      <c r="D91" s="6">
        <f>SQRT(B91^2+C91^2)+SQRT((B91-$CH$10)^2+(C91-$CI$10)^2)</f>
        <v>59.806345871855342</v>
      </c>
      <c r="E91" s="4">
        <f>D91/(2*$CH$3)</f>
        <v>0.99533981868975252</v>
      </c>
      <c r="F91" s="4">
        <f>$CH$3/E91</f>
        <v>30.183841775312779</v>
      </c>
      <c r="G91" s="4">
        <f t="shared" si="0"/>
        <v>-29.812228595844871</v>
      </c>
      <c r="H91" s="4">
        <f t="shared" si="1"/>
        <v>4.7217931409800302</v>
      </c>
      <c r="I91" s="6">
        <f>SQRT(G91^2+H91^2)+SQRT((G91-$CH$10)^2+(H91-$CI$10)^2)</f>
        <v>60.087647745061574</v>
      </c>
      <c r="J91" s="4">
        <f>I91/(2*$CH$3)</f>
        <v>1.0000214448849745</v>
      </c>
      <c r="K91" s="4">
        <f t="shared" si="2"/>
        <v>30.183194500178562</v>
      </c>
      <c r="L91" s="4">
        <f t="shared" si="3"/>
        <v>-29.811589289741651</v>
      </c>
      <c r="M91" s="4">
        <f t="shared" si="4"/>
        <v>4.7216918848406753</v>
      </c>
      <c r="N91" s="8">
        <f>SQRT(L91^2+M91^2)+SQRT((L91-$CH$10)^2+(M91-$CI$10)^2)</f>
        <v>60.086353297741624</v>
      </c>
      <c r="O91" s="3">
        <f>N91/(2*$CH$3)</f>
        <v>0.99999990177041098</v>
      </c>
      <c r="P91" s="4">
        <f t="shared" si="5"/>
        <v>30.183197465061646</v>
      </c>
      <c r="Q91" s="4">
        <f t="shared" si="6"/>
        <v>-29.811592218122101</v>
      </c>
      <c r="R91" s="4">
        <f t="shared" si="7"/>
        <v>4.7216923486505742</v>
      </c>
      <c r="S91" s="6">
        <f>SQRT(Q91^2+R91^2)+SQRT((Q91-$CH$10)^2+(R91-$CI$10)^2)</f>
        <v>60.086359227036212</v>
      </c>
      <c r="T91" s="4">
        <f>S91/(2*$CH$3)</f>
        <v>1.0000000004499559</v>
      </c>
      <c r="U91" s="3">
        <f t="shared" si="8"/>
        <v>30.183197451480538</v>
      </c>
      <c r="V91" s="3">
        <f t="shared" si="9"/>
        <v>-29.811592204708202</v>
      </c>
      <c r="W91" s="3">
        <f t="shared" si="10"/>
        <v>4.7216923465260212</v>
      </c>
      <c r="X91" s="3">
        <f>SQRT(V91^2+W91^2)+SQRT((V91-$CH$10)^2+(W91-$CI$10)^2)</f>
        <v>60.086359199876156</v>
      </c>
      <c r="Y91" s="3">
        <f>X91/(2*$CH$3)</f>
        <v>0.99999999999793898</v>
      </c>
      <c r="Z91" s="3">
        <f t="shared" si="11"/>
        <v>30.183197451542746</v>
      </c>
      <c r="AA91" s="3">
        <f t="shared" si="12"/>
        <v>-29.811592204769642</v>
      </c>
      <c r="AB91" s="3">
        <f t="shared" si="13"/>
        <v>4.7216923465357521</v>
      </c>
      <c r="AC91" s="3">
        <f>SQRT(AA91^2+AB91^2)+SQRT((AA91-$CH$10)^2+(AB91-$CI$10)^2)</f>
        <v>60.086359200000558</v>
      </c>
      <c r="AD91" s="3">
        <f>AC91/(2*$CH$3)</f>
        <v>1.0000000000000093</v>
      </c>
      <c r="AE91" s="3">
        <f t="shared" si="14"/>
        <v>30.183197451542465</v>
      </c>
      <c r="AF91" s="3">
        <f t="shared" si="15"/>
        <v>-29.811592204769365</v>
      </c>
      <c r="AG91" s="3">
        <f t="shared" si="16"/>
        <v>4.7216923465357086</v>
      </c>
      <c r="AH91" s="8">
        <f>SQRT(AF91^2+AG91^2)+SQRT((AF91-$CH$10)^2+(AG91-$CI$10)^2)</f>
        <v>60.086359200000004</v>
      </c>
      <c r="AI91" s="3">
        <f>AH91/(2*$CH$3)</f>
        <v>1.0000000000000002</v>
      </c>
      <c r="AJ91" s="3">
        <f t="shared" si="17"/>
        <v>30.183197451542458</v>
      </c>
      <c r="AK91" s="3">
        <f t="shared" si="18"/>
        <v>-29.811592204769358</v>
      </c>
      <c r="AL91" s="3">
        <f t="shared" si="19"/>
        <v>4.7216923465357077</v>
      </c>
      <c r="AM91" s="8">
        <f>SQRT(AK91^2+AL91^2)+SQRT((AK91-$CH$10)^2+(AL91-$CI$10)^2)</f>
        <v>60.08635919999999</v>
      </c>
      <c r="AN91" s="3">
        <f>AM91/(2*$CH$3)</f>
        <v>0.99999999999999989</v>
      </c>
      <c r="AO91" s="3">
        <f t="shared" si="20"/>
        <v>30.183197451542462</v>
      </c>
      <c r="AP91" s="3">
        <f t="shared" si="21"/>
        <v>-29.811592204769362</v>
      </c>
      <c r="AQ91" s="3">
        <f t="shared" si="22"/>
        <v>4.7216923465357077</v>
      </c>
      <c r="AR91" s="8">
        <f>SQRT(AP91^2+AQ91^2)+SQRT((AP91-$CH$10)^2+(AQ91-$CI$10)^2)</f>
        <v>60.086359199999997</v>
      </c>
      <c r="AS91" s="3">
        <f>AR91/(2*$CH$3)</f>
        <v>1</v>
      </c>
      <c r="AT91" s="9">
        <f t="shared" si="23"/>
        <v>30.183197451542462</v>
      </c>
      <c r="AU91" s="3">
        <f t="shared" si="24"/>
        <v>-29.811592204769362</v>
      </c>
      <c r="AV91" s="3">
        <f t="shared" si="25"/>
        <v>4.7216923465357077</v>
      </c>
      <c r="AW91" s="8">
        <f>SQRT(AU91^2+AV91^2)+SQRT((AU91-$CH$10)^2+(AV91-$CI$10)^2)</f>
        <v>60.086359199999997</v>
      </c>
      <c r="AX91" s="4">
        <f>AW91/(2*$CH$3)</f>
        <v>1</v>
      </c>
      <c r="AY91" s="9">
        <f t="shared" si="106"/>
        <v>30.056197451542463</v>
      </c>
      <c r="AZ91" s="9">
        <f>AY91-'Master Radiusverkleinerung'!G$5/100</f>
        <v>30.002197451542465</v>
      </c>
      <c r="BA91" s="9">
        <f t="shared" si="31"/>
        <v>1.5798987211197024</v>
      </c>
      <c r="BB91" s="3">
        <f t="shared" si="116"/>
        <v>-29.660624259131978</v>
      </c>
      <c r="BC91" s="3">
        <f t="shared" si="116"/>
        <v>5.4970817142980897</v>
      </c>
      <c r="BD91" s="3">
        <f t="shared" si="113"/>
        <v>-29.921631921965719</v>
      </c>
      <c r="BE91" s="3">
        <f t="shared" si="113"/>
        <v>3.9390741139598751</v>
      </c>
      <c r="BF91" s="3">
        <f t="shared" si="117"/>
        <v>-0.30193589127476272</v>
      </c>
      <c r="BG91" s="3">
        <f t="shared" si="117"/>
        <v>-1.550778735524764</v>
      </c>
      <c r="BH91" s="3">
        <f t="shared" si="114"/>
        <v>-0.22007943439271926</v>
      </c>
      <c r="BI91" s="3">
        <f t="shared" si="114"/>
        <v>-1.5652364651516648</v>
      </c>
      <c r="BJ91" s="3">
        <f t="shared" si="32"/>
        <v>-1.550778735524764</v>
      </c>
      <c r="BK91" s="3">
        <f t="shared" si="33"/>
        <v>0.30193589127476272</v>
      </c>
      <c r="BL91" s="3">
        <f t="shared" si="34"/>
        <v>-1.5652364651516648</v>
      </c>
      <c r="BM91" s="3">
        <f t="shared" si="35"/>
        <v>0.22007943439271926</v>
      </c>
      <c r="BN91" s="3">
        <f t="shared" si="72"/>
        <v>-1.550778735524764</v>
      </c>
      <c r="BO91" s="3">
        <f t="shared" si="72"/>
        <v>0.30193589127476272</v>
      </c>
      <c r="BP91" s="3">
        <f t="shared" si="73"/>
        <v>1.5652364651516648</v>
      </c>
      <c r="BQ91" s="3">
        <f t="shared" si="73"/>
        <v>-0.22007943439271926</v>
      </c>
      <c r="BR91" s="3">
        <f t="shared" si="74"/>
        <v>-0.26100766283374099</v>
      </c>
      <c r="BS91" s="3">
        <f t="shared" si="74"/>
        <v>-1.5580076003382146</v>
      </c>
      <c r="BT91" s="3">
        <f t="shared" si="39"/>
        <v>-19.009657434044978</v>
      </c>
      <c r="BU91" s="3">
        <f t="shared" si="40"/>
        <v>-0.18085174080477628</v>
      </c>
      <c r="BV91" s="3">
        <f t="shared" si="41"/>
        <v>-0.24261614587820013</v>
      </c>
      <c r="BW91" s="9">
        <f t="shared" si="42"/>
        <v>30.043720462863469</v>
      </c>
      <c r="BX91" s="9">
        <f>SQRT((AU91-$CH$11)^2+(AV91-$CI$11)^2)</f>
        <v>30.041984991951676</v>
      </c>
      <c r="BY91" s="3">
        <f t="shared" si="118"/>
        <v>-29.630926325383765</v>
      </c>
      <c r="BZ91" s="3">
        <f t="shared" si="118"/>
        <v>4.9643446795449071</v>
      </c>
      <c r="CA91" s="3">
        <f t="shared" si="45"/>
        <v>30.043909748860024</v>
      </c>
      <c r="CB91" s="3">
        <f t="shared" si="115"/>
        <v>-29.630740463964585</v>
      </c>
      <c r="CC91" s="3">
        <f t="shared" si="115"/>
        <v>4.9643084924139078</v>
      </c>
      <c r="CD91" s="3">
        <f t="shared" si="46"/>
        <v>30.043720462863469</v>
      </c>
      <c r="CE91" s="4">
        <f t="shared" si="47"/>
        <v>0.99999999999998623</v>
      </c>
      <c r="CF91" s="12">
        <f t="shared" si="48"/>
        <v>9.5072209653563272E-6</v>
      </c>
    </row>
    <row r="92" spans="1:84" x14ac:dyDescent="0.3">
      <c r="A92" s="4">
        <v>174</v>
      </c>
      <c r="B92" s="3">
        <f>CH$3*COS(A92/180*PI())</f>
        <v>-29.878599918681441</v>
      </c>
      <c r="C92" s="4">
        <f>CH$3*SIN(A92/180*PI())</f>
        <v>3.1403673952621238</v>
      </c>
      <c r="D92" s="6">
        <f>SQRT(B92^2+C92^2)+SQRT((B92-$CH$10)^2+(C92-$CI$10)^2)</f>
        <v>59.778552642365575</v>
      </c>
      <c r="E92" s="4">
        <f>D92/(2*$CH$3)</f>
        <v>0.9948772639625264</v>
      </c>
      <c r="F92" s="4">
        <f>$CH$3/E92</f>
        <v>30.197875344281282</v>
      </c>
      <c r="G92" s="4">
        <f t="shared" si="0"/>
        <v>-30.032448223489471</v>
      </c>
      <c r="H92" s="4">
        <f t="shared" si="1"/>
        <v>3.1565375036858923</v>
      </c>
      <c r="I92" s="6">
        <f>SQRT(G92^2+H92^2)+SQRT((G92-$CH$10)^2+(H92-$CI$10)^2)</f>
        <v>60.087920806814395</v>
      </c>
      <c r="J92" s="4">
        <f>I92/(2*$CH$3)</f>
        <v>1.0000259893732153</v>
      </c>
      <c r="K92" s="4">
        <f t="shared" si="2"/>
        <v>30.197090540825201</v>
      </c>
      <c r="L92" s="4">
        <f t="shared" si="3"/>
        <v>-30.031667719268835</v>
      </c>
      <c r="M92" s="4">
        <f t="shared" si="4"/>
        <v>3.1564554693866609</v>
      </c>
      <c r="N92" s="8">
        <f>SQRT(L92^2+M92^2)+SQRT((L92-$CH$10)^2+(M92-$CI$10)^2)</f>
        <v>60.086351317621002</v>
      </c>
      <c r="O92" s="3">
        <f>N92/(2*$CH$3)</f>
        <v>0.99999986881583269</v>
      </c>
      <c r="P92" s="4">
        <f t="shared" si="5"/>
        <v>30.1970945022059</v>
      </c>
      <c r="Q92" s="4">
        <f t="shared" si="6"/>
        <v>-30.031671658948678</v>
      </c>
      <c r="R92" s="4">
        <f t="shared" si="7"/>
        <v>3.156455883463698</v>
      </c>
      <c r="S92" s="6">
        <f>SQRT(Q92^2+R92^2)+SQRT((Q92-$CH$10)^2+(R92-$CI$10)^2)</f>
        <v>60.086359239788187</v>
      </c>
      <c r="T92" s="4">
        <f>S92/(2*$CH$3)</f>
        <v>1.0000000006621834</v>
      </c>
      <c r="U92" s="3">
        <f t="shared" si="8"/>
        <v>30.197094482209884</v>
      </c>
      <c r="V92" s="3">
        <f t="shared" si="9"/>
        <v>-30.0316716390622</v>
      </c>
      <c r="W92" s="3">
        <f t="shared" si="10"/>
        <v>3.156455881373545</v>
      </c>
      <c r="X92" s="3">
        <f>SQRT(V92^2+W92^2)+SQRT((V92-$CH$10)^2+(W92-$CI$10)^2)</f>
        <v>60.086359199799148</v>
      </c>
      <c r="Y92" s="3">
        <f>X92/(2*$CH$3)</f>
        <v>0.99999999999665734</v>
      </c>
      <c r="Z92" s="3">
        <f t="shared" si="11"/>
        <v>30.197094482310824</v>
      </c>
      <c r="AA92" s="3">
        <f t="shared" si="12"/>
        <v>-30.031671639162589</v>
      </c>
      <c r="AB92" s="3">
        <f t="shared" si="13"/>
        <v>3.1564558813840962</v>
      </c>
      <c r="AC92" s="3">
        <f>SQRT(AA92^2+AB92^2)+SQRT((AA92-$CH$10)^2+(AB92-$CI$10)^2)</f>
        <v>60.08635920000102</v>
      </c>
      <c r="AD92" s="3">
        <f>AC92/(2*$CH$3)</f>
        <v>1.0000000000000171</v>
      </c>
      <c r="AE92" s="3">
        <f t="shared" si="14"/>
        <v>30.197094482310309</v>
      </c>
      <c r="AF92" s="3">
        <f t="shared" si="15"/>
        <v>-30.031671639162077</v>
      </c>
      <c r="AG92" s="3">
        <f t="shared" si="16"/>
        <v>3.1564558813840424</v>
      </c>
      <c r="AH92" s="8">
        <f>SQRT(AF92^2+AG92^2)+SQRT((AF92-$CH$10)^2+(AG92-$CI$10)^2)</f>
        <v>60.08635919999999</v>
      </c>
      <c r="AI92" s="3">
        <f>AH92/(2*$CH$3)</f>
        <v>0.99999999999999989</v>
      </c>
      <c r="AJ92" s="3">
        <f t="shared" si="17"/>
        <v>30.197094482310312</v>
      </c>
      <c r="AK92" s="3">
        <f t="shared" si="18"/>
        <v>-30.031671639162081</v>
      </c>
      <c r="AL92" s="3">
        <f t="shared" si="19"/>
        <v>3.1564558813840429</v>
      </c>
      <c r="AM92" s="8">
        <f>SQRT(AK92^2+AL92^2)+SQRT((AK92-$CH$10)^2+(AL92-$CI$10)^2)</f>
        <v>60.086359199999997</v>
      </c>
      <c r="AN92" s="3">
        <f>AM92/(2*$CH$3)</f>
        <v>1</v>
      </c>
      <c r="AO92" s="3">
        <f t="shared" si="20"/>
        <v>30.197094482310312</v>
      </c>
      <c r="AP92" s="3">
        <f t="shared" si="21"/>
        <v>-30.031671639162081</v>
      </c>
      <c r="AQ92" s="3">
        <f t="shared" si="22"/>
        <v>3.1564558813840429</v>
      </c>
      <c r="AR92" s="8">
        <f>SQRT(AP92^2+AQ92^2)+SQRT((AP92-$CH$10)^2+(AQ92-$CI$10)^2)</f>
        <v>60.086359199999997</v>
      </c>
      <c r="AS92" s="3">
        <f>AR92/(2*$CH$3)</f>
        <v>1</v>
      </c>
      <c r="AT92" s="9">
        <f t="shared" si="23"/>
        <v>30.197094482310312</v>
      </c>
      <c r="AU92" s="3">
        <f t="shared" si="24"/>
        <v>-30.031671639162081</v>
      </c>
      <c r="AV92" s="3">
        <f t="shared" si="25"/>
        <v>3.1564558813840429</v>
      </c>
      <c r="AW92" s="8">
        <f>SQRT(AU92^2+AV92^2)+SQRT((AU92-$CH$10)^2+(AV92-$CI$10)^2)</f>
        <v>60.086359199999997</v>
      </c>
      <c r="AX92" s="4">
        <f>AW92/(2*$CH$3)</f>
        <v>1</v>
      </c>
      <c r="AY92" s="9">
        <f t="shared" si="106"/>
        <v>30.070094482310314</v>
      </c>
      <c r="AZ92" s="9">
        <f>AY92-'Master Radiusverkleinerung'!G$5/100</f>
        <v>30.016094482310315</v>
      </c>
      <c r="BA92" s="9">
        <f t="shared" si="31"/>
        <v>1.5806328319009124</v>
      </c>
      <c r="BB92" s="3">
        <f t="shared" si="116"/>
        <v>-29.921631921965719</v>
      </c>
      <c r="BC92" s="3">
        <f t="shared" si="116"/>
        <v>3.9390741139598751</v>
      </c>
      <c r="BD92" s="3">
        <f t="shared" si="113"/>
        <v>-30.100420284831365</v>
      </c>
      <c r="BE92" s="3">
        <f t="shared" si="113"/>
        <v>2.3687775139232587</v>
      </c>
      <c r="BF92" s="3">
        <f t="shared" si="117"/>
        <v>-0.22007943439271926</v>
      </c>
      <c r="BG92" s="3">
        <f t="shared" si="117"/>
        <v>-1.5652364651516648</v>
      </c>
      <c r="BH92" s="3">
        <f t="shared" si="114"/>
        <v>-0.13749729133856547</v>
      </c>
      <c r="BI92" s="3">
        <f t="shared" si="114"/>
        <v>-1.575356734921568</v>
      </c>
      <c r="BJ92" s="3">
        <f t="shared" si="32"/>
        <v>-1.5652364651516648</v>
      </c>
      <c r="BK92" s="3">
        <f t="shared" si="33"/>
        <v>0.22007943439271926</v>
      </c>
      <c r="BL92" s="3">
        <f t="shared" si="34"/>
        <v>-1.575356734921568</v>
      </c>
      <c r="BM92" s="3">
        <f t="shared" si="35"/>
        <v>0.13749729133856547</v>
      </c>
      <c r="BN92" s="3">
        <f t="shared" si="72"/>
        <v>-1.5652364651516648</v>
      </c>
      <c r="BO92" s="3">
        <f t="shared" si="72"/>
        <v>0.22007943439271926</v>
      </c>
      <c r="BP92" s="3">
        <f t="shared" si="73"/>
        <v>1.575356734921568</v>
      </c>
      <c r="BQ92" s="3">
        <f t="shared" si="73"/>
        <v>-0.13749729133856547</v>
      </c>
      <c r="BR92" s="3">
        <f t="shared" si="74"/>
        <v>-0.17878836286564592</v>
      </c>
      <c r="BS92" s="3">
        <f t="shared" si="74"/>
        <v>-1.5702966000366163</v>
      </c>
      <c r="BT92" s="3">
        <f t="shared" si="39"/>
        <v>-19.000693499256574</v>
      </c>
      <c r="BU92" s="3">
        <f t="shared" si="40"/>
        <v>-0.18105359375914176</v>
      </c>
      <c r="BV92" s="3">
        <f t="shared" si="41"/>
        <v>-0.24258776442592911</v>
      </c>
      <c r="BW92" s="9">
        <f t="shared" si="42"/>
        <v>30.043516694931981</v>
      </c>
      <c r="BX92" s="9">
        <f>SQRT((AU92-$CH$11)^2+(AV92-$CI$11)^2)</f>
        <v>30.042052976600914</v>
      </c>
      <c r="BY92" s="3">
        <f t="shared" si="118"/>
        <v>-29.850819898357305</v>
      </c>
      <c r="BZ92" s="3">
        <f t="shared" si="118"/>
        <v>3.399072027262243</v>
      </c>
      <c r="CA92" s="3">
        <f t="shared" si="45"/>
        <v>30.043720462863469</v>
      </c>
      <c r="CB92" s="3">
        <f t="shared" si="115"/>
        <v>-29.850618045402939</v>
      </c>
      <c r="CC92" s="3">
        <f t="shared" si="115"/>
        <v>3.399043645809972</v>
      </c>
      <c r="CD92" s="3">
        <f t="shared" si="46"/>
        <v>30.043516694931981</v>
      </c>
      <c r="CE92" s="4">
        <f t="shared" si="47"/>
        <v>0.99999999999998412</v>
      </c>
      <c r="CF92" s="12">
        <f t="shared" si="48"/>
        <v>1.0209647878923824E-5</v>
      </c>
    </row>
    <row r="93" spans="1:84" x14ac:dyDescent="0.3">
      <c r="A93" s="4">
        <v>177</v>
      </c>
      <c r="B93" s="3">
        <f>CH$3*COS(A93/180*PI())</f>
        <v>-30.002006466496102</v>
      </c>
      <c r="C93" s="4">
        <f>CH$3*SIN(A93/180*PI())</f>
        <v>1.5723385329445152</v>
      </c>
      <c r="D93" s="6">
        <f>SQRT(B93^2+C93^2)+SQRT((B93-$CH$10)^2+(C93-$CI$10)^2)</f>
        <v>59.751599097917293</v>
      </c>
      <c r="E93" s="4">
        <f>D93/(2*$CH$3)</f>
        <v>0.99442868387201755</v>
      </c>
      <c r="F93" s="4">
        <f>$CH$3/E93</f>
        <v>30.21149740273033</v>
      </c>
      <c r="G93" s="4">
        <f t="shared" si="0"/>
        <v>-30.170093595527607</v>
      </c>
      <c r="H93" s="4">
        <f t="shared" si="1"/>
        <v>1.5811476061031184</v>
      </c>
      <c r="I93" s="6">
        <f>SQRT(G93^2+H93^2)+SQRT((G93-$CH$10)^2+(H93-$CI$10)^2)</f>
        <v>60.088210937971049</v>
      </c>
      <c r="J93" s="4">
        <f>I93/(2*$CH$3)</f>
        <v>1.0000308179426363</v>
      </c>
      <c r="K93" s="4">
        <f t="shared" si="2"/>
        <v>30.210566375228769</v>
      </c>
      <c r="L93" s="4">
        <f t="shared" si="3"/>
        <v>-30.169163843966878</v>
      </c>
      <c r="M93" s="4">
        <f t="shared" si="4"/>
        <v>1.5810988798885357</v>
      </c>
      <c r="N93" s="8">
        <f>SQRT(L93^2+M93^2)+SQRT((L93-$CH$10)^2+(M93-$CI$10)^2)</f>
        <v>60.086349013686643</v>
      </c>
      <c r="O93" s="3">
        <f>N93/(2*$CH$3)</f>
        <v>0.9999998304721156</v>
      </c>
      <c r="P93" s="4">
        <f t="shared" si="5"/>
        <v>30.210571496763041</v>
      </c>
      <c r="Q93" s="4">
        <f t="shared" si="6"/>
        <v>-30.169168958482263</v>
      </c>
      <c r="R93" s="4">
        <f t="shared" si="7"/>
        <v>1.5810991479289294</v>
      </c>
      <c r="S93" s="6">
        <f>SQRT(Q93^2+R93^2)+SQRT((Q93-$CH$10)^2+(R93-$CI$10)^2)</f>
        <v>60.08635925603609</v>
      </c>
      <c r="T93" s="4">
        <f>S93/(2*$CH$3)</f>
        <v>1.0000000009325927</v>
      </c>
      <c r="U93" s="3">
        <f t="shared" si="8"/>
        <v>30.210571468588885</v>
      </c>
      <c r="V93" s="3">
        <f t="shared" si="9"/>
        <v>-30.169168930346721</v>
      </c>
      <c r="W93" s="3">
        <f t="shared" si="10"/>
        <v>1.581099146454408</v>
      </c>
      <c r="X93" s="3">
        <f>SQRT(V93^2+W93^2)+SQRT((V93-$CH$10)^2+(W93-$CI$10)^2)</f>
        <v>60.086359199691735</v>
      </c>
      <c r="Y93" s="3">
        <f>X93/(2*$CH$3)</f>
        <v>0.99999999999486966</v>
      </c>
      <c r="Z93" s="3">
        <f t="shared" si="11"/>
        <v>30.210571468743876</v>
      </c>
      <c r="AA93" s="3">
        <f t="shared" si="12"/>
        <v>-30.169168930501499</v>
      </c>
      <c r="AB93" s="3">
        <f t="shared" si="13"/>
        <v>1.5810991464625195</v>
      </c>
      <c r="AC93" s="3">
        <f>SQRT(AA93^2+AB93^2)+SQRT((AA93-$CH$10)^2+(AB93-$CI$10)^2)</f>
        <v>60.086359200001695</v>
      </c>
      <c r="AD93" s="3">
        <f>AC93/(2*$CH$3)</f>
        <v>1.0000000000000282</v>
      </c>
      <c r="AE93" s="3">
        <f t="shared" si="14"/>
        <v>30.210571468743023</v>
      </c>
      <c r="AF93" s="3">
        <f t="shared" si="15"/>
        <v>-30.169168930500646</v>
      </c>
      <c r="AG93" s="3">
        <f t="shared" si="16"/>
        <v>1.5810991464624748</v>
      </c>
      <c r="AH93" s="8">
        <f>SQRT(AF93^2+AG93^2)+SQRT((AF93-$CH$10)^2+(AG93-$CI$10)^2)</f>
        <v>60.08635919999999</v>
      </c>
      <c r="AI93" s="3">
        <f>AH93/(2*$CH$3)</f>
        <v>0.99999999999999989</v>
      </c>
      <c r="AJ93" s="3">
        <f t="shared" si="17"/>
        <v>30.210571468743026</v>
      </c>
      <c r="AK93" s="3">
        <f t="shared" si="18"/>
        <v>-30.16916893050065</v>
      </c>
      <c r="AL93" s="3">
        <f t="shared" si="19"/>
        <v>1.5810991464624751</v>
      </c>
      <c r="AM93" s="8">
        <f>SQRT(AK93^2+AL93^2)+SQRT((AK93-$CH$10)^2+(AL93-$CI$10)^2)</f>
        <v>60.08635919999999</v>
      </c>
      <c r="AN93" s="3">
        <f>AM93/(2*$CH$3)</f>
        <v>0.99999999999999989</v>
      </c>
      <c r="AO93" s="3">
        <f t="shared" si="20"/>
        <v>30.21057146874303</v>
      </c>
      <c r="AP93" s="3">
        <f t="shared" si="21"/>
        <v>-30.169168930500653</v>
      </c>
      <c r="AQ93" s="3">
        <f t="shared" si="22"/>
        <v>1.5810991464624753</v>
      </c>
      <c r="AR93" s="8">
        <f>SQRT(AP93^2+AQ93^2)+SQRT((AP93-$CH$10)^2+(AQ93-$CI$10)^2)</f>
        <v>60.086359200000004</v>
      </c>
      <c r="AS93" s="3">
        <f>AR93/(2*$CH$3)</f>
        <v>1.0000000000000002</v>
      </c>
      <c r="AT93" s="9">
        <f t="shared" si="23"/>
        <v>30.210571468743023</v>
      </c>
      <c r="AU93" s="3">
        <f t="shared" si="24"/>
        <v>-30.169168930500646</v>
      </c>
      <c r="AV93" s="3">
        <f t="shared" si="25"/>
        <v>1.5810991464624748</v>
      </c>
      <c r="AW93" s="8">
        <f>SQRT(AU93^2+AV93^2)+SQRT((AU93-$CH$10)^2+(AV93-$CI$10)^2)</f>
        <v>60.08635919999999</v>
      </c>
      <c r="AX93" s="4">
        <f>AW93/(2*$CH$3)</f>
        <v>0.99999999999999989</v>
      </c>
      <c r="AY93" s="9">
        <f t="shared" si="106"/>
        <v>30.083571468743024</v>
      </c>
      <c r="AZ93" s="9">
        <f>AY93-'Master Radiusverkleinerung'!G$5/100</f>
        <v>30.029571468743026</v>
      </c>
      <c r="BA93" s="9">
        <f t="shared" si="31"/>
        <v>1.5813457393587862</v>
      </c>
      <c r="BB93" s="3">
        <f t="shared" si="116"/>
        <v>-30.100420284831365</v>
      </c>
      <c r="BC93" s="3">
        <f t="shared" si="116"/>
        <v>2.3687775139232587</v>
      </c>
      <c r="BD93" s="3">
        <f>0.5*(AU93+AU95)</f>
        <v>-30.196379605651806</v>
      </c>
      <c r="BE93" s="3">
        <f>0.5*(AV93+AV95)</f>
        <v>0.79054957323123931</v>
      </c>
      <c r="BF93" s="3">
        <f t="shared" si="117"/>
        <v>-0.13749729133856547</v>
      </c>
      <c r="BG93" s="3">
        <f t="shared" si="117"/>
        <v>-1.575356734921568</v>
      </c>
      <c r="BH93" s="3">
        <f>AU95-AU93</f>
        <v>-5.4421350302323646E-2</v>
      </c>
      <c r="BI93" s="3">
        <f>AV95-AV93</f>
        <v>-1.5810991464624711</v>
      </c>
      <c r="BJ93" s="3">
        <f t="shared" si="32"/>
        <v>-1.575356734921568</v>
      </c>
      <c r="BK93" s="3">
        <f t="shared" si="33"/>
        <v>0.13749729133856547</v>
      </c>
      <c r="BL93" s="3">
        <f t="shared" si="34"/>
        <v>-1.5810991464624711</v>
      </c>
      <c r="BM93" s="3">
        <f t="shared" si="35"/>
        <v>5.4421350302323646E-2</v>
      </c>
      <c r="BN93" s="3">
        <f t="shared" si="72"/>
        <v>-1.575356734921568</v>
      </c>
      <c r="BO93" s="3">
        <f t="shared" si="72"/>
        <v>0.13749729133856547</v>
      </c>
      <c r="BP93" s="3">
        <f t="shared" si="73"/>
        <v>1.5810991464624711</v>
      </c>
      <c r="BQ93" s="3">
        <f t="shared" si="73"/>
        <v>-5.4421350302323646E-2</v>
      </c>
      <c r="BR93" s="3">
        <f t="shared" si="74"/>
        <v>-9.5959320820441008E-2</v>
      </c>
      <c r="BS93" s="3">
        <f t="shared" si="74"/>
        <v>-1.5782279406920194</v>
      </c>
      <c r="BT93" s="3">
        <f t="shared" si="39"/>
        <v>-18.991984964829989</v>
      </c>
      <c r="BU93" s="3">
        <f t="shared" si="40"/>
        <v>-0.18126886095728167</v>
      </c>
      <c r="BV93" s="3">
        <f t="shared" si="41"/>
        <v>-0.24256897588362536</v>
      </c>
      <c r="BW93" s="9">
        <f t="shared" si="42"/>
        <v>30.043300684202134</v>
      </c>
      <c r="BX93" s="9">
        <f>SQRT((AU93-$CH$11)^2+(AV93-$CI$11)^2)</f>
        <v>30.042125046268286</v>
      </c>
      <c r="BY93" s="3">
        <f t="shared" si="118"/>
        <v>-29.988115336741505</v>
      </c>
      <c r="BZ93" s="3">
        <f t="shared" si="118"/>
        <v>1.823686910888404</v>
      </c>
      <c r="CA93" s="3">
        <f t="shared" si="45"/>
        <v>30.043516694931981</v>
      </c>
      <c r="CB93" s="3">
        <f t="shared" si="115"/>
        <v>-29.987900069543365</v>
      </c>
      <c r="CC93" s="3">
        <f t="shared" si="115"/>
        <v>1.8236681223461002</v>
      </c>
      <c r="CD93" s="3">
        <f t="shared" si="46"/>
        <v>30.043300684202134</v>
      </c>
      <c r="CE93" s="4">
        <f t="shared" si="47"/>
        <v>0.99999999999998213</v>
      </c>
      <c r="CF93" s="12">
        <f t="shared" si="48"/>
        <v>1.0833173105897602E-5</v>
      </c>
    </row>
    <row r="94" spans="1:84" x14ac:dyDescent="0.3">
      <c r="A94" s="4"/>
      <c r="C94" s="4"/>
      <c r="D94" s="6"/>
      <c r="E94" s="4"/>
      <c r="G94" s="4"/>
      <c r="H94" s="4"/>
      <c r="I94" s="6"/>
      <c r="J94" s="4"/>
      <c r="K94" s="4"/>
      <c r="L94" s="4"/>
      <c r="M94" s="4"/>
      <c r="N94" s="8"/>
      <c r="P94" s="4"/>
      <c r="Q94" s="4"/>
      <c r="R94" s="4"/>
      <c r="S94" s="6"/>
      <c r="T94" s="4"/>
      <c r="AH94" s="8"/>
      <c r="AM94" s="8"/>
      <c r="AR94" s="8"/>
      <c r="AT94" s="9"/>
      <c r="AW94" s="8"/>
      <c r="AX94" s="4"/>
      <c r="AY94" s="9"/>
      <c r="AZ94" s="9"/>
      <c r="BA94" s="9"/>
      <c r="BW94" s="9"/>
      <c r="BX94" s="9"/>
      <c r="CE94" s="4"/>
      <c r="CF94" s="12"/>
    </row>
    <row r="95" spans="1:84" x14ac:dyDescent="0.3">
      <c r="A95" s="4">
        <v>180</v>
      </c>
      <c r="B95" s="3">
        <f>CH$3*COS(A95/180*PI())</f>
        <v>-30.043179599999998</v>
      </c>
      <c r="C95" s="4">
        <f>CH$3*SIN(A95/180*PI())</f>
        <v>3.6807355067482167E-15</v>
      </c>
      <c r="D95" s="6">
        <f>SQRT(B95^2+C95^2)+SQRT((B95-$CH$10)^2+(C95-$CI$10)^2)</f>
        <v>59.725561502216188</v>
      </c>
      <c r="E95" s="4">
        <f>D95/(2*$CH$3)</f>
        <v>0.99399534765315234</v>
      </c>
      <c r="F95" s="4">
        <f>$CH$3/E95</f>
        <v>30.224668224989877</v>
      </c>
      <c r="G95" s="4">
        <f t="shared" si="0"/>
        <v>-30.224668224989877</v>
      </c>
      <c r="H95" s="4">
        <f t="shared" si="1"/>
        <v>3.7029705575972009E-15</v>
      </c>
      <c r="I95" s="6">
        <f>SQRT(G95^2+H95^2)+SQRT((G95-$CH$10)^2+(H95-$CI$10)^2)</f>
        <v>60.088514947842938</v>
      </c>
      <c r="J95" s="4">
        <f>I95/(2*$CH$3)</f>
        <v>1.0000358774915246</v>
      </c>
      <c r="K95" s="4">
        <f t="shared" si="2"/>
        <v>30.223583878615429</v>
      </c>
      <c r="L95" s="4">
        <f t="shared" si="3"/>
        <v>-30.223583878615429</v>
      </c>
      <c r="M95" s="4">
        <f t="shared" si="4"/>
        <v>3.7028377090686768E-15</v>
      </c>
      <c r="N95" s="8">
        <f>SQRT(L95^2+M95^2)+SQRT((L95-$CH$10)^2+(M95-$CI$10)^2)</f>
        <v>60.086346396459589</v>
      </c>
      <c r="O95" s="3">
        <f>N95/(2*$CH$3)</f>
        <v>0.99999978691435831</v>
      </c>
      <c r="P95" s="4">
        <f t="shared" si="5"/>
        <v>30.223590318828567</v>
      </c>
      <c r="Q95" s="4">
        <f t="shared" si="6"/>
        <v>-30.223590318828567</v>
      </c>
      <c r="R95" s="4">
        <f t="shared" si="7"/>
        <v>3.7028384980903945E-15</v>
      </c>
      <c r="S95" s="6">
        <f>SQRT(Q95^2+R95^2)+SQRT((Q95-$CH$10)^2+(R95-$CI$10)^2)</f>
        <v>60.086359276046238</v>
      </c>
      <c r="T95" s="4">
        <f>S95/(2*$CH$3)</f>
        <v>1.0000000012656158</v>
      </c>
      <c r="U95" s="3">
        <f t="shared" si="8"/>
        <v>30.223590280577113</v>
      </c>
      <c r="V95" s="3">
        <f t="shared" si="9"/>
        <v>-30.223590280577113</v>
      </c>
      <c r="W95" s="3">
        <f t="shared" si="10"/>
        <v>3.7028384934040235E-15</v>
      </c>
      <c r="X95" s="3">
        <f>SQRT(V95^2+W95^2)+SQRT((V95-$CH$10)^2+(W95-$CI$10)^2)</f>
        <v>60.086359199548312</v>
      </c>
      <c r="Y95" s="3">
        <f>X95/(2*$CH$3)</f>
        <v>0.99999999999248279</v>
      </c>
      <c r="Z95" s="3">
        <f t="shared" si="11"/>
        <v>30.223590280804309</v>
      </c>
      <c r="AA95" s="3">
        <f t="shared" si="12"/>
        <v>-30.223590280804309</v>
      </c>
      <c r="AB95" s="3">
        <f t="shared" si="13"/>
        <v>3.7028384934318584E-15</v>
      </c>
      <c r="AC95" s="3">
        <f>SQRT(AA95^2+AB95^2)+SQRT((AA95-$CH$10)^2+(AB95-$CI$10)^2)</f>
        <v>60.086359200002676</v>
      </c>
      <c r="AD95" s="3">
        <f>AC95/(2*$CH$3)</f>
        <v>1.0000000000000446</v>
      </c>
      <c r="AE95" s="3">
        <f t="shared" si="14"/>
        <v>30.223590280802959</v>
      </c>
      <c r="AF95" s="3">
        <f t="shared" si="15"/>
        <v>-30.223590280802959</v>
      </c>
      <c r="AG95" s="3">
        <f t="shared" si="16"/>
        <v>3.7028384934316928E-15</v>
      </c>
      <c r="AH95" s="8">
        <f>SQRT(AF95^2+AG95^2)+SQRT((AF95-$CH$10)^2+(AG95-$CI$10)^2)</f>
        <v>60.086359199999976</v>
      </c>
      <c r="AI95" s="3">
        <f>AH95/(2*$CH$3)</f>
        <v>0.99999999999999967</v>
      </c>
      <c r="AJ95" s="3">
        <f t="shared" si="17"/>
        <v>30.22359028080297</v>
      </c>
      <c r="AK95" s="3">
        <f t="shared" si="18"/>
        <v>-30.22359028080297</v>
      </c>
      <c r="AL95" s="3">
        <f t="shared" si="19"/>
        <v>3.7028384934316943E-15</v>
      </c>
      <c r="AM95" s="8">
        <f>SQRT(AK95^2+AL95^2)+SQRT((AK95-$CH$10)^2+(AL95-$CI$10)^2)</f>
        <v>60.086359199999997</v>
      </c>
      <c r="AN95" s="3">
        <f>AM95/(2*$CH$3)</f>
        <v>1</v>
      </c>
      <c r="AO95" s="3">
        <f t="shared" si="20"/>
        <v>30.22359028080297</v>
      </c>
      <c r="AP95" s="3">
        <f t="shared" si="21"/>
        <v>-30.22359028080297</v>
      </c>
      <c r="AQ95" s="3">
        <f t="shared" si="22"/>
        <v>3.7028384934316943E-15</v>
      </c>
      <c r="AR95" s="8">
        <f>SQRT(AP95^2+AQ95^2)+SQRT((AP95-$CH$10)^2+(AQ95-$CI$10)^2)</f>
        <v>60.086359199999997</v>
      </c>
      <c r="AS95" s="3">
        <f>AR95/(2*$CH$3)</f>
        <v>1</v>
      </c>
      <c r="AT95" s="9">
        <f t="shared" si="23"/>
        <v>30.22359028080297</v>
      </c>
      <c r="AU95" s="3">
        <f t="shared" si="24"/>
        <v>-30.22359028080297</v>
      </c>
      <c r="AV95" s="3">
        <f t="shared" si="25"/>
        <v>3.7028384934316943E-15</v>
      </c>
      <c r="AW95" s="8">
        <f>SQRT(AU95^2+AV95^2)+SQRT((AU95-$CH$10)^2+(AV95-$CI$10)^2)</f>
        <v>60.086359199999997</v>
      </c>
      <c r="AX95" s="4">
        <f>AW95/(2*$CH$3)</f>
        <v>1</v>
      </c>
      <c r="AY95" s="9">
        <f t="shared" si="106"/>
        <v>30.096590280802971</v>
      </c>
      <c r="AZ95" s="9">
        <f>AY95-'Master Radiusverkleinerung'!G$5/100</f>
        <v>30.042590280802973</v>
      </c>
      <c r="BA95" s="9">
        <f>SQRT((AU95-AU93)^2+(AV95-AV93)^2)</f>
        <v>1.5820354592464363</v>
      </c>
      <c r="BB95" s="3">
        <f>0.5*(AU93+AU95)</f>
        <v>-30.196379605651806</v>
      </c>
      <c r="BC95" s="3">
        <f>0.5*(AV93+AV95)</f>
        <v>0.79054957323123931</v>
      </c>
      <c r="BD95" s="3">
        <f t="shared" ref="BD95:BE98" si="119">0.5*(AU95+AU96)</f>
        <v>-30.209133363397981</v>
      </c>
      <c r="BE95" s="3">
        <f t="shared" si="119"/>
        <v>-0.79121796935221589</v>
      </c>
      <c r="BF95" s="3">
        <f>AU95-AU93</f>
        <v>-5.4421350302323646E-2</v>
      </c>
      <c r="BG95" s="3">
        <f>AV95-AV93</f>
        <v>-1.5810991464624711</v>
      </c>
      <c r="BH95" s="3">
        <f t="shared" ref="BH95:BI98" si="120">AU96-AU95</f>
        <v>2.891383480997689E-2</v>
      </c>
      <c r="BI95" s="3">
        <f t="shared" si="120"/>
        <v>-1.5824359387044393</v>
      </c>
      <c r="BJ95" s="3">
        <f t="shared" si="32"/>
        <v>-1.5810991464624711</v>
      </c>
      <c r="BK95" s="3">
        <f t="shared" si="33"/>
        <v>5.4421350302323646E-2</v>
      </c>
      <c r="BL95" s="3">
        <f t="shared" si="34"/>
        <v>-1.5824359387044393</v>
      </c>
      <c r="BM95" s="3">
        <f t="shared" si="35"/>
        <v>-2.891383480997689E-2</v>
      </c>
      <c r="BN95" s="3">
        <f t="shared" si="72"/>
        <v>-1.5810991464624711</v>
      </c>
      <c r="BO95" s="3">
        <f t="shared" si="72"/>
        <v>5.4421350302323646E-2</v>
      </c>
      <c r="BP95" s="3">
        <f t="shared" si="73"/>
        <v>1.5824359387044393</v>
      </c>
      <c r="BQ95" s="3">
        <f t="shared" si="73"/>
        <v>2.891383480997689E-2</v>
      </c>
      <c r="BR95" s="3">
        <f t="shared" si="74"/>
        <v>-1.2753757746175154E-2</v>
      </c>
      <c r="BS95" s="3">
        <f t="shared" si="74"/>
        <v>-1.5817675425834552</v>
      </c>
      <c r="BT95" s="3">
        <f t="shared" si="39"/>
        <v>-18.983556467345664</v>
      </c>
      <c r="BU95" s="3">
        <f t="shared" si="40"/>
        <v>-0.18149467830945198</v>
      </c>
      <c r="BV95" s="3">
        <f t="shared" si="41"/>
        <v>-0.24256120326212072</v>
      </c>
      <c r="BW95" s="9">
        <f t="shared" si="42"/>
        <v>30.043074811455106</v>
      </c>
      <c r="BX95" s="9">
        <f>SQRT((AU95-$CH$11)^2+(AV95-$CI$11)^2)</f>
        <v>30.042200406622133</v>
      </c>
      <c r="BY95" s="3">
        <f>AU95-BU93</f>
        <v>-30.042321419845688</v>
      </c>
      <c r="BZ95" s="3">
        <f>AV95-BV93</f>
        <v>0.24256897588362905</v>
      </c>
      <c r="CA95" s="3">
        <f t="shared" si="45"/>
        <v>30.043300684202134</v>
      </c>
      <c r="CB95" s="3">
        <f t="shared" ref="CB95:CC99" si="121">AU95-BU95</f>
        <v>-30.042095602493518</v>
      </c>
      <c r="CC95" s="3">
        <f t="shared" si="121"/>
        <v>0.24256120326212441</v>
      </c>
      <c r="CD95" s="3">
        <f t="shared" si="46"/>
        <v>30.043074811455106</v>
      </c>
      <c r="CE95" s="4">
        <f t="shared" si="47"/>
        <v>0.99999999999998035</v>
      </c>
      <c r="CF95" s="12">
        <f t="shared" si="48"/>
        <v>1.1358719590242711E-5</v>
      </c>
    </row>
    <row r="96" spans="1:84" x14ac:dyDescent="0.3">
      <c r="A96" s="4">
        <v>183</v>
      </c>
      <c r="B96" s="3">
        <f>CH$3*COS(A96/180*PI())</f>
        <v>-30.002006466496102</v>
      </c>
      <c r="C96" s="4">
        <f>CH$3*SIN(A96/180*PI())</f>
        <v>-1.5723385329444943</v>
      </c>
      <c r="D96" s="6">
        <f>SQRT(B96^2+C96^2)+SQRT((B96-$CH$10)^2+(C96-$CI$10)^2)</f>
        <v>59.700513726663367</v>
      </c>
      <c r="E96" s="4">
        <f>D96/(2*$CH$3)</f>
        <v>0.99357848472641974</v>
      </c>
      <c r="F96" s="4">
        <f>$CH$3/E96</f>
        <v>30.237349199718572</v>
      </c>
      <c r="G96" s="4">
        <f t="shared" si="0"/>
        <v>-30.195909963526542</v>
      </c>
      <c r="H96" s="4">
        <f t="shared" si="1"/>
        <v>-1.5825005846190756</v>
      </c>
      <c r="I96" s="6">
        <f>SQRT(G96^2+H96^2)+SQRT((G96-$CH$10)^2+(H96-$CI$10)^2)</f>
        <v>60.088829472456673</v>
      </c>
      <c r="J96" s="4">
        <f>I96/(2*$CH$3)</f>
        <v>1.0000411120342381</v>
      </c>
      <c r="K96" s="4">
        <f t="shared" si="2"/>
        <v>30.236106131888054</v>
      </c>
      <c r="L96" s="4">
        <f t="shared" si="3"/>
        <v>-30.194668599277286</v>
      </c>
      <c r="M96" s="4">
        <f t="shared" si="4"/>
        <v>-1.5824355274754907</v>
      </c>
      <c r="N96" s="8">
        <f>SQRT(L96^2+M96^2)+SQRT((L96-$CH$10)^2+(M96-$CI$10)^2)</f>
        <v>60.086343485974773</v>
      </c>
      <c r="O96" s="3">
        <f>N96/(2*$CH$3)</f>
        <v>0.99999973847599632</v>
      </c>
      <c r="P96" s="4">
        <f t="shared" si="5"/>
        <v>30.236114039357652</v>
      </c>
      <c r="Q96" s="4">
        <f t="shared" si="6"/>
        <v>-30.19467649590997</v>
      </c>
      <c r="R96" s="4">
        <f t="shared" si="7"/>
        <v>-1.5824359413204734</v>
      </c>
      <c r="S96" s="6">
        <f>SQRT(Q96^2+R96^2)+SQRT((Q96-$CH$10)^2+(R96-$CI$10)^2)</f>
        <v>60.086359299964968</v>
      </c>
      <c r="T96" s="4">
        <f>S96/(2*$CH$3)</f>
        <v>1.0000000016636883</v>
      </c>
      <c r="U96" s="3">
        <f t="shared" si="8"/>
        <v>30.236113989054182</v>
      </c>
      <c r="V96" s="3">
        <f t="shared" si="9"/>
        <v>-30.194676445675441</v>
      </c>
      <c r="W96" s="3">
        <f t="shared" si="10"/>
        <v>-1.5824359386877933</v>
      </c>
      <c r="X96" s="3">
        <f>SQRT(V96^2+W96^2)+SQRT((V96-$CH$10)^2+(W96-$CI$10)^2)</f>
        <v>60.086359199364061</v>
      </c>
      <c r="Y96" s="3">
        <f>X96/(2*$CH$3)</f>
        <v>0.99999999998941635</v>
      </c>
      <c r="Z96" s="3">
        <f t="shared" si="11"/>
        <v>30.236113989374189</v>
      </c>
      <c r="AA96" s="3">
        <f t="shared" si="12"/>
        <v>-30.194676445995007</v>
      </c>
      <c r="AB96" s="3">
        <f t="shared" si="13"/>
        <v>-1.582435938704541</v>
      </c>
      <c r="AC96" s="3">
        <f>SQRT(AA96^2+AB96^2)+SQRT((AA96-$CH$10)^2+(AB96-$CI$10)^2)</f>
        <v>60.086359200004033</v>
      </c>
      <c r="AD96" s="3">
        <f>AC96/(2*$CH$3)</f>
        <v>1.0000000000000671</v>
      </c>
      <c r="AE96" s="3">
        <f t="shared" si="14"/>
        <v>30.236113989372161</v>
      </c>
      <c r="AF96" s="3">
        <f t="shared" si="15"/>
        <v>-30.194676445992982</v>
      </c>
      <c r="AG96" s="3">
        <f t="shared" si="16"/>
        <v>-1.5824359387044349</v>
      </c>
      <c r="AH96" s="8">
        <f>SQRT(AF96^2+AG96^2)+SQRT((AF96-$CH$10)^2+(AG96-$CI$10)^2)</f>
        <v>60.086359199999976</v>
      </c>
      <c r="AI96" s="3">
        <f>AH96/(2*$CH$3)</f>
        <v>0.99999999999999967</v>
      </c>
      <c r="AJ96" s="3">
        <f t="shared" si="17"/>
        <v>30.236113989372171</v>
      </c>
      <c r="AK96" s="3">
        <f t="shared" si="18"/>
        <v>-30.194676445992993</v>
      </c>
      <c r="AL96" s="3">
        <f t="shared" si="19"/>
        <v>-1.5824359387044356</v>
      </c>
      <c r="AM96" s="8">
        <f>SQRT(AK96^2+AL96^2)+SQRT((AK96-$CH$10)^2+(AL96-$CI$10)^2)</f>
        <v>60.086359200000004</v>
      </c>
      <c r="AN96" s="3">
        <f>AM96/(2*$CH$3)</f>
        <v>1.0000000000000002</v>
      </c>
      <c r="AO96" s="3">
        <f t="shared" si="20"/>
        <v>30.236113989372164</v>
      </c>
      <c r="AP96" s="3">
        <f t="shared" si="21"/>
        <v>-30.194676445992986</v>
      </c>
      <c r="AQ96" s="3">
        <f t="shared" si="22"/>
        <v>-1.5824359387044351</v>
      </c>
      <c r="AR96" s="8">
        <f>SQRT(AP96^2+AQ96^2)+SQRT((AP96-$CH$10)^2+(AQ96-$CI$10)^2)</f>
        <v>60.086359199999983</v>
      </c>
      <c r="AS96" s="3">
        <f>AR96/(2*$CH$3)</f>
        <v>0.99999999999999978</v>
      </c>
      <c r="AT96" s="9">
        <f t="shared" si="23"/>
        <v>30.236113989372171</v>
      </c>
      <c r="AU96" s="3">
        <f t="shared" si="24"/>
        <v>-30.194676445992993</v>
      </c>
      <c r="AV96" s="3">
        <f t="shared" si="25"/>
        <v>-1.5824359387044356</v>
      </c>
      <c r="AW96" s="8">
        <f>SQRT(AU96^2+AV96^2)+SQRT((AU96-$CH$10)^2+(AV96-$CI$10)^2)</f>
        <v>60.086359200000004</v>
      </c>
      <c r="AX96" s="4">
        <f>AW96/(2*$CH$3)</f>
        <v>1.0000000000000002</v>
      </c>
      <c r="AY96" s="9">
        <f t="shared" si="106"/>
        <v>30.109113989372172</v>
      </c>
      <c r="AZ96" s="9">
        <f>AY96-'Master Radiusverkleinerung'!G$5/100</f>
        <v>30.055113989372174</v>
      </c>
      <c r="BA96" s="9">
        <f t="shared" si="31"/>
        <v>1.5827000694846824</v>
      </c>
      <c r="BB96" s="3">
        <f t="shared" ref="BB96:BC99" si="122">0.5*(AU95+AU96)</f>
        <v>-30.209133363397981</v>
      </c>
      <c r="BC96" s="3">
        <f t="shared" si="122"/>
        <v>-0.79121796935221589</v>
      </c>
      <c r="BD96" s="3">
        <f t="shared" si="119"/>
        <v>-30.138540566126618</v>
      </c>
      <c r="BE96" s="3">
        <f t="shared" si="119"/>
        <v>-2.3721120391032104</v>
      </c>
      <c r="BF96" s="3">
        <f t="shared" ref="BF96:BG99" si="123">AU96-AU95</f>
        <v>2.891383480997689E-2</v>
      </c>
      <c r="BG96" s="3">
        <f t="shared" si="123"/>
        <v>-1.5824359387044393</v>
      </c>
      <c r="BH96" s="3">
        <f t="shared" si="120"/>
        <v>0.11227175973274939</v>
      </c>
      <c r="BI96" s="3">
        <f t="shared" si="120"/>
        <v>-1.57935220079755</v>
      </c>
      <c r="BJ96" s="3">
        <f t="shared" si="32"/>
        <v>-1.5824359387044393</v>
      </c>
      <c r="BK96" s="3">
        <f t="shared" si="33"/>
        <v>-2.891383480997689E-2</v>
      </c>
      <c r="BL96" s="3">
        <f t="shared" si="34"/>
        <v>-1.57935220079755</v>
      </c>
      <c r="BM96" s="3">
        <f t="shared" si="35"/>
        <v>-0.11227175973274939</v>
      </c>
      <c r="BN96" s="3">
        <f t="shared" si="72"/>
        <v>-1.5824359387044393</v>
      </c>
      <c r="BO96" s="3">
        <f t="shared" si="72"/>
        <v>-2.891383480997689E-2</v>
      </c>
      <c r="BP96" s="3">
        <f t="shared" si="73"/>
        <v>1.57935220079755</v>
      </c>
      <c r="BQ96" s="3">
        <f t="shared" si="73"/>
        <v>0.11227175973274939</v>
      </c>
      <c r="BR96" s="3">
        <f t="shared" si="74"/>
        <v>7.0592797271363139E-2</v>
      </c>
      <c r="BS96" s="3">
        <f t="shared" si="74"/>
        <v>-1.5808940697509946</v>
      </c>
      <c r="BT96" s="3">
        <f t="shared" si="39"/>
        <v>-18.975431908577139</v>
      </c>
      <c r="BU96" s="3">
        <f t="shared" si="40"/>
        <v>-0.18172795882654569</v>
      </c>
      <c r="BV96" s="3">
        <f t="shared" si="41"/>
        <v>-0.24256546569965198</v>
      </c>
      <c r="BW96" s="9">
        <f t="shared" si="42"/>
        <v>30.042841572956057</v>
      </c>
      <c r="BX96" s="9">
        <f>SQRT((AU96-$CH$11)^2+(AV96-$CI$11)^2)</f>
        <v>30.042278224803486</v>
      </c>
      <c r="BY96" s="3">
        <f t="shared" ref="BY96:BZ99" si="124">AU96-BU95</f>
        <v>-30.013181767683541</v>
      </c>
      <c r="BZ96" s="3">
        <f t="shared" si="124"/>
        <v>-1.3398747354423148</v>
      </c>
      <c r="CA96" s="3">
        <f t="shared" si="45"/>
        <v>30.043074811455106</v>
      </c>
      <c r="CB96" s="3">
        <f t="shared" si="121"/>
        <v>-30.012948487166447</v>
      </c>
      <c r="CC96" s="3">
        <f t="shared" si="121"/>
        <v>-1.3398704730047837</v>
      </c>
      <c r="CD96" s="3">
        <f t="shared" si="46"/>
        <v>30.042841572956057</v>
      </c>
      <c r="CE96" s="4">
        <f t="shared" si="47"/>
        <v>0.99999999999997924</v>
      </c>
      <c r="CF96" s="12">
        <f t="shared" si="48"/>
        <v>1.1675179017883248E-5</v>
      </c>
    </row>
    <row r="97" spans="1:84" x14ac:dyDescent="0.3">
      <c r="A97" s="4">
        <v>186</v>
      </c>
      <c r="B97" s="3">
        <f>CH$3*COS(A97/180*PI())</f>
        <v>-29.878599918681441</v>
      </c>
      <c r="C97" s="4">
        <f>CH$3*SIN(A97/180*PI())</f>
        <v>-3.1403673952621167</v>
      </c>
      <c r="D97" s="6">
        <f>SQRT(B97^2+C97^2)+SQRT((B97-$CH$10)^2+(C97-$CI$10)^2)</f>
        <v>59.676527020098931</v>
      </c>
      <c r="E97" s="4">
        <f>D97/(2*$CH$3)</f>
        <v>0.99317928086577978</v>
      </c>
      <c r="F97" s="4">
        <f>$CH$3/E97</f>
        <v>30.24950296366492</v>
      </c>
      <c r="G97" s="4">
        <f t="shared" si="0"/>
        <v>-30.083793021372237</v>
      </c>
      <c r="H97" s="4">
        <f t="shared" si="1"/>
        <v>-3.1619340594022241</v>
      </c>
      <c r="I97" s="6">
        <f>SQRT(G97^2+H97^2)+SQRT((G97-$CH$10)^2+(H97-$CI$10)^2)</f>
        <v>60.089151012129363</v>
      </c>
      <c r="J97" s="4">
        <f>I97/(2*$CH$3)</f>
        <v>1.0000464633265609</v>
      </c>
      <c r="K97" s="4">
        <f t="shared" si="2"/>
        <v>30.248097536431239</v>
      </c>
      <c r="L97" s="4">
        <f t="shared" si="3"/>
        <v>-30.082395293215992</v>
      </c>
      <c r="M97" s="4">
        <f t="shared" si="4"/>
        <v>-3.161787152253253</v>
      </c>
      <c r="N97" s="8">
        <f>SQRT(L97^2+M97^2)+SQRT((L97-$CH$10)^2+(M97-$CI$10)^2)</f>
        <v>60.086340311466103</v>
      </c>
      <c r="O97" s="3">
        <f>N97/(2*$CH$3)</f>
        <v>0.99999968564356123</v>
      </c>
      <c r="P97" s="4">
        <f t="shared" si="5"/>
        <v>30.248107045118449</v>
      </c>
      <c r="Q97" s="4">
        <f t="shared" si="6"/>
        <v>-30.08240474981362</v>
      </c>
      <c r="R97" s="4">
        <f t="shared" si="7"/>
        <v>-3.1617881461817148</v>
      </c>
      <c r="S97" s="6">
        <f>SQRT(Q97^2+R97^2)+SQRT((Q97-$CH$10)^2+(R97-$CI$10)^2)</f>
        <v>60.086359327799883</v>
      </c>
      <c r="T97" s="4">
        <f>S97/(2*$CH$3)</f>
        <v>1.0000000021269368</v>
      </c>
      <c r="U97" s="3">
        <f t="shared" si="8"/>
        <v>30.248106980782634</v>
      </c>
      <c r="V97" s="3">
        <f t="shared" si="9"/>
        <v>-30.082404685830245</v>
      </c>
      <c r="W97" s="3">
        <f t="shared" si="10"/>
        <v>-3.161788139456791</v>
      </c>
      <c r="X97" s="3">
        <f>SQRT(V97^2+W97^2)+SQRT((V97-$CH$10)^2+(W97-$CI$10)^2)</f>
        <v>60.086359199135302</v>
      </c>
      <c r="Y97" s="3">
        <f>X97/(2*$CH$3)</f>
        <v>0.99999999998560918</v>
      </c>
      <c r="Z97" s="3">
        <f t="shared" si="11"/>
        <v>30.24810698121793</v>
      </c>
      <c r="AA97" s="3">
        <f t="shared" si="12"/>
        <v>-30.082404686263153</v>
      </c>
      <c r="AB97" s="3">
        <f t="shared" si="13"/>
        <v>-3.1617881395022915</v>
      </c>
      <c r="AC97" s="3">
        <f>SQRT(AA97^2+AB97^2)+SQRT((AA97-$CH$10)^2+(AB97-$CI$10)^2)</f>
        <v>60.086359200005838</v>
      </c>
      <c r="AD97" s="3">
        <f>AC97/(2*$CH$3)</f>
        <v>1.0000000000000973</v>
      </c>
      <c r="AE97" s="3">
        <f t="shared" si="14"/>
        <v>30.248106981214988</v>
      </c>
      <c r="AF97" s="3">
        <f t="shared" si="15"/>
        <v>-30.082404686260229</v>
      </c>
      <c r="AG97" s="3">
        <f t="shared" si="16"/>
        <v>-3.1617881395019842</v>
      </c>
      <c r="AH97" s="8">
        <f>SQRT(AF97^2+AG97^2)+SQRT((AF97-$CH$10)^2+(AG97-$CI$10)^2)</f>
        <v>60.086359199999961</v>
      </c>
      <c r="AI97" s="3">
        <f>AH97/(2*$CH$3)</f>
        <v>0.99999999999999944</v>
      </c>
      <c r="AJ97" s="3">
        <f t="shared" si="17"/>
        <v>30.248106981215006</v>
      </c>
      <c r="AK97" s="3">
        <f t="shared" si="18"/>
        <v>-30.082404686260247</v>
      </c>
      <c r="AL97" s="3">
        <f t="shared" si="19"/>
        <v>-3.161788139501986</v>
      </c>
      <c r="AM97" s="8">
        <f>SQRT(AK97^2+AL97^2)+SQRT((AK97-$CH$10)^2+(AL97-$CI$10)^2)</f>
        <v>60.08635919999999</v>
      </c>
      <c r="AN97" s="3">
        <f>AM97/(2*$CH$3)</f>
        <v>0.99999999999999989</v>
      </c>
      <c r="AO97" s="3">
        <f t="shared" si="20"/>
        <v>30.24810698121501</v>
      </c>
      <c r="AP97" s="3">
        <f t="shared" si="21"/>
        <v>-30.082404686260251</v>
      </c>
      <c r="AQ97" s="3">
        <f t="shared" si="22"/>
        <v>-3.1617881395019864</v>
      </c>
      <c r="AR97" s="8">
        <f>SQRT(AP97^2+AQ97^2)+SQRT((AP97-$CH$10)^2+(AQ97-$CI$10)^2)</f>
        <v>60.086359200000004</v>
      </c>
      <c r="AS97" s="3">
        <f>AR97/(2*$CH$3)</f>
        <v>1.0000000000000002</v>
      </c>
      <c r="AT97" s="9">
        <f t="shared" si="23"/>
        <v>30.248106981215003</v>
      </c>
      <c r="AU97" s="3">
        <f t="shared" si="24"/>
        <v>-30.082404686260244</v>
      </c>
      <c r="AV97" s="3">
        <f t="shared" si="25"/>
        <v>-3.1617881395019856</v>
      </c>
      <c r="AW97" s="8">
        <f>SQRT(AU97^2+AV97^2)+SQRT((AU97-$CH$10)^2+(AV97-$CI$10)^2)</f>
        <v>60.086359199999983</v>
      </c>
      <c r="AX97" s="4">
        <f>AW97/(2*$CH$3)</f>
        <v>0.99999999999999978</v>
      </c>
      <c r="AY97" s="9">
        <f t="shared" si="106"/>
        <v>30.121106981215004</v>
      </c>
      <c r="AZ97" s="9">
        <f>AY97-'Master Radiusverkleinerung'!G$5/100</f>
        <v>30.067106981215005</v>
      </c>
      <c r="BA97" s="9">
        <f t="shared" si="31"/>
        <v>1.5833377157756185</v>
      </c>
      <c r="BB97" s="3">
        <f t="shared" si="122"/>
        <v>-30.138540566126618</v>
      </c>
      <c r="BC97" s="3">
        <f t="shared" si="122"/>
        <v>-2.3721120391032104</v>
      </c>
      <c r="BD97" s="3">
        <f t="shared" si="119"/>
        <v>-29.984697333779092</v>
      </c>
      <c r="BE97" s="3">
        <f t="shared" si="119"/>
        <v>-3.9477111603374393</v>
      </c>
      <c r="BF97" s="3">
        <f t="shared" si="123"/>
        <v>0.11227175973274939</v>
      </c>
      <c r="BG97" s="3">
        <f t="shared" si="123"/>
        <v>-1.57935220079755</v>
      </c>
      <c r="BH97" s="3">
        <f t="shared" si="120"/>
        <v>0.19541470496230318</v>
      </c>
      <c r="BI97" s="3">
        <f t="shared" si="120"/>
        <v>-1.5718460416709075</v>
      </c>
      <c r="BJ97" s="3">
        <f t="shared" si="32"/>
        <v>-1.57935220079755</v>
      </c>
      <c r="BK97" s="3">
        <f t="shared" si="33"/>
        <v>-0.11227175973274939</v>
      </c>
      <c r="BL97" s="3">
        <f t="shared" si="34"/>
        <v>-1.5718460416709075</v>
      </c>
      <c r="BM97" s="3">
        <f t="shared" si="35"/>
        <v>-0.19541470496230318</v>
      </c>
      <c r="BN97" s="3">
        <f t="shared" si="72"/>
        <v>-1.57935220079755</v>
      </c>
      <c r="BO97" s="3">
        <f t="shared" si="72"/>
        <v>-0.11227175973274939</v>
      </c>
      <c r="BP97" s="3">
        <f t="shared" si="73"/>
        <v>1.5718460416709075</v>
      </c>
      <c r="BQ97" s="3">
        <f t="shared" si="73"/>
        <v>0.19541470496230318</v>
      </c>
      <c r="BR97" s="3">
        <f t="shared" si="74"/>
        <v>0.15384323234752628</v>
      </c>
      <c r="BS97" s="3">
        <f t="shared" si="74"/>
        <v>-1.5755991212342288</v>
      </c>
      <c r="BT97" s="3">
        <f t="shared" si="39"/>
        <v>-18.967634381109082</v>
      </c>
      <c r="BU97" s="3">
        <f t="shared" si="40"/>
        <v>-0.18196546239871481</v>
      </c>
      <c r="BV97" s="3">
        <f t="shared" si="41"/>
        <v>-0.24258234916869492</v>
      </c>
      <c r="BW97" s="9">
        <f t="shared" si="42"/>
        <v>30.042603552724128</v>
      </c>
      <c r="BX97" s="9">
        <f>SQRT((AU97-$CH$11)^2+(AV97-$CI$11)^2)</f>
        <v>30.042357638665287</v>
      </c>
      <c r="BY97" s="3">
        <f t="shared" si="124"/>
        <v>-29.900676727433698</v>
      </c>
      <c r="BZ97" s="3">
        <f t="shared" si="124"/>
        <v>-2.9192226738023335</v>
      </c>
      <c r="CA97" s="3">
        <f t="shared" si="45"/>
        <v>30.042841572956057</v>
      </c>
      <c r="CB97" s="3">
        <f t="shared" si="121"/>
        <v>-29.900439223861529</v>
      </c>
      <c r="CC97" s="3">
        <f t="shared" si="121"/>
        <v>-2.9192057903332906</v>
      </c>
      <c r="CD97" s="3">
        <f t="shared" si="46"/>
        <v>30.042603552724128</v>
      </c>
      <c r="CE97" s="4">
        <f t="shared" si="47"/>
        <v>0.99999999999997824</v>
      </c>
      <c r="CF97" s="12">
        <f t="shared" si="48"/>
        <v>1.1952831047522314E-5</v>
      </c>
    </row>
    <row r="98" spans="1:84" x14ac:dyDescent="0.3">
      <c r="A98" s="4">
        <v>189</v>
      </c>
      <c r="B98" s="3">
        <f>CH$3*COS(A98/180*PI())</f>
        <v>-29.673298205325693</v>
      </c>
      <c r="C98" s="4">
        <f>CH$3*SIN(A98/180*PI())</f>
        <v>-4.6997887288335729</v>
      </c>
      <c r="D98" s="6">
        <f>SQRT(B98^2+C98^2)+SQRT((B98-$CH$10)^2+(C98-$CI$10)^2)</f>
        <v>59.653669784513227</v>
      </c>
      <c r="E98" s="4">
        <f>D98/(2*$CH$3)</f>
        <v>0.99279887446589088</v>
      </c>
      <c r="F98" s="4">
        <f>$CH$3/E98</f>
        <v>30.261093533332946</v>
      </c>
      <c r="G98" s="4">
        <f t="shared" si="0"/>
        <v>-29.888529256531871</v>
      </c>
      <c r="H98" s="4">
        <f t="shared" si="1"/>
        <v>-4.7338779784193248</v>
      </c>
      <c r="I98" s="6">
        <f>SQRT(G98^2+H98^2)+SQRT((G98-$CH$10)^2+(H98-$CI$10)^2)</f>
        <v>60.089475971060885</v>
      </c>
      <c r="J98" s="4">
        <f>I98/(2*$CH$3)</f>
        <v>1.0000518715246254</v>
      </c>
      <c r="K98" s="4">
        <f t="shared" si="2"/>
        <v>30.259523925692484</v>
      </c>
      <c r="L98" s="4">
        <f t="shared" si="3"/>
        <v>-29.88697897336608</v>
      </c>
      <c r="M98" s="4">
        <f t="shared" si="4"/>
        <v>-4.7336324376877661</v>
      </c>
      <c r="N98" s="8">
        <f>SQRT(L98^2+M98^2)+SQRT((L98-$CH$10)^2+(M98-$CI$10)^2)</f>
        <v>60.086336910806608</v>
      </c>
      <c r="O98" s="3">
        <f>N98/(2*$CH$3)</f>
        <v>0.99999962904736306</v>
      </c>
      <c r="P98" s="4">
        <f t="shared" si="5"/>
        <v>30.259535150546842</v>
      </c>
      <c r="Q98" s="4">
        <f t="shared" si="6"/>
        <v>-29.886990060023852</v>
      </c>
      <c r="R98" s="4">
        <f t="shared" si="7"/>
        <v>-4.7336341936418531</v>
      </c>
      <c r="S98" s="6">
        <f>SQRT(Q98^2+R98^2)+SQRT((Q98-$CH$10)^2+(R98-$CI$10)^2)</f>
        <v>60.086359359406607</v>
      </c>
      <c r="T98" s="4">
        <f>S98/(2*$CH$3)</f>
        <v>1.0000000026529583</v>
      </c>
      <c r="U98" s="3">
        <f t="shared" si="8"/>
        <v>30.259535070269557</v>
      </c>
      <c r="V98" s="3">
        <f t="shared" si="9"/>
        <v>-29.886989980734914</v>
      </c>
      <c r="W98" s="3">
        <f t="shared" si="10"/>
        <v>-4.733634181083719</v>
      </c>
      <c r="X98" s="3">
        <f>SQRT(V98^2+W98^2)+SQRT((V98-$CH$10)^2+(W98-$CI$10)^2)</f>
        <v>60.086359198859967</v>
      </c>
      <c r="Y98" s="3">
        <f>X98/(2*$CH$3)</f>
        <v>0.99999999998102684</v>
      </c>
      <c r="Z98" s="3">
        <f t="shared" si="11"/>
        <v>30.259535070843675</v>
      </c>
      <c r="AA98" s="3">
        <f t="shared" si="12"/>
        <v>-29.886989981301966</v>
      </c>
      <c r="AB98" s="3">
        <f t="shared" si="13"/>
        <v>-4.7336341811735307</v>
      </c>
      <c r="AC98" s="3">
        <f>SQRT(AA98^2+AB98^2)+SQRT((AA98-$CH$10)^2+(AB98-$CI$10)^2)</f>
        <v>60.086359200008147</v>
      </c>
      <c r="AD98" s="3">
        <f>AC98/(2*$CH$3)</f>
        <v>1.0000000000001357</v>
      </c>
      <c r="AE98" s="3">
        <f t="shared" si="14"/>
        <v>30.259535070839569</v>
      </c>
      <c r="AF98" s="3">
        <f t="shared" si="15"/>
        <v>-29.886989981297909</v>
      </c>
      <c r="AG98" s="3">
        <f t="shared" si="16"/>
        <v>-4.7336341811728886</v>
      </c>
      <c r="AH98" s="8">
        <f>SQRT(AF98^2+AG98^2)+SQRT((AF98-$CH$10)^2+(AG98-$CI$10)^2)</f>
        <v>60.086359199999933</v>
      </c>
      <c r="AI98" s="3">
        <f>AH98/(2*$CH$3)</f>
        <v>0.99999999999999889</v>
      </c>
      <c r="AJ98" s="3">
        <f t="shared" si="17"/>
        <v>30.2595350708396</v>
      </c>
      <c r="AK98" s="3">
        <f t="shared" si="18"/>
        <v>-29.88698998129794</v>
      </c>
      <c r="AL98" s="3">
        <f t="shared" si="19"/>
        <v>-4.733634181172893</v>
      </c>
      <c r="AM98" s="8">
        <f>SQRT(AK98^2+AL98^2)+SQRT((AK98-$CH$10)^2+(AL98-$CI$10)^2)</f>
        <v>60.086359199999997</v>
      </c>
      <c r="AN98" s="3">
        <f>AM98/(2*$CH$3)</f>
        <v>1</v>
      </c>
      <c r="AO98" s="3">
        <f t="shared" si="20"/>
        <v>30.2595350708396</v>
      </c>
      <c r="AP98" s="3">
        <f t="shared" si="21"/>
        <v>-29.88698998129794</v>
      </c>
      <c r="AQ98" s="3">
        <f t="shared" si="22"/>
        <v>-4.733634181172893</v>
      </c>
      <c r="AR98" s="8">
        <f>SQRT(AP98^2+AQ98^2)+SQRT((AP98-$CH$10)^2+(AQ98-$CI$10)^2)</f>
        <v>60.086359199999997</v>
      </c>
      <c r="AS98" s="3">
        <f>AR98/(2*$CH$3)</f>
        <v>1</v>
      </c>
      <c r="AT98" s="9">
        <f t="shared" si="23"/>
        <v>30.2595350708396</v>
      </c>
      <c r="AU98" s="3">
        <f t="shared" si="24"/>
        <v>-29.88698998129794</v>
      </c>
      <c r="AV98" s="3">
        <f t="shared" si="25"/>
        <v>-4.733634181172893</v>
      </c>
      <c r="AW98" s="8">
        <f>SQRT(AU98^2+AV98^2)+SQRT((AU98-$CH$10)^2+(AV98-$CI$10)^2)</f>
        <v>60.086359199999997</v>
      </c>
      <c r="AX98" s="4">
        <f>AW98/(2*$CH$3)</f>
        <v>1</v>
      </c>
      <c r="AY98" s="9">
        <f t="shared" si="106"/>
        <v>30.132535070839602</v>
      </c>
      <c r="AZ98" s="9">
        <f>AY98-'Master Radiusverkleinerung'!G$5/100</f>
        <v>30.078535070839603</v>
      </c>
      <c r="BA98" s="9">
        <f t="shared" si="31"/>
        <v>1.583946617039856</v>
      </c>
      <c r="BB98" s="3">
        <f t="shared" si="122"/>
        <v>-29.984697333779092</v>
      </c>
      <c r="BC98" s="3">
        <f t="shared" si="122"/>
        <v>-3.9477111603374393</v>
      </c>
      <c r="BD98" s="3">
        <f t="shared" si="119"/>
        <v>-29.747937737436217</v>
      </c>
      <c r="BE98" s="3">
        <f t="shared" si="119"/>
        <v>-5.5135985382842376</v>
      </c>
      <c r="BF98" s="3">
        <f t="shared" si="123"/>
        <v>0.19541470496230318</v>
      </c>
      <c r="BG98" s="3">
        <f t="shared" si="123"/>
        <v>-1.5718460416709075</v>
      </c>
      <c r="BH98" s="3">
        <f t="shared" si="120"/>
        <v>0.27810448772344643</v>
      </c>
      <c r="BI98" s="3">
        <f t="shared" si="120"/>
        <v>-1.5599287142226892</v>
      </c>
      <c r="BJ98" s="3">
        <f t="shared" si="32"/>
        <v>-1.5718460416709075</v>
      </c>
      <c r="BK98" s="3">
        <f t="shared" si="33"/>
        <v>-0.19541470496230318</v>
      </c>
      <c r="BL98" s="3">
        <f t="shared" si="34"/>
        <v>-1.5599287142226892</v>
      </c>
      <c r="BM98" s="3">
        <f t="shared" si="35"/>
        <v>-0.27810448772344643</v>
      </c>
      <c r="BN98" s="3">
        <f t="shared" si="72"/>
        <v>-1.5718460416709075</v>
      </c>
      <c r="BO98" s="3">
        <f t="shared" si="72"/>
        <v>-0.19541470496230318</v>
      </c>
      <c r="BP98" s="3">
        <f t="shared" si="73"/>
        <v>1.5599287142226892</v>
      </c>
      <c r="BQ98" s="3">
        <f t="shared" si="73"/>
        <v>0.27810448772344643</v>
      </c>
      <c r="BR98" s="3">
        <f t="shared" si="74"/>
        <v>0.2367595963428748</v>
      </c>
      <c r="BS98" s="3">
        <f t="shared" si="74"/>
        <v>-1.5658873779467983</v>
      </c>
      <c r="BT98" s="3">
        <f t="shared" si="39"/>
        <v>-18.96018609588846</v>
      </c>
      <c r="BU98" s="3">
        <f t="shared" si="40"/>
        <v>-0.18220386961304058</v>
      </c>
      <c r="BV98" s="3">
        <f t="shared" si="41"/>
        <v>-0.24261198837903297</v>
      </c>
      <c r="BW98" s="9">
        <f t="shared" si="42"/>
        <v>30.042363393666534</v>
      </c>
      <c r="BX98" s="9">
        <f>SQRT((AU98-$CH$11)^2+(AV98-$CI$11)^2)</f>
        <v>30.042437766394084</v>
      </c>
      <c r="BY98" s="3">
        <f t="shared" si="124"/>
        <v>-29.705024518899226</v>
      </c>
      <c r="BZ98" s="3">
        <f t="shared" si="124"/>
        <v>-4.4910518320041977</v>
      </c>
      <c r="CA98" s="3">
        <f t="shared" si="45"/>
        <v>30.042603552724131</v>
      </c>
      <c r="CB98" s="3">
        <f t="shared" si="121"/>
        <v>-29.7047861116849</v>
      </c>
      <c r="CC98" s="3">
        <f t="shared" si="121"/>
        <v>-4.4910221927938601</v>
      </c>
      <c r="CD98" s="3">
        <f t="shared" si="46"/>
        <v>30.042363393666534</v>
      </c>
      <c r="CE98" s="4">
        <f t="shared" si="47"/>
        <v>0.99999999999997768</v>
      </c>
      <c r="CF98" s="12">
        <f t="shared" si="48"/>
        <v>1.2104330510442216E-5</v>
      </c>
    </row>
    <row r="99" spans="1:84" x14ac:dyDescent="0.3">
      <c r="A99" s="4">
        <v>192</v>
      </c>
      <c r="B99" s="3">
        <f>CH$3*COS(A99/180*PI())</f>
        <v>-29.386664044154813</v>
      </c>
      <c r="C99" s="4">
        <f>CH$3*SIN(A99/180*PI())</f>
        <v>-6.2463282681776064</v>
      </c>
      <c r="D99" s="6">
        <f>SQRT(B99^2+C99^2)+SQRT((B99-$CH$10)^2+(C99-$CI$10)^2)</f>
        <v>59.632007357671554</v>
      </c>
      <c r="E99" s="4">
        <f>D99/(2*$CH$3)</f>
        <v>0.99243835292439486</v>
      </c>
      <c r="F99" s="4">
        <f>$CH$3/E99</f>
        <v>30.272086433855023</v>
      </c>
      <c r="G99" s="4">
        <f t="shared" si="0"/>
        <v>-29.61056871448168</v>
      </c>
      <c r="H99" s="4">
        <f t="shared" si="1"/>
        <v>-6.2939206750441441</v>
      </c>
      <c r="I99" s="6">
        <f>SQRT(G99^2+H99^2)+SQRT((G99-$CH$10)^2+(H99-$CI$10)^2)</f>
        <v>60.089800698482307</v>
      </c>
      <c r="J99" s="4">
        <f>I99/(2*$CH$3)</f>
        <v>1.0000572758697337</v>
      </c>
      <c r="K99" s="4">
        <f t="shared" si="2"/>
        <v>30.270352673078527</v>
      </c>
      <c r="L99" s="4">
        <f t="shared" si="3"/>
        <v>-29.608872840537902</v>
      </c>
      <c r="M99" s="4">
        <f t="shared" si="4"/>
        <v>-6.2935602059096292</v>
      </c>
      <c r="N99" s="8">
        <f>SQRT(L99^2+M99^2)+SQRT((L99-$CH$10)^2+(M99-$CI$10)^2)</f>
        <v>60.086333329714094</v>
      </c>
      <c r="O99" s="3">
        <f>N99/(2*$CH$3)</f>
        <v>0.99999956944826995</v>
      </c>
      <c r="P99" s="4">
        <f t="shared" si="5"/>
        <v>30.270365706036852</v>
      </c>
      <c r="Q99" s="4">
        <f t="shared" si="6"/>
        <v>-29.608885588694818</v>
      </c>
      <c r="R99" s="4">
        <f t="shared" si="7"/>
        <v>-6.2935629156140314</v>
      </c>
      <c r="S99" s="6">
        <f>SQRT(Q99^2+R99^2)+SQRT((Q99-$CH$10)^2+(R99-$CI$10)^2)</f>
        <v>60.086359394482159</v>
      </c>
      <c r="T99" s="4">
        <f>S99/(2*$CH$3)</f>
        <v>1.0000000032367107</v>
      </c>
      <c r="U99" s="3">
        <f t="shared" si="8"/>
        <v>30.270365608060438</v>
      </c>
      <c r="V99" s="3">
        <f t="shared" si="9"/>
        <v>-29.608885492859425</v>
      </c>
      <c r="W99" s="3">
        <f t="shared" si="10"/>
        <v>-6.2935628952435891</v>
      </c>
      <c r="X99" s="3">
        <f>SQRT(V99^2+W99^2)+SQRT((V99-$CH$10)^2+(W99-$CI$10)^2)</f>
        <v>60.086359198537977</v>
      </c>
      <c r="Y99" s="3">
        <f>X99/(2*$CH$3)</f>
        <v>0.99999999997566802</v>
      </c>
      <c r="Z99" s="3">
        <f t="shared" si="11"/>
        <v>30.270365608796975</v>
      </c>
      <c r="AA99" s="3">
        <f t="shared" si="12"/>
        <v>-29.608885493579866</v>
      </c>
      <c r="AB99" s="3">
        <f t="shared" si="13"/>
        <v>-6.2935628953967235</v>
      </c>
      <c r="AC99" s="3">
        <f>SQRT(AA99^2+AB99^2)+SQRT((AA99-$CH$10)^2+(AB99-$CI$10)^2)</f>
        <v>60.086359200010975</v>
      </c>
      <c r="AD99" s="3">
        <f>AC99/(2*$CH$3)</f>
        <v>1.0000000000001827</v>
      </c>
      <c r="AE99" s="3">
        <f t="shared" si="14"/>
        <v>30.270365608791444</v>
      </c>
      <c r="AF99" s="3">
        <f t="shared" si="15"/>
        <v>-29.608885493574455</v>
      </c>
      <c r="AG99" s="3">
        <f t="shared" si="16"/>
        <v>-6.2935628953955742</v>
      </c>
      <c r="AH99" s="8">
        <f>SQRT(AF99^2+AG99^2)+SQRT((AF99-$CH$10)^2+(AG99-$CI$10)^2)</f>
        <v>60.086359199999919</v>
      </c>
      <c r="AI99" s="3">
        <f>AH99/(2*$CH$3)</f>
        <v>0.99999999999999867</v>
      </c>
      <c r="AJ99" s="3">
        <f t="shared" si="17"/>
        <v>30.270365608791483</v>
      </c>
      <c r="AK99" s="3">
        <f t="shared" si="18"/>
        <v>-29.608885493574494</v>
      </c>
      <c r="AL99" s="3">
        <f t="shared" si="19"/>
        <v>-6.2935628953955822</v>
      </c>
      <c r="AM99" s="8">
        <f>SQRT(AK99^2+AL99^2)+SQRT((AK99-$CH$10)^2+(AL99-$CI$10)^2)</f>
        <v>60.086359199999997</v>
      </c>
      <c r="AN99" s="3">
        <f>AM99/(2*$CH$3)</f>
        <v>1</v>
      </c>
      <c r="AO99" s="3">
        <f t="shared" si="20"/>
        <v>30.270365608791483</v>
      </c>
      <c r="AP99" s="3">
        <f t="shared" si="21"/>
        <v>-29.608885493574494</v>
      </c>
      <c r="AQ99" s="3">
        <f t="shared" si="22"/>
        <v>-6.2935628953955822</v>
      </c>
      <c r="AR99" s="8">
        <f>SQRT(AP99^2+AQ99^2)+SQRT((AP99-$CH$10)^2+(AQ99-$CI$10)^2)</f>
        <v>60.086359199999997</v>
      </c>
      <c r="AS99" s="3">
        <f>AR99/(2*$CH$3)</f>
        <v>1</v>
      </c>
      <c r="AT99" s="9">
        <f t="shared" si="23"/>
        <v>30.270365608791483</v>
      </c>
      <c r="AU99" s="3">
        <f t="shared" si="24"/>
        <v>-29.608885493574494</v>
      </c>
      <c r="AV99" s="3">
        <f t="shared" si="25"/>
        <v>-6.2935628953955822</v>
      </c>
      <c r="AW99" s="8">
        <f>SQRT(AU99^2+AV99^2)+SQRT((AU99-$CH$10)^2+(AV99-$CI$10)^2)</f>
        <v>60.086359199999997</v>
      </c>
      <c r="AX99" s="4">
        <f>AW99/(2*$CH$3)</f>
        <v>1</v>
      </c>
      <c r="AY99" s="9">
        <f t="shared" si="106"/>
        <v>30.143365608791484</v>
      </c>
      <c r="AZ99" s="9">
        <f>AY99-'Master Radiusverkleinerung'!G$5/100</f>
        <v>30.089365608791486</v>
      </c>
      <c r="BA99" s="9">
        <f t="shared" si="31"/>
        <v>1.584525070659462</v>
      </c>
      <c r="BB99" s="3">
        <f t="shared" si="122"/>
        <v>-29.747937737436217</v>
      </c>
      <c r="BC99" s="3">
        <f t="shared" si="122"/>
        <v>-5.5135985382842376</v>
      </c>
      <c r="BD99" s="3">
        <f>0.5*(AU99+AU101)</f>
        <v>-29.42883387975214</v>
      </c>
      <c r="BE99" s="3">
        <f>0.5*(AV99+AV101)</f>
        <v>-7.0653752415725997</v>
      </c>
      <c r="BF99" s="3">
        <f t="shared" si="123"/>
        <v>0.27810448772344643</v>
      </c>
      <c r="BG99" s="3">
        <f t="shared" si="123"/>
        <v>-1.5599287142226892</v>
      </c>
      <c r="BH99" s="3">
        <f>AU101-AU99</f>
        <v>0.36010322764470715</v>
      </c>
      <c r="BI99" s="3">
        <f>AV101-AV99</f>
        <v>-1.543624692354034</v>
      </c>
      <c r="BJ99" s="3">
        <f t="shared" si="32"/>
        <v>-1.5599287142226892</v>
      </c>
      <c r="BK99" s="3">
        <f t="shared" si="33"/>
        <v>-0.27810448772344643</v>
      </c>
      <c r="BL99" s="3">
        <f t="shared" si="34"/>
        <v>-1.543624692354034</v>
      </c>
      <c r="BM99" s="3">
        <f t="shared" si="35"/>
        <v>-0.36010322764470715</v>
      </c>
      <c r="BN99" s="3">
        <f t="shared" si="72"/>
        <v>-1.5599287142226892</v>
      </c>
      <c r="BO99" s="3">
        <f t="shared" si="72"/>
        <v>-0.27810448772344643</v>
      </c>
      <c r="BP99" s="3">
        <f t="shared" si="73"/>
        <v>1.543624692354034</v>
      </c>
      <c r="BQ99" s="3">
        <f t="shared" si="73"/>
        <v>0.36010322764470715</v>
      </c>
      <c r="BR99" s="3">
        <f t="shared" si="74"/>
        <v>0.31910385768407679</v>
      </c>
      <c r="BS99" s="3">
        <f t="shared" si="74"/>
        <v>-1.551776703288362</v>
      </c>
      <c r="BT99" s="3">
        <f t="shared" si="39"/>
        <v>-18.953108312066917</v>
      </c>
      <c r="BU99" s="3">
        <f t="shared" si="40"/>
        <v>-0.18243985767031035</v>
      </c>
      <c r="BV99" s="3">
        <f t="shared" si="41"/>
        <v>-0.24265406038987347</v>
      </c>
      <c r="BW99" s="9">
        <f t="shared" si="42"/>
        <v>30.042123768009052</v>
      </c>
      <c r="BX99" s="9">
        <f>SQRT((AU99-$CH$11)^2+(AV99-$CI$11)^2)</f>
        <v>30.042517716404692</v>
      </c>
      <c r="BY99" s="3">
        <f t="shared" si="124"/>
        <v>-29.426681623961453</v>
      </c>
      <c r="BZ99" s="3">
        <f t="shared" si="124"/>
        <v>-6.0509509070165493</v>
      </c>
      <c r="CA99" s="3">
        <f t="shared" si="45"/>
        <v>30.042363393666534</v>
      </c>
      <c r="CB99" s="3">
        <f t="shared" si="121"/>
        <v>-29.426445635904184</v>
      </c>
      <c r="CC99" s="3">
        <f t="shared" si="121"/>
        <v>-6.0509088350057088</v>
      </c>
      <c r="CD99" s="3">
        <f t="shared" si="46"/>
        <v>30.042123768009052</v>
      </c>
      <c r="CE99" s="4">
        <f t="shared" si="47"/>
        <v>0.9999999999999778</v>
      </c>
      <c r="CF99" s="12">
        <f t="shared" si="48"/>
        <v>1.2074182694171997E-5</v>
      </c>
    </row>
    <row r="100" spans="1:84" x14ac:dyDescent="0.3">
      <c r="A100" s="4"/>
      <c r="C100" s="4"/>
      <c r="D100" s="6"/>
      <c r="E100" s="4"/>
      <c r="G100" s="4"/>
      <c r="H100" s="4"/>
      <c r="I100" s="6"/>
      <c r="J100" s="4"/>
      <c r="K100" s="4"/>
      <c r="L100" s="4"/>
      <c r="M100" s="4"/>
      <c r="N100" s="8"/>
      <c r="P100" s="4"/>
      <c r="Q100" s="4"/>
      <c r="R100" s="4"/>
      <c r="S100" s="6"/>
      <c r="T100" s="4"/>
      <c r="AH100" s="8"/>
      <c r="AM100" s="8"/>
      <c r="AR100" s="8"/>
      <c r="AT100" s="9"/>
      <c r="AW100" s="8"/>
      <c r="AX100" s="4"/>
      <c r="AY100" s="9"/>
      <c r="AZ100" s="9"/>
      <c r="BA100" s="9"/>
      <c r="BW100" s="9"/>
      <c r="BX100" s="9"/>
      <c r="CE100" s="4"/>
      <c r="CF100" s="12"/>
    </row>
    <row r="101" spans="1:84" x14ac:dyDescent="0.3">
      <c r="A101" s="4">
        <v>195</v>
      </c>
      <c r="B101" s="3">
        <f>CH$3*COS(A101/180*PI())</f>
        <v>-29.019483079480882</v>
      </c>
      <c r="C101" s="4">
        <f>CH$3*SIN(A101/180*PI())</f>
        <v>-7.7757470559155193</v>
      </c>
      <c r="D101" s="6">
        <f>SQRT(B101^2+C101^2)+SQRT((B101-$CH$10)^2+(C101-$CI$10)^2)</f>
        <v>59.61160180359412</v>
      </c>
      <c r="E101" s="4">
        <f>D101/(2*$CH$3)</f>
        <v>0.99209874915493501</v>
      </c>
      <c r="F101" s="4">
        <f>$CH$3/E101</f>
        <v>30.282448824364142</v>
      </c>
      <c r="G101" s="4">
        <f t="shared" ref="G101:G110" si="125">F101*COS(A101/180*PI())</f>
        <v>-29.250599402730362</v>
      </c>
      <c r="H101" s="4">
        <f t="shared" ref="H101:H110" si="126">F101*SIN(A101/180*PI())</f>
        <v>-7.8376744880878668</v>
      </c>
      <c r="I101" s="6">
        <f>SQRT(G101^2+H101^2)+SQRT((G101-$CH$10)^2+(H101-$CI$10)^2)</f>
        <v>60.090121530868458</v>
      </c>
      <c r="J101" s="4">
        <f>I101/(2*$CH$3)</f>
        <v>1.00006261539089</v>
      </c>
      <c r="K101" s="4">
        <f t="shared" ref="K101:K110" si="127">F101/J101</f>
        <v>30.28055279571447</v>
      </c>
      <c r="L101" s="4">
        <f t="shared" ref="L101:L110" si="128">K101*COS(A101/180*PI())</f>
        <v>-29.24876797969026</v>
      </c>
      <c r="M101" s="4">
        <f t="shared" ref="M101:M110" si="129">K101*SIN(A101/180*PI())</f>
        <v>-7.8371837597632723</v>
      </c>
      <c r="N101" s="8">
        <f>SQRT(L101^2+M101^2)+SQRT((L101-$CH$10)^2+(M101-$CI$10)^2)</f>
        <v>60.086329620741111</v>
      </c>
      <c r="O101" s="3">
        <f>N101/(2*$CH$3)</f>
        <v>0.99999950772089907</v>
      </c>
      <c r="P101" s="4">
        <f t="shared" ref="P101:P110" si="130">K101/O101</f>
        <v>30.280567702205115</v>
      </c>
      <c r="Q101" s="4">
        <f t="shared" ref="Q101:Q110" si="131">P101*COS(A101/180*PI())</f>
        <v>-29.248782378254553</v>
      </c>
      <c r="R101" s="4">
        <f t="shared" ref="R101:R110" si="132">P101*SIN(A101/180*PI())</f>
        <v>-7.8371876178469471</v>
      </c>
      <c r="S101" s="6">
        <f>SQRT(Q101^2+R101^2)+SQRT((Q101-$CH$10)^2+(R101-$CI$10)^2)</f>
        <v>60.086359432565274</v>
      </c>
      <c r="T101" s="4">
        <f>S101/(2*$CH$3)</f>
        <v>1.000000003870517</v>
      </c>
      <c r="U101" s="3">
        <f t="shared" ref="U101:U110" si="133">P101/T101</f>
        <v>30.280567585003663</v>
      </c>
      <c r="V101" s="3">
        <f t="shared" ref="V101:V110" si="134">U101*COS(A101/180*PI())</f>
        <v>-29.248782265046643</v>
      </c>
      <c r="W101" s="3">
        <f t="shared" ref="W101:W110" si="135">U101*SIN(A101/180*PI())</f>
        <v>-7.8371875875129788</v>
      </c>
      <c r="X101" s="3">
        <f>SQRT(V101^2+W101^2)+SQRT((V101-$CH$10)^2+(W101-$CI$10)^2)</f>
        <v>60.086359198171465</v>
      </c>
      <c r="Y101" s="3">
        <f>X101/(2*$CH$3)</f>
        <v>0.99999999996956823</v>
      </c>
      <c r="Z101" s="3">
        <f t="shared" ref="Z101:Z110" si="136">U101/Y101</f>
        <v>30.280567585925155</v>
      </c>
      <c r="AA101" s="3">
        <f t="shared" ref="AA101:AA110" si="137">Z101*COS(A101/180*PI())</f>
        <v>-29.248782265936736</v>
      </c>
      <c r="AB101" s="3">
        <f t="shared" ref="AB101:AB110" si="138">Z101*SIN(A101/180*PI())</f>
        <v>-7.8371875877514787</v>
      </c>
      <c r="AC101" s="3">
        <f>SQRT(AA101^2+AB101^2)+SQRT((AA101-$CH$10)^2+(AB101-$CI$10)^2)</f>
        <v>60.086359200014371</v>
      </c>
      <c r="AD101" s="3">
        <f>AC101/(2*$CH$3)</f>
        <v>1.0000000000002391</v>
      </c>
      <c r="AE101" s="3">
        <f t="shared" ref="AE101:AE110" si="139">Z101/AD101</f>
        <v>30.280567585917915</v>
      </c>
      <c r="AF101" s="3">
        <f t="shared" ref="AF101:AF110" si="140">AE101*COS(A101/180*PI())</f>
        <v>-29.248782265929744</v>
      </c>
      <c r="AG101" s="3">
        <f t="shared" ref="AG101:AG110" si="141">AE101*SIN(A101/180*PI())</f>
        <v>-7.8371875877496047</v>
      </c>
      <c r="AH101" s="8">
        <f>SQRT(AF101^2+AG101^2)+SQRT((AF101-$CH$10)^2+(AG101-$CI$10)^2)</f>
        <v>60.086359199999897</v>
      </c>
      <c r="AI101" s="3">
        <f>AH101/(2*$CH$3)</f>
        <v>0.99999999999999833</v>
      </c>
      <c r="AJ101" s="3">
        <f t="shared" ref="AJ101:AJ110" si="142">AE101/AI101</f>
        <v>30.280567585917964</v>
      </c>
      <c r="AK101" s="3">
        <f t="shared" ref="AK101:AK110" si="143">AJ101*COS(A101/180*PI())</f>
        <v>-29.24878226592979</v>
      </c>
      <c r="AL101" s="3">
        <f t="shared" ref="AL101:AL110" si="144">AJ101*SIN(A101/180*PI())</f>
        <v>-7.8371875877496171</v>
      </c>
      <c r="AM101" s="8">
        <f>SQRT(AK101^2+AL101^2)+SQRT((AK101-$CH$10)^2+(AL101-$CI$10)^2)</f>
        <v>60.08635919999999</v>
      </c>
      <c r="AN101" s="3">
        <f>AM101/(2*$CH$3)</f>
        <v>0.99999999999999989</v>
      </c>
      <c r="AO101" s="3">
        <f t="shared" ref="AO101:AO110" si="145">AJ101/AN101</f>
        <v>30.280567585917968</v>
      </c>
      <c r="AP101" s="3">
        <f t="shared" ref="AP101:AP110" si="146">AO101*COS(A101/180*PI())</f>
        <v>-29.248782265929794</v>
      </c>
      <c r="AQ101" s="3">
        <f t="shared" ref="AQ101:AQ110" si="147">AO101*SIN(A101/180*PI())</f>
        <v>-7.837187587749618</v>
      </c>
      <c r="AR101" s="8">
        <f>SQRT(AP101^2+AQ101^2)+SQRT((AP101-$CH$10)^2+(AQ101-$CI$10)^2)</f>
        <v>60.086359200000004</v>
      </c>
      <c r="AS101" s="3">
        <f>AR101/(2*$CH$3)</f>
        <v>1.0000000000000002</v>
      </c>
      <c r="AT101" s="9">
        <f t="shared" ref="AT101:AT110" si="148">AO101/AS101</f>
        <v>30.280567585917961</v>
      </c>
      <c r="AU101" s="3">
        <f t="shared" ref="AU101:AU110" si="149">AT101*COS(A101/180*PI())</f>
        <v>-29.248782265929787</v>
      </c>
      <c r="AV101" s="3">
        <f t="shared" ref="AV101:AV110" si="150">AT101*SIN(A101/180*PI())</f>
        <v>-7.8371875877496162</v>
      </c>
      <c r="AW101" s="8">
        <f>SQRT(AU101^2+AV101^2)+SQRT((AU101-$CH$10)^2+(AV101-$CI$10)^2)</f>
        <v>60.08635919999999</v>
      </c>
      <c r="AX101" s="4">
        <f>AW101/(2*$CH$3)</f>
        <v>0.99999999999999989</v>
      </c>
      <c r="AY101" s="9">
        <f t="shared" si="106"/>
        <v>30.153567585917962</v>
      </c>
      <c r="AZ101" s="9">
        <f>AY101-'Master Radiusverkleinerung'!G$5/100</f>
        <v>30.099567585917963</v>
      </c>
      <c r="BA101" s="9">
        <f>SQRT((AU101-AU99)^2+(AV101-AV99)^2)</f>
        <v>1.5850714575075855</v>
      </c>
      <c r="BB101" s="3">
        <f>0.5*(AU99+AU101)</f>
        <v>-29.42883387975214</v>
      </c>
      <c r="BC101" s="3">
        <f>0.5*(AV99+AV101)</f>
        <v>-7.0653752415725997</v>
      </c>
      <c r="BD101" s="3">
        <f t="shared" ref="BD101:BE104" si="151">0.5*(AU101+AU102)</f>
        <v>-29.02819520452492</v>
      </c>
      <c r="BE101" s="3">
        <f t="shared" si="151"/>
        <v>-8.5986734374043969</v>
      </c>
      <c r="BF101" s="3">
        <f>AU101-AU99</f>
        <v>0.36010322764470715</v>
      </c>
      <c r="BG101" s="3">
        <f>AV101-AV99</f>
        <v>-1.543624692354034</v>
      </c>
      <c r="BH101" s="3">
        <f t="shared" ref="BH101:BI104" si="152">AU102-AU101</f>
        <v>0.44117412280973056</v>
      </c>
      <c r="BI101" s="3">
        <f t="shared" si="152"/>
        <v>-1.5229716993095614</v>
      </c>
      <c r="BJ101" s="3">
        <f t="shared" si="32"/>
        <v>-1.543624692354034</v>
      </c>
      <c r="BK101" s="3">
        <f t="shared" si="33"/>
        <v>-0.36010322764470715</v>
      </c>
      <c r="BL101" s="3">
        <f t="shared" si="34"/>
        <v>-1.5229716993095614</v>
      </c>
      <c r="BM101" s="3">
        <f t="shared" si="35"/>
        <v>-0.44117412280973056</v>
      </c>
      <c r="BN101" s="3">
        <f t="shared" si="72"/>
        <v>-1.543624692354034</v>
      </c>
      <c r="BO101" s="3">
        <f t="shared" si="72"/>
        <v>-0.36010322764470715</v>
      </c>
      <c r="BP101" s="3">
        <f t="shared" si="73"/>
        <v>1.5229716993095614</v>
      </c>
      <c r="BQ101" s="3">
        <f t="shared" si="73"/>
        <v>0.44117412280973056</v>
      </c>
      <c r="BR101" s="3">
        <f t="shared" si="74"/>
        <v>0.40063867522722063</v>
      </c>
      <c r="BS101" s="3">
        <f t="shared" si="74"/>
        <v>-1.5332981958317973</v>
      </c>
      <c r="BT101" s="3">
        <f t="shared" si="39"/>
        <v>-18.946421269263887</v>
      </c>
      <c r="BU101" s="3">
        <f t="shared" si="40"/>
        <v>-0.18267017677474584</v>
      </c>
      <c r="BV101" s="3">
        <f t="shared" si="41"/>
        <v>-0.24270779019434485</v>
      </c>
      <c r="BW101" s="9">
        <f t="shared" si="42"/>
        <v>30.041887347082575</v>
      </c>
      <c r="BX101" s="9">
        <f>SQRT((AU101-$CH$11)^2+(AV101-$CI$11)^2)</f>
        <v>30.042596597394127</v>
      </c>
      <c r="BY101" s="3">
        <f>AU101-BU99</f>
        <v>-29.066342408259477</v>
      </c>
      <c r="BZ101" s="3">
        <f>AV101-BV99</f>
        <v>-7.5945335273597427</v>
      </c>
      <c r="CA101" s="3">
        <f t="shared" si="45"/>
        <v>30.042123768009056</v>
      </c>
      <c r="CB101" s="3">
        <f t="shared" ref="CB101:CC105" si="153">AU101-BU101</f>
        <v>-29.066112089155041</v>
      </c>
      <c r="CC101" s="3">
        <f t="shared" si="153"/>
        <v>-7.5944797975552714</v>
      </c>
      <c r="CD101" s="3">
        <f t="shared" si="46"/>
        <v>30.041887347082575</v>
      </c>
      <c r="CE101" s="4">
        <f t="shared" si="47"/>
        <v>0.99999999999997835</v>
      </c>
      <c r="CF101" s="12">
        <f t="shared" si="48"/>
        <v>1.1922300139801822E-5</v>
      </c>
    </row>
    <row r="102" spans="1:84" x14ac:dyDescent="0.3">
      <c r="A102" s="4">
        <v>198</v>
      </c>
      <c r="B102" s="3">
        <f>CH$3*COS(A102/180*PI())</f>
        <v>-28.572761728805624</v>
      </c>
      <c r="C102" s="4">
        <f>CH$3*SIN(A102/180*PI())</f>
        <v>-9.2838530614587444</v>
      </c>
      <c r="D102" s="6">
        <f>SQRT(B102^2+C102^2)+SQRT((B102-$CH$10)^2+(C102-$CI$10)^2)</f>
        <v>59.592511711823136</v>
      </c>
      <c r="E102" s="4">
        <f>D102/(2*$CH$3)</f>
        <v>0.99178103824641684</v>
      </c>
      <c r="F102" s="4">
        <f>$CH$3/E102</f>
        <v>30.292149619153641</v>
      </c>
      <c r="G102" s="4">
        <f t="shared" si="125"/>
        <v>-28.809546287883823</v>
      </c>
      <c r="H102" s="4">
        <f t="shared" si="126"/>
        <v>-9.3607890284670763</v>
      </c>
      <c r="I102" s="6">
        <f>SQRT(G102^2+H102^2)+SQRT((G102-$CH$10)^2+(H102-$CI$10)^2)</f>
        <v>60.090434834698485</v>
      </c>
      <c r="J102" s="4">
        <f>I102/(2*$CH$3)</f>
        <v>1.0000678296164514</v>
      </c>
      <c r="K102" s="4">
        <f t="shared" si="127"/>
        <v>30.29009505362388</v>
      </c>
      <c r="L102" s="4">
        <f t="shared" si="128"/>
        <v>-28.80759227994859</v>
      </c>
      <c r="M102" s="4">
        <f t="shared" si="129"/>
        <v>-9.3601541328023217</v>
      </c>
      <c r="N102" s="8">
        <f>SQRT(L102^2+M102^2)+SQRT((L102-$CH$10)^2+(M102-$CI$10)^2)</f>
        <v>60.08632584207281</v>
      </c>
      <c r="O102" s="3">
        <f>N102/(2*$CH$3)</f>
        <v>0.99999944483360903</v>
      </c>
      <c r="P102" s="4">
        <f t="shared" si="130"/>
        <v>30.290111869675968</v>
      </c>
      <c r="Q102" s="4">
        <f t="shared" si="131"/>
        <v>-28.807608272964504</v>
      </c>
      <c r="R102" s="4">
        <f t="shared" si="132"/>
        <v>-9.3601593292481962</v>
      </c>
      <c r="S102" s="6">
        <f>SQRT(Q102^2+R102^2)+SQRT((Q102-$CH$10)^2+(R102-$CI$10)^2)</f>
        <v>60.086359473043856</v>
      </c>
      <c r="T102" s="4">
        <f>S102/(2*$CH$3)</f>
        <v>1.0000000045441904</v>
      </c>
      <c r="U102" s="3">
        <f t="shared" si="133"/>
        <v>30.290111732031935</v>
      </c>
      <c r="V102" s="3">
        <f t="shared" si="134"/>
        <v>-28.807608142057251</v>
      </c>
      <c r="W102" s="3">
        <f t="shared" si="135"/>
        <v>-9.3601592867138503</v>
      </c>
      <c r="X102" s="3">
        <f>SQRT(V102^2+W102^2)+SQRT((V102-$CH$10)^2+(W102-$CI$10)^2)</f>
        <v>60.086359197765077</v>
      </c>
      <c r="Y102" s="3">
        <f>X102/(2*$CH$3)</f>
        <v>0.99999999996280486</v>
      </c>
      <c r="Z102" s="3">
        <f t="shared" si="136"/>
        <v>30.290111733158579</v>
      </c>
      <c r="AA102" s="3">
        <f t="shared" si="137"/>
        <v>-28.807608143128753</v>
      </c>
      <c r="AB102" s="3">
        <f t="shared" si="138"/>
        <v>-9.3601592870620021</v>
      </c>
      <c r="AC102" s="3">
        <f>SQRT(AA102^2+AB102^2)+SQRT((AA102-$CH$10)^2+(AB102-$CI$10)^2)</f>
        <v>60.086359200018279</v>
      </c>
      <c r="AD102" s="3">
        <f>AC102/(2*$CH$3)</f>
        <v>1.0000000000003042</v>
      </c>
      <c r="AE102" s="3">
        <f t="shared" si="139"/>
        <v>30.290111733149363</v>
      </c>
      <c r="AF102" s="3">
        <f t="shared" si="140"/>
        <v>-28.807608143119989</v>
      </c>
      <c r="AG102" s="3">
        <f t="shared" si="141"/>
        <v>-9.3601592870591546</v>
      </c>
      <c r="AH102" s="8">
        <f>SQRT(AF102^2+AG102^2)+SQRT((AF102-$CH$10)^2+(AG102-$CI$10)^2)</f>
        <v>60.086359199999848</v>
      </c>
      <c r="AI102" s="3">
        <f>AH102/(2*$CH$3)</f>
        <v>0.99999999999999756</v>
      </c>
      <c r="AJ102" s="3">
        <f t="shared" si="142"/>
        <v>30.290111733149438</v>
      </c>
      <c r="AK102" s="3">
        <f t="shared" si="143"/>
        <v>-28.80760814312006</v>
      </c>
      <c r="AL102" s="3">
        <f t="shared" si="144"/>
        <v>-9.3601592870591777</v>
      </c>
      <c r="AM102" s="8">
        <f>SQRT(AK102^2+AL102^2)+SQRT((AK102-$CH$10)^2+(AL102-$CI$10)^2)</f>
        <v>60.086359200000004</v>
      </c>
      <c r="AN102" s="3">
        <f>AM102/(2*$CH$3)</f>
        <v>1.0000000000000002</v>
      </c>
      <c r="AO102" s="3">
        <f t="shared" si="145"/>
        <v>30.290111733149431</v>
      </c>
      <c r="AP102" s="3">
        <f t="shared" si="146"/>
        <v>-28.807608143120053</v>
      </c>
      <c r="AQ102" s="3">
        <f t="shared" si="147"/>
        <v>-9.3601592870591759</v>
      </c>
      <c r="AR102" s="8">
        <f>SQRT(AP102^2+AQ102^2)+SQRT((AP102-$CH$10)^2+(AQ102-$CI$10)^2)</f>
        <v>60.08635919999999</v>
      </c>
      <c r="AS102" s="3">
        <f>AR102/(2*$CH$3)</f>
        <v>0.99999999999999989</v>
      </c>
      <c r="AT102" s="9">
        <f t="shared" si="148"/>
        <v>30.290111733149434</v>
      </c>
      <c r="AU102" s="3">
        <f t="shared" si="149"/>
        <v>-28.807608143120056</v>
      </c>
      <c r="AV102" s="3">
        <f t="shared" si="150"/>
        <v>-9.3601592870591777</v>
      </c>
      <c r="AW102" s="8">
        <f>SQRT(AU102^2+AV102^2)+SQRT((AU102-$CH$10)^2+(AV102-$CI$10)^2)</f>
        <v>60.08635919999999</v>
      </c>
      <c r="AX102" s="4">
        <f>AW102/(2*$CH$3)</f>
        <v>0.99999999999999989</v>
      </c>
      <c r="AY102" s="9">
        <f t="shared" si="106"/>
        <v>30.163111733149435</v>
      </c>
      <c r="AZ102" s="9">
        <f>AY102-'Master Radiusverkleinerung'!G$5/100</f>
        <v>30.109111733149437</v>
      </c>
      <c r="BA102" s="9">
        <f t="shared" ref="BA102:BA110" si="154">SQRT((AU102-AU101)^2+(AV102-AV101)^2)</f>
        <v>1.5855842467477999</v>
      </c>
      <c r="BB102" s="3">
        <f t="shared" ref="BB102:BC105" si="155">0.5*(AU101+AU102)</f>
        <v>-29.02819520452492</v>
      </c>
      <c r="BC102" s="3">
        <f t="shared" si="155"/>
        <v>-8.5986734374043969</v>
      </c>
      <c r="BD102" s="3">
        <f t="shared" si="151"/>
        <v>-28.547067026781441</v>
      </c>
      <c r="BE102" s="3">
        <f t="shared" si="151"/>
        <v>-10.109169630087802</v>
      </c>
      <c r="BF102" s="3">
        <f t="shared" ref="BF102:BG105" si="156">AU102-AU101</f>
        <v>0.44117412280973056</v>
      </c>
      <c r="BG102" s="3">
        <f t="shared" si="156"/>
        <v>-1.5229716993095614</v>
      </c>
      <c r="BH102" s="3">
        <f t="shared" si="152"/>
        <v>0.52108223267723019</v>
      </c>
      <c r="BI102" s="3">
        <f t="shared" si="152"/>
        <v>-1.4980206860572487</v>
      </c>
      <c r="BJ102" s="3">
        <f t="shared" ref="BJ102:BJ109" si="157">BG102</f>
        <v>-1.5229716993095614</v>
      </c>
      <c r="BK102" s="3">
        <f t="shared" ref="BK102:BK109" si="158">-BF102</f>
        <v>-0.44117412280973056</v>
      </c>
      <c r="BL102" s="3">
        <f t="shared" ref="BL102:BL109" si="159">BI102</f>
        <v>-1.4980206860572487</v>
      </c>
      <c r="BM102" s="3">
        <f t="shared" ref="BM102:BM109" si="160">-BH102</f>
        <v>-0.52108223267723019</v>
      </c>
      <c r="BN102" s="3">
        <f t="shared" si="72"/>
        <v>-1.5229716993095614</v>
      </c>
      <c r="BO102" s="3">
        <f t="shared" si="72"/>
        <v>-0.44117412280973056</v>
      </c>
      <c r="BP102" s="3">
        <f t="shared" si="73"/>
        <v>1.4980206860572487</v>
      </c>
      <c r="BQ102" s="3">
        <f t="shared" si="73"/>
        <v>0.52108223267723019</v>
      </c>
      <c r="BR102" s="3">
        <f t="shared" si="74"/>
        <v>0.4811281777434786</v>
      </c>
      <c r="BS102" s="3">
        <f t="shared" si="74"/>
        <v>-1.5104961926834051</v>
      </c>
      <c r="BT102" s="3">
        <f t="shared" ref="BT102:BT109" si="161">(BR102*BQ102-BS102*BP102)/(BN102*BQ102-BO102*BP102)</f>
        <v>-18.94014412270624</v>
      </c>
      <c r="BU102" s="3">
        <f t="shared" ref="BU102:BU109" si="162">BB102+BT102*BJ102</f>
        <v>-0.18289172479899563</v>
      </c>
      <c r="BV102" s="3">
        <f t="shared" ref="BV102:BV109" si="163">BC102+BT102*BK102</f>
        <v>-0.24277196817959812</v>
      </c>
      <c r="BW102" s="9">
        <f t="shared" ref="BW102:BW109" si="164">SQRT((BU102-AU102)^2+(BV102-AV102)^2)</f>
        <v>30.041656771086469</v>
      </c>
      <c r="BX102" s="9">
        <f>SQRT((AU102-$CH$11)^2+(AV102-$CI$11)^2)</f>
        <v>30.042673528437529</v>
      </c>
      <c r="BY102" s="3">
        <f t="shared" ref="BY102:BZ105" si="165">AU102-BU101</f>
        <v>-28.624937966345311</v>
      </c>
      <c r="BZ102" s="3">
        <f t="shared" si="165"/>
        <v>-9.1174514968648328</v>
      </c>
      <c r="CA102" s="3">
        <f t="shared" si="45"/>
        <v>30.041887347082575</v>
      </c>
      <c r="CB102" s="3">
        <f t="shared" si="153"/>
        <v>-28.624716418321061</v>
      </c>
      <c r="CC102" s="3">
        <f t="shared" si="153"/>
        <v>-9.1173873188795795</v>
      </c>
      <c r="CD102" s="3">
        <f t="shared" si="46"/>
        <v>30.041656771086469</v>
      </c>
      <c r="CE102" s="4">
        <f t="shared" si="47"/>
        <v>0.99999999999997946</v>
      </c>
      <c r="CF102" s="12">
        <f t="shared" si="48"/>
        <v>1.1612577063365532E-5</v>
      </c>
    </row>
    <row r="103" spans="1:84" x14ac:dyDescent="0.3">
      <c r="A103" s="4">
        <v>201</v>
      </c>
      <c r="B103" s="3">
        <f>CH$3*COS(A103/180*PI())</f>
        <v>-28.047724424300029</v>
      </c>
      <c r="C103" s="4">
        <f>CH$3*SIN(A103/180*PI())</f>
        <v>-10.766512671073199</v>
      </c>
      <c r="D103" s="6">
        <f>SQRT(B103^2+C103^2)+SQRT((B103-$CH$10)^2+(C103-$CI$10)^2)</f>
        <v>59.574792006391519</v>
      </c>
      <c r="E103" s="4">
        <f>D103/(2*$CH$3)</f>
        <v>0.99148613428372812</v>
      </c>
      <c r="F103" s="4">
        <f>$CH$3/E103</f>
        <v>30.301159603915053</v>
      </c>
      <c r="G103" s="4">
        <f t="shared" si="125"/>
        <v>-28.288569506382796</v>
      </c>
      <c r="H103" s="4">
        <f t="shared" si="126"/>
        <v>-10.858964436099926</v>
      </c>
      <c r="I103" s="6">
        <f>SQRT(G103^2+H103^2)+SQRT((G103-$CH$10)^2+(H103-$CI$10)^2)</f>
        <v>60.09073704923108</v>
      </c>
      <c r="J103" s="4">
        <f>I103/(2*$CH$3)</f>
        <v>1.0000728592860237</v>
      </c>
      <c r="K103" s="4">
        <f t="shared" si="127"/>
        <v>30.298952043901867</v>
      </c>
      <c r="L103" s="4">
        <f t="shared" si="128"/>
        <v>-28.286508571564166</v>
      </c>
      <c r="M103" s="4">
        <f t="shared" si="129"/>
        <v>-10.858173317344502</v>
      </c>
      <c r="N103" s="8">
        <f>SQRT(L103^2+M103^2)+SQRT((L103-$CH$10)^2+(M103-$CI$10)^2)</f>
        <v>60.086322056162039</v>
      </c>
      <c r="O103" s="3">
        <f>N103/(2*$CH$3)</f>
        <v>0.99999938182578452</v>
      </c>
      <c r="P103" s="4">
        <f t="shared" si="130"/>
        <v>30.298970773944355</v>
      </c>
      <c r="Q103" s="4">
        <f t="shared" si="131"/>
        <v>-28.286526057565222</v>
      </c>
      <c r="R103" s="4">
        <f t="shared" si="132"/>
        <v>-10.858180029591423</v>
      </c>
      <c r="S103" s="6">
        <f>SQRT(Q103^2+R103^2)+SQRT((Q103-$CH$10)^2+(R103-$CI$10)^2)</f>
        <v>60.086359515169775</v>
      </c>
      <c r="T103" s="4">
        <f>S103/(2*$CH$3)</f>
        <v>1.00000000524528</v>
      </c>
      <c r="U103" s="3">
        <f t="shared" si="133"/>
        <v>30.298970615017769</v>
      </c>
      <c r="V103" s="3">
        <f t="shared" si="134"/>
        <v>-28.28652590919447</v>
      </c>
      <c r="W103" s="3">
        <f t="shared" si="135"/>
        <v>-10.858179972637227</v>
      </c>
      <c r="X103" s="3">
        <f>SQRT(V103^2+W103^2)+SQRT((V103-$CH$10)^2+(W103-$CI$10)^2)</f>
        <v>60.086359197325734</v>
      </c>
      <c r="Y103" s="3">
        <f>X103/(2*$CH$3)</f>
        <v>0.99999999995549305</v>
      </c>
      <c r="Z103" s="3">
        <f t="shared" si="136"/>
        <v>30.298970616366283</v>
      </c>
      <c r="AA103" s="3">
        <f t="shared" si="137"/>
        <v>-28.286525910453417</v>
      </c>
      <c r="AB103" s="3">
        <f t="shared" si="138"/>
        <v>-10.858179973120492</v>
      </c>
      <c r="AC103" s="3">
        <f>SQRT(AA103^2+AB103^2)+SQRT((AA103-$CH$10)^2+(AB103-$CI$10)^2)</f>
        <v>60.086359200022684</v>
      </c>
      <c r="AD103" s="3">
        <f>AC103/(2*$CH$3)</f>
        <v>1.0000000000003775</v>
      </c>
      <c r="AE103" s="3">
        <f t="shared" si="139"/>
        <v>30.298970616354847</v>
      </c>
      <c r="AF103" s="3">
        <f t="shared" si="140"/>
        <v>-28.286525910442741</v>
      </c>
      <c r="AG103" s="3">
        <f t="shared" si="141"/>
        <v>-10.858179973116394</v>
      </c>
      <c r="AH103" s="8">
        <f>SQRT(AF103^2+AG103^2)+SQRT((AF103-$CH$10)^2+(AG103-$CI$10)^2)</f>
        <v>60.086359199999819</v>
      </c>
      <c r="AI103" s="3">
        <f>AH103/(2*$CH$3)</f>
        <v>0.999999999999997</v>
      </c>
      <c r="AJ103" s="3">
        <f t="shared" si="142"/>
        <v>30.298970616354939</v>
      </c>
      <c r="AK103" s="3">
        <f t="shared" si="143"/>
        <v>-28.286525910442826</v>
      </c>
      <c r="AL103" s="3">
        <f t="shared" si="144"/>
        <v>-10.858179973116428</v>
      </c>
      <c r="AM103" s="8">
        <f>SQRT(AK103^2+AL103^2)+SQRT((AK103-$CH$10)^2+(AL103-$CI$10)^2)</f>
        <v>60.086359200000004</v>
      </c>
      <c r="AN103" s="3">
        <f>AM103/(2*$CH$3)</f>
        <v>1.0000000000000002</v>
      </c>
      <c r="AO103" s="3">
        <f t="shared" si="145"/>
        <v>30.298970616354932</v>
      </c>
      <c r="AP103" s="3">
        <f t="shared" si="146"/>
        <v>-28.286525910442823</v>
      </c>
      <c r="AQ103" s="3">
        <f t="shared" si="147"/>
        <v>-10.858179973116425</v>
      </c>
      <c r="AR103" s="8">
        <f>SQRT(AP103^2+AQ103^2)+SQRT((AP103-$CH$10)^2+(AQ103-$CI$10)^2)</f>
        <v>60.08635919999999</v>
      </c>
      <c r="AS103" s="3">
        <f>AR103/(2*$CH$3)</f>
        <v>0.99999999999999989</v>
      </c>
      <c r="AT103" s="9">
        <f t="shared" si="148"/>
        <v>30.298970616354936</v>
      </c>
      <c r="AU103" s="3">
        <f t="shared" si="149"/>
        <v>-28.286525910442826</v>
      </c>
      <c r="AV103" s="3">
        <f t="shared" si="150"/>
        <v>-10.858179973116426</v>
      </c>
      <c r="AW103" s="8">
        <f>SQRT(AU103^2+AV103^2)+SQRT((AU103-$CH$10)^2+(AV103-$CI$10)^2)</f>
        <v>60.086359200000004</v>
      </c>
      <c r="AX103" s="4">
        <f>AW103/(2*$CH$3)</f>
        <v>1.0000000000000002</v>
      </c>
      <c r="AY103" s="9">
        <f t="shared" si="106"/>
        <v>30.171970616354937</v>
      </c>
      <c r="AZ103" s="9">
        <f>AY103-'Master Radiusverkleinerung'!G$5/100</f>
        <v>30.117970616354938</v>
      </c>
      <c r="BA103" s="9">
        <f t="shared" si="154"/>
        <v>1.586062000385646</v>
      </c>
      <c r="BB103" s="3">
        <f t="shared" si="155"/>
        <v>-28.547067026781441</v>
      </c>
      <c r="BC103" s="3">
        <f t="shared" si="155"/>
        <v>-10.109169630087802</v>
      </c>
      <c r="BD103" s="3">
        <f t="shared" si="151"/>
        <v>-27.986728278336223</v>
      </c>
      <c r="BE103" s="3">
        <f t="shared" si="151"/>
        <v>-11.592597852482921</v>
      </c>
      <c r="BF103" s="3">
        <f t="shared" si="156"/>
        <v>0.52108223267723019</v>
      </c>
      <c r="BG103" s="3">
        <f t="shared" si="156"/>
        <v>-1.4980206860572487</v>
      </c>
      <c r="BH103" s="3">
        <f t="shared" si="152"/>
        <v>0.5995952642132103</v>
      </c>
      <c r="BI103" s="3">
        <f t="shared" si="152"/>
        <v>-1.4688357587329914</v>
      </c>
      <c r="BJ103" s="3">
        <f t="shared" si="157"/>
        <v>-1.4980206860572487</v>
      </c>
      <c r="BK103" s="3">
        <f t="shared" si="158"/>
        <v>-0.52108223267723019</v>
      </c>
      <c r="BL103" s="3">
        <f t="shared" si="159"/>
        <v>-1.4688357587329914</v>
      </c>
      <c r="BM103" s="3">
        <f t="shared" si="160"/>
        <v>-0.5995952642132103</v>
      </c>
      <c r="BN103" s="3">
        <f t="shared" si="72"/>
        <v>-1.4980206860572487</v>
      </c>
      <c r="BO103" s="3">
        <f t="shared" si="72"/>
        <v>-0.52108223267723019</v>
      </c>
      <c r="BP103" s="3">
        <f t="shared" si="73"/>
        <v>1.4688357587329914</v>
      </c>
      <c r="BQ103" s="3">
        <f t="shared" si="73"/>
        <v>0.5995952642132103</v>
      </c>
      <c r="BR103" s="3">
        <f t="shared" si="74"/>
        <v>0.56033874844521847</v>
      </c>
      <c r="BS103" s="3">
        <f t="shared" si="74"/>
        <v>-1.4834282223951192</v>
      </c>
      <c r="BT103" s="3">
        <f t="shared" si="161"/>
        <v>-18.934294881486775</v>
      </c>
      <c r="BU103" s="3">
        <f t="shared" si="162"/>
        <v>-0.18310161840637207</v>
      </c>
      <c r="BV103" s="3">
        <f t="shared" si="163"/>
        <v>-0.24284497907362201</v>
      </c>
      <c r="BW103" s="9">
        <f t="shared" si="164"/>
        <v>30.041434619105232</v>
      </c>
      <c r="BX103" s="9">
        <f>SQRT((AU103-$CH$11)^2+(AV103-$CI$11)^2)</f>
        <v>30.042747649007524</v>
      </c>
      <c r="BY103" s="3">
        <f t="shared" si="165"/>
        <v>-28.103634185643831</v>
      </c>
      <c r="BZ103" s="3">
        <f t="shared" si="165"/>
        <v>-10.615408004936828</v>
      </c>
      <c r="CA103" s="3">
        <f t="shared" ref="CA103:CA109" si="166">SQRT(BY103^2+BZ103^2)</f>
        <v>30.041656771086465</v>
      </c>
      <c r="CB103" s="3">
        <f t="shared" si="153"/>
        <v>-28.103424292036454</v>
      </c>
      <c r="CC103" s="3">
        <f t="shared" si="153"/>
        <v>-10.615334994042804</v>
      </c>
      <c r="CD103" s="3">
        <f t="shared" ref="CD103:CD109" si="167">SQRT(CB103^2+CC103^2)</f>
        <v>30.041434619105232</v>
      </c>
      <c r="CE103" s="4">
        <f t="shared" ref="CE103:CE109" si="168">(BY103*CB103+BZ103*CC103)/(CA103*CD103)</f>
        <v>0.99999999999998113</v>
      </c>
      <c r="CF103" s="12">
        <f t="shared" ref="CF103:CF173" si="169">ACOS(CE103)*180/PI()</f>
        <v>1.113184641375952E-5</v>
      </c>
    </row>
    <row r="104" spans="1:84" x14ac:dyDescent="0.3">
      <c r="A104" s="4">
        <v>204</v>
      </c>
      <c r="B104" s="3">
        <f>CH$3*COS(A104/180*PI())</f>
        <v>-27.445810256720854</v>
      </c>
      <c r="C104" s="4">
        <f>CH$3*SIN(A104/180*PI())</f>
        <v>-12.21966201782735</v>
      </c>
      <c r="D104" s="6">
        <f>SQRT(B104^2+C104^2)+SQRT((B104-$CH$10)^2+(C104-$CI$10)^2)</f>
        <v>59.558493765383204</v>
      </c>
      <c r="E104" s="4">
        <f>D104/(2*$CH$3)</f>
        <v>0.99121488734473373</v>
      </c>
      <c r="F104" s="4">
        <f>$CH$3/E104</f>
        <v>30.309451546354055</v>
      </c>
      <c r="G104" s="4">
        <f t="shared" si="125"/>
        <v>-27.689061783810256</v>
      </c>
      <c r="H104" s="4">
        <f t="shared" si="126"/>
        <v>-12.327964575432658</v>
      </c>
      <c r="I104" s="6">
        <f>SQRT(G104^2+H104^2)+SQRT((G104-$CH$10)^2+(H104-$CI$10)^2)</f>
        <v>60.091024728749915</v>
      </c>
      <c r="J104" s="4">
        <f>I104/(2*$CH$3)</f>
        <v>1.0000776470535415</v>
      </c>
      <c r="K104" s="4">
        <f t="shared" si="127"/>
        <v>30.307098289470485</v>
      </c>
      <c r="L104" s="4">
        <f t="shared" si="128"/>
        <v>-27.686911976673606</v>
      </c>
      <c r="M104" s="4">
        <f t="shared" si="129"/>
        <v>-12.32700741962754</v>
      </c>
      <c r="N104" s="8">
        <f>SQRT(L104^2+M104^2)+SQRT((L104-$CH$10)^2+(M104-$CI$10)^2)</f>
        <v>60.086318328236985</v>
      </c>
      <c r="O104" s="3">
        <f>N104/(2*$CH$3)</f>
        <v>0.99999931978299972</v>
      </c>
      <c r="P104" s="4">
        <f t="shared" si="130"/>
        <v>30.307118904887993</v>
      </c>
      <c r="Q104" s="4">
        <f t="shared" si="131"/>
        <v>-27.686930809794628</v>
      </c>
      <c r="R104" s="4">
        <f t="shared" si="132"/>
        <v>-12.327015804673252</v>
      </c>
      <c r="S104" s="6">
        <f>SQRT(Q104^2+R104^2)+SQRT((Q104-$CH$10)^2+(R104-$CI$10)^2)</f>
        <v>60.086359558079771</v>
      </c>
      <c r="T104" s="4">
        <f>S104/(2*$CH$3)</f>
        <v>1.0000000059594187</v>
      </c>
      <c r="U104" s="3">
        <f t="shared" si="133"/>
        <v>30.307118724275181</v>
      </c>
      <c r="V104" s="3">
        <f t="shared" si="134"/>
        <v>-27.686930644796615</v>
      </c>
      <c r="W104" s="3">
        <f t="shared" si="135"/>
        <v>-12.327015731211404</v>
      </c>
      <c r="X104" s="3">
        <f>SQRT(V104^2+W104^2)+SQRT((V104-$CH$10)^2+(W104-$CI$10)^2)</f>
        <v>60.086359196862844</v>
      </c>
      <c r="Y104" s="3">
        <f>X104/(2*$CH$3)</f>
        <v>0.99999999994778932</v>
      </c>
      <c r="Z104" s="3">
        <f t="shared" si="136"/>
        <v>30.307118725857535</v>
      </c>
      <c r="AA104" s="3">
        <f t="shared" si="137"/>
        <v>-27.686930646242168</v>
      </c>
      <c r="AB104" s="3">
        <f t="shared" si="138"/>
        <v>-12.327015731855004</v>
      </c>
      <c r="AC104" s="3">
        <f>SQRT(AA104^2+AB104^2)+SQRT((AA104-$CH$10)^2+(AB104-$CI$10)^2)</f>
        <v>60.086359200027474</v>
      </c>
      <c r="AD104" s="3">
        <f>AC104/(2*$CH$3)</f>
        <v>1.0000000000004572</v>
      </c>
      <c r="AE104" s="3">
        <f t="shared" si="139"/>
        <v>30.307118725843679</v>
      </c>
      <c r="AF104" s="3">
        <f t="shared" si="140"/>
        <v>-27.686930646229509</v>
      </c>
      <c r="AG104" s="3">
        <f t="shared" si="141"/>
        <v>-12.32701573184937</v>
      </c>
      <c r="AH104" s="8">
        <f>SQRT(AF104^2+AG104^2)+SQRT((AF104-$CH$10)^2+(AG104-$CI$10)^2)</f>
        <v>60.086359199999762</v>
      </c>
      <c r="AI104" s="3">
        <f>AH104/(2*$CH$3)</f>
        <v>0.99999999999999611</v>
      </c>
      <c r="AJ104" s="3">
        <f t="shared" si="142"/>
        <v>30.307118725843797</v>
      </c>
      <c r="AK104" s="3">
        <f t="shared" si="143"/>
        <v>-27.686930646229616</v>
      </c>
      <c r="AL104" s="3">
        <f t="shared" si="144"/>
        <v>-12.327015731849418</v>
      </c>
      <c r="AM104" s="8">
        <f>SQRT(AK104^2+AL104^2)+SQRT((AK104-$CH$10)^2+(AL104-$CI$10)^2)</f>
        <v>60.086359199999997</v>
      </c>
      <c r="AN104" s="3">
        <f>AM104/(2*$CH$3)</f>
        <v>1</v>
      </c>
      <c r="AO104" s="3">
        <f t="shared" si="145"/>
        <v>30.307118725843797</v>
      </c>
      <c r="AP104" s="3">
        <f t="shared" si="146"/>
        <v>-27.686930646229616</v>
      </c>
      <c r="AQ104" s="3">
        <f t="shared" si="147"/>
        <v>-12.327015731849418</v>
      </c>
      <c r="AR104" s="8">
        <f>SQRT(AP104^2+AQ104^2)+SQRT((AP104-$CH$10)^2+(AQ104-$CI$10)^2)</f>
        <v>60.086359199999997</v>
      </c>
      <c r="AS104" s="3">
        <f>AR104/(2*$CH$3)</f>
        <v>1</v>
      </c>
      <c r="AT104" s="9">
        <f t="shared" si="148"/>
        <v>30.307118725843797</v>
      </c>
      <c r="AU104" s="3">
        <f t="shared" si="149"/>
        <v>-27.686930646229616</v>
      </c>
      <c r="AV104" s="3">
        <f t="shared" si="150"/>
        <v>-12.327015731849418</v>
      </c>
      <c r="AW104" s="8">
        <f>SQRT(AU104^2+AV104^2)+SQRT((AU104-$CH$10)^2+(AV104-$CI$10)^2)</f>
        <v>60.086359199999997</v>
      </c>
      <c r="AX104" s="4">
        <f>AW104/(2*$CH$3)</f>
        <v>1</v>
      </c>
      <c r="AY104" s="9">
        <f t="shared" si="106"/>
        <v>30.180118725843798</v>
      </c>
      <c r="AZ104" s="9">
        <f>AY104-'Master Radiusverkleinerung'!G$5/100</f>
        <v>30.126118725843799</v>
      </c>
      <c r="BA104" s="9">
        <f t="shared" si="154"/>
        <v>1.5865033775569568</v>
      </c>
      <c r="BB104" s="3">
        <f t="shared" si="155"/>
        <v>-27.986728278336223</v>
      </c>
      <c r="BC104" s="3">
        <f t="shared" si="155"/>
        <v>-11.592597852482921</v>
      </c>
      <c r="BD104" s="3">
        <f t="shared" si="151"/>
        <v>-27.348688467500871</v>
      </c>
      <c r="BE104" s="3">
        <f t="shared" si="151"/>
        <v>-13.04476275909057</v>
      </c>
      <c r="BF104" s="3">
        <f t="shared" si="156"/>
        <v>0.5995952642132103</v>
      </c>
      <c r="BG104" s="3">
        <f t="shared" si="156"/>
        <v>-1.4688357587329914</v>
      </c>
      <c r="BH104" s="3">
        <f t="shared" si="152"/>
        <v>0.67648435745748614</v>
      </c>
      <c r="BI104" s="3">
        <f t="shared" si="152"/>
        <v>-1.4354940544823069</v>
      </c>
      <c r="BJ104" s="3">
        <f t="shared" si="157"/>
        <v>-1.4688357587329914</v>
      </c>
      <c r="BK104" s="3">
        <f t="shared" si="158"/>
        <v>-0.5995952642132103</v>
      </c>
      <c r="BL104" s="3">
        <f t="shared" si="159"/>
        <v>-1.4354940544823069</v>
      </c>
      <c r="BM104" s="3">
        <f t="shared" si="160"/>
        <v>-0.67648435745748614</v>
      </c>
      <c r="BN104" s="3">
        <f t="shared" si="72"/>
        <v>-1.4688357587329914</v>
      </c>
      <c r="BO104" s="3">
        <f t="shared" si="72"/>
        <v>-0.5995952642132103</v>
      </c>
      <c r="BP104" s="3">
        <f t="shared" si="73"/>
        <v>1.4354940544823069</v>
      </c>
      <c r="BQ104" s="3">
        <f t="shared" si="73"/>
        <v>0.67648435745748614</v>
      </c>
      <c r="BR104" s="3">
        <f t="shared" si="74"/>
        <v>0.63803981083535177</v>
      </c>
      <c r="BS104" s="3">
        <f t="shared" si="74"/>
        <v>-1.4521649066076492</v>
      </c>
      <c r="BT104" s="3">
        <f t="shared" si="161"/>
        <v>-18.928890350130388</v>
      </c>
      <c r="BU104" s="3">
        <f t="shared" si="162"/>
        <v>-0.18329725892885307</v>
      </c>
      <c r="BV104" s="3">
        <f t="shared" si="163"/>
        <v>-0.24292484173360407</v>
      </c>
      <c r="BW104" s="9">
        <f t="shared" si="164"/>
        <v>30.041223379609978</v>
      </c>
      <c r="BX104" s="9">
        <f>SQRT((AU104-$CH$11)^2+(AV104-$CI$11)^2)</f>
        <v>30.042818128798277</v>
      </c>
      <c r="BY104" s="3">
        <f t="shared" si="165"/>
        <v>-27.503829027823244</v>
      </c>
      <c r="BZ104" s="3">
        <f t="shared" si="165"/>
        <v>-12.084170752775796</v>
      </c>
      <c r="CA104" s="3">
        <f t="shared" si="166"/>
        <v>30.041434619105235</v>
      </c>
      <c r="CB104" s="3">
        <f t="shared" si="153"/>
        <v>-27.503633387300763</v>
      </c>
      <c r="CC104" s="3">
        <f t="shared" si="153"/>
        <v>-12.084090890115814</v>
      </c>
      <c r="CD104" s="3">
        <f t="shared" si="167"/>
        <v>30.041223379609978</v>
      </c>
      <c r="CE104" s="4">
        <f t="shared" si="168"/>
        <v>0.99999999999998257</v>
      </c>
      <c r="CF104" s="12">
        <f t="shared" si="169"/>
        <v>1.069775312800312E-5</v>
      </c>
    </row>
    <row r="105" spans="1:84" x14ac:dyDescent="0.3">
      <c r="A105" s="4">
        <v>207</v>
      </c>
      <c r="B105" s="3">
        <f>CH$3*COS(A105/180*PI())</f>
        <v>-26.768669030962887</v>
      </c>
      <c r="C105" s="4">
        <f>CH$3*SIN(A105/180*PI())</f>
        <v>-13.639318120368941</v>
      </c>
      <c r="D105" s="6">
        <f>SQRT(B105^2+C105^2)+SQRT((B105-$CH$10)^2+(C105-$CI$10)^2)</f>
        <v>59.543664051943139</v>
      </c>
      <c r="E105" s="4">
        <f>D105/(2*$CH$3)</f>
        <v>0.99096808068782349</v>
      </c>
      <c r="F105" s="4">
        <f>$CH$3/E105</f>
        <v>30.317000300501359</v>
      </c>
      <c r="G105" s="4">
        <f t="shared" si="125"/>
        <v>-27.012645061567429</v>
      </c>
      <c r="H105" s="4">
        <f t="shared" si="126"/>
        <v>-13.763630117028585</v>
      </c>
      <c r="I105" s="6">
        <f>SQRT(G105^2+H105^2)+SQRT((G105-$CH$10)^2+(H105-$CI$10)^2)</f>
        <v>60.091294583734275</v>
      </c>
      <c r="J105" s="4">
        <f>I105/(2*$CH$3)</f>
        <v>1.0000821381724569</v>
      </c>
      <c r="K105" s="4">
        <f t="shared" si="127"/>
        <v>30.314510322024582</v>
      </c>
      <c r="L105" s="4">
        <f t="shared" si="128"/>
        <v>-27.010426474499532</v>
      </c>
      <c r="M105" s="4">
        <f t="shared" si="129"/>
        <v>-13.762499690455574</v>
      </c>
      <c r="N105" s="8">
        <f>SQRT(L105^2+M105^2)+SQRT((L105-$CH$10)^2+(M105-$CI$10)^2)</f>
        <v>60.086314724718733</v>
      </c>
      <c r="O105" s="3">
        <f>N105/(2*$CH$3)</f>
        <v>0.99999925981068161</v>
      </c>
      <c r="P105" s="4">
        <f t="shared" si="130"/>
        <v>30.314532760517924</v>
      </c>
      <c r="Q105" s="4">
        <f t="shared" si="131"/>
        <v>-27.010446467343492</v>
      </c>
      <c r="R105" s="4">
        <f t="shared" si="132"/>
        <v>-13.762509877318379</v>
      </c>
      <c r="S105" s="6">
        <f>SQRT(Q105^2+R105^2)+SQRT((Q105-$CH$10)^2+(R105-$CI$10)^2)</f>
        <v>60.086359600822767</v>
      </c>
      <c r="T105" s="4">
        <f>S105/(2*$CH$3)</f>
        <v>1.0000000066707782</v>
      </c>
      <c r="U105" s="3">
        <f t="shared" si="133"/>
        <v>30.314532558296403</v>
      </c>
      <c r="V105" s="3">
        <f t="shared" si="134"/>
        <v>-27.010446287162797</v>
      </c>
      <c r="W105" s="3">
        <f t="shared" si="135"/>
        <v>-13.76250978551173</v>
      </c>
      <c r="X105" s="3">
        <f>SQRT(V105^2+W105^2)+SQRT((V105-$CH$10)^2+(W105-$CI$10)^2)</f>
        <v>60.086359196387676</v>
      </c>
      <c r="Y105" s="3">
        <f>X105/(2*$CH$3)</f>
        <v>0.9999999999398812</v>
      </c>
      <c r="Z105" s="3">
        <f t="shared" si="136"/>
        <v>30.314532560118877</v>
      </c>
      <c r="AA105" s="3">
        <f t="shared" si="137"/>
        <v>-27.010446288786632</v>
      </c>
      <c r="AB105" s="3">
        <f t="shared" si="138"/>
        <v>-13.762509786339116</v>
      </c>
      <c r="AC105" s="3">
        <f>SQRT(AA105^2+AB105^2)+SQRT((AA105-$CH$10)^2+(AB105-$CI$10)^2)</f>
        <v>60.086359200032547</v>
      </c>
      <c r="AD105" s="3">
        <f>AC105/(2*$CH$3)</f>
        <v>1.0000000000005418</v>
      </c>
      <c r="AE105" s="3">
        <f t="shared" si="139"/>
        <v>30.314532560102453</v>
      </c>
      <c r="AF105" s="3">
        <f t="shared" si="140"/>
        <v>-27.010446288771998</v>
      </c>
      <c r="AG105" s="3">
        <f t="shared" si="141"/>
        <v>-13.762509786331659</v>
      </c>
      <c r="AH105" s="8">
        <f>SQRT(AF105^2+AG105^2)+SQRT((AF105-$CH$10)^2+(AG105-$CI$10)^2)</f>
        <v>60.086359199999706</v>
      </c>
      <c r="AI105" s="3">
        <f>AH105/(2*$CH$3)</f>
        <v>0.99999999999999512</v>
      </c>
      <c r="AJ105" s="3">
        <f t="shared" si="142"/>
        <v>30.314532560102602</v>
      </c>
      <c r="AK105" s="3">
        <f t="shared" si="143"/>
        <v>-27.010446288772133</v>
      </c>
      <c r="AL105" s="3">
        <f t="shared" si="144"/>
        <v>-13.762509786331727</v>
      </c>
      <c r="AM105" s="8">
        <f>SQRT(AK105^2+AL105^2)+SQRT((AK105-$CH$10)^2+(AL105-$CI$10)^2)</f>
        <v>60.086359200000011</v>
      </c>
      <c r="AN105" s="3">
        <f>AM105/(2*$CH$3)</f>
        <v>1.0000000000000002</v>
      </c>
      <c r="AO105" s="3">
        <f t="shared" si="145"/>
        <v>30.314532560102595</v>
      </c>
      <c r="AP105" s="3">
        <f t="shared" si="146"/>
        <v>-27.010446288772126</v>
      </c>
      <c r="AQ105" s="3">
        <f t="shared" si="147"/>
        <v>-13.762509786331723</v>
      </c>
      <c r="AR105" s="8">
        <f>SQRT(AP105^2+AQ105^2)+SQRT((AP105-$CH$10)^2+(AQ105-$CI$10)^2)</f>
        <v>60.08635919999999</v>
      </c>
      <c r="AS105" s="3">
        <f>AR105/(2*$CH$3)</f>
        <v>0.99999999999999989</v>
      </c>
      <c r="AT105" s="9">
        <f t="shared" si="148"/>
        <v>30.314532560102599</v>
      </c>
      <c r="AU105" s="3">
        <f t="shared" si="149"/>
        <v>-27.01044628877213</v>
      </c>
      <c r="AV105" s="3">
        <f t="shared" si="150"/>
        <v>-13.762509786331725</v>
      </c>
      <c r="AW105" s="8">
        <f>SQRT(AU105^2+AV105^2)+SQRT((AU105-$CH$10)^2+(AV105-$CI$10)^2)</f>
        <v>60.086359200000004</v>
      </c>
      <c r="AX105" s="4">
        <f>AW105/(2*$CH$3)</f>
        <v>1.0000000000000002</v>
      </c>
      <c r="AY105" s="9">
        <f t="shared" si="106"/>
        <v>30.1875325601026</v>
      </c>
      <c r="AZ105" s="9">
        <f>AY105-'Master Radiusverkleinerung'!G$5/100</f>
        <v>30.133532560102601</v>
      </c>
      <c r="BA105" s="9">
        <f t="shared" si="154"/>
        <v>1.5869071385366946</v>
      </c>
      <c r="BB105" s="3">
        <f t="shared" si="155"/>
        <v>-27.348688467500871</v>
      </c>
      <c r="BC105" s="3">
        <f t="shared" si="155"/>
        <v>-13.04476275909057</v>
      </c>
      <c r="BD105" s="3">
        <f>0.5*(AU105+AU107)</f>
        <v>-26.634683855444827</v>
      </c>
      <c r="BE105" s="3">
        <f>0.5*(AV105+AV107)</f>
        <v>-14.461552569010255</v>
      </c>
      <c r="BF105" s="3">
        <f t="shared" si="156"/>
        <v>0.67648435745748614</v>
      </c>
      <c r="BG105" s="3">
        <f t="shared" si="156"/>
        <v>-1.4354940544823069</v>
      </c>
      <c r="BH105" s="3">
        <f>AU107-AU105</f>
        <v>0.75152486665460572</v>
      </c>
      <c r="BI105" s="3">
        <f>AV107-AV105</f>
        <v>-1.3980855653570625</v>
      </c>
      <c r="BJ105" s="3">
        <f t="shared" si="157"/>
        <v>-1.4354940544823069</v>
      </c>
      <c r="BK105" s="3">
        <f t="shared" si="158"/>
        <v>-0.67648435745748614</v>
      </c>
      <c r="BL105" s="3">
        <f t="shared" si="159"/>
        <v>-1.3980855653570625</v>
      </c>
      <c r="BM105" s="3">
        <f t="shared" si="160"/>
        <v>-0.75152486665460572</v>
      </c>
      <c r="BN105" s="3">
        <f t="shared" si="72"/>
        <v>-1.4354940544823069</v>
      </c>
      <c r="BO105" s="3">
        <f t="shared" si="72"/>
        <v>-0.67648435745748614</v>
      </c>
      <c r="BP105" s="3">
        <f t="shared" si="73"/>
        <v>1.3980855653570625</v>
      </c>
      <c r="BQ105" s="3">
        <f t="shared" si="73"/>
        <v>0.75152486665460572</v>
      </c>
      <c r="BR105" s="3">
        <f t="shared" si="74"/>
        <v>0.71400461205604415</v>
      </c>
      <c r="BS105" s="3">
        <f t="shared" si="74"/>
        <v>-1.4167898099196847</v>
      </c>
      <c r="BT105" s="3">
        <f t="shared" si="161"/>
        <v>-18.923946073859952</v>
      </c>
      <c r="BU105" s="3">
        <f t="shared" si="162"/>
        <v>-0.18347639113111569</v>
      </c>
      <c r="BV105" s="3">
        <f t="shared" si="163"/>
        <v>-0.2430092587553041</v>
      </c>
      <c r="BW105" s="9">
        <f t="shared" si="164"/>
        <v>30.041025421980461</v>
      </c>
      <c r="BX105" s="9">
        <f>SQRT((AU105-$CH$11)^2+(AV105-$CI$11)^2)</f>
        <v>30.042884177236644</v>
      </c>
      <c r="BY105" s="3">
        <f t="shared" si="165"/>
        <v>-26.827149029843277</v>
      </c>
      <c r="BZ105" s="3">
        <f t="shared" si="165"/>
        <v>-13.519584944598121</v>
      </c>
      <c r="CA105" s="3">
        <f t="shared" si="166"/>
        <v>30.041223379609978</v>
      </c>
      <c r="CB105" s="3">
        <f t="shared" si="153"/>
        <v>-26.826969897641014</v>
      </c>
      <c r="CC105" s="3">
        <f t="shared" si="153"/>
        <v>-13.519500527576421</v>
      </c>
      <c r="CD105" s="3">
        <f t="shared" si="167"/>
        <v>30.041025421980461</v>
      </c>
      <c r="CE105" s="4">
        <f t="shared" si="168"/>
        <v>0.9999999999999849</v>
      </c>
      <c r="CF105" s="12">
        <f t="shared" si="169"/>
        <v>9.9566261156268853E-6</v>
      </c>
    </row>
    <row r="106" spans="1:84" x14ac:dyDescent="0.3">
      <c r="A106" s="4"/>
      <c r="C106" s="4"/>
      <c r="D106" s="6"/>
      <c r="E106" s="4"/>
      <c r="G106" s="4"/>
      <c r="H106" s="4"/>
      <c r="I106" s="6"/>
      <c r="J106" s="4"/>
      <c r="K106" s="4"/>
      <c r="L106" s="4"/>
      <c r="M106" s="4"/>
      <c r="N106" s="8"/>
      <c r="P106" s="4"/>
      <c r="Q106" s="4"/>
      <c r="R106" s="4"/>
      <c r="S106" s="6"/>
      <c r="T106" s="4"/>
      <c r="AH106" s="8"/>
      <c r="AM106" s="8"/>
      <c r="AR106" s="8"/>
      <c r="AT106" s="9"/>
      <c r="AW106" s="8"/>
      <c r="AX106" s="4"/>
      <c r="AY106" s="9"/>
      <c r="AZ106" s="9"/>
      <c r="BA106" s="9"/>
      <c r="BW106" s="9"/>
      <c r="BX106" s="9"/>
      <c r="CE106" s="4"/>
      <c r="CF106" s="12"/>
    </row>
    <row r="107" spans="1:84" x14ac:dyDescent="0.3">
      <c r="A107" s="4">
        <v>210</v>
      </c>
      <c r="B107" s="3">
        <f>CH$3*COS(A107/180*PI())</f>
        <v>-26.018156744058405</v>
      </c>
      <c r="C107" s="4">
        <f>CH$3*SIN(A107/180*PI())</f>
        <v>-15.021589800000003</v>
      </c>
      <c r="D107" s="6">
        <f>SQRT(B107^2+C107^2)+SQRT((B107-$CH$10)^2+(C107-$CI$10)^2)</f>
        <v>59.53034575755612</v>
      </c>
      <c r="E107" s="4">
        <f>D107/(2*$CH$3)</f>
        <v>0.99074642814364633</v>
      </c>
      <c r="F107" s="4">
        <f>$CH$3/E107</f>
        <v>30.323782904059179</v>
      </c>
      <c r="G107" s="4">
        <f t="shared" si="125"/>
        <v>-26.261166333759508</v>
      </c>
      <c r="H107" s="4">
        <f t="shared" si="126"/>
        <v>-15.161891452029593</v>
      </c>
      <c r="I107" s="6">
        <f>SQRT(G107^2+H107^2)+SQRT((G107-$CH$10)^2+(H107-$CI$10)^2)</f>
        <v>60.091543520414305</v>
      </c>
      <c r="J107" s="4">
        <f>I107/(2*$CH$3)</f>
        <v>1.0000862811540479</v>
      </c>
      <c r="K107" s="4">
        <f t="shared" si="127"/>
        <v>30.321166758799151</v>
      </c>
      <c r="L107" s="4">
        <f t="shared" si="128"/>
        <v>-26.258900685504333</v>
      </c>
      <c r="M107" s="4">
        <f t="shared" si="129"/>
        <v>-15.160583379399579</v>
      </c>
      <c r="N107" s="8">
        <f>SQRT(L107^2+M107^2)+SQRT((L107-$CH$10)^2+(M107-$CI$10)^2)</f>
        <v>60.086311311590975</v>
      </c>
      <c r="O107" s="3">
        <f>N107/(2*$CH$3)</f>
        <v>0.99999920300697764</v>
      </c>
      <c r="P107" s="4">
        <f t="shared" si="130"/>
        <v>30.321190924576747</v>
      </c>
      <c r="Q107" s="4">
        <f t="shared" si="131"/>
        <v>-26.258921613681633</v>
      </c>
      <c r="R107" s="4">
        <f t="shared" si="132"/>
        <v>-15.160595462288377</v>
      </c>
      <c r="S107" s="6">
        <f>SQRT(Q107^2+R107^2)+SQRT((Q107-$CH$10)^2+(R107-$CI$10)^2)</f>
        <v>60.08635964239145</v>
      </c>
      <c r="T107" s="4">
        <f>S107/(2*$CH$3)</f>
        <v>1.0000000073625939</v>
      </c>
      <c r="U107" s="3">
        <f t="shared" si="133"/>
        <v>30.321190701334135</v>
      </c>
      <c r="V107" s="3">
        <f t="shared" si="134"/>
        <v>-26.25892142034786</v>
      </c>
      <c r="W107" s="3">
        <f t="shared" si="135"/>
        <v>-15.160595350667071</v>
      </c>
      <c r="X107" s="3">
        <f>SQRT(V107^2+W107^2)+SQRT((V107-$CH$10)^2+(W107-$CI$10)^2)</f>
        <v>60.086359195913204</v>
      </c>
      <c r="Y107" s="3">
        <f>X107/(2*$CH$3)</f>
        <v>0.99999999993198463</v>
      </c>
      <c r="Z107" s="3">
        <f t="shared" si="136"/>
        <v>30.321190703396443</v>
      </c>
      <c r="AA107" s="3">
        <f t="shared" si="137"/>
        <v>-26.25892142213387</v>
      </c>
      <c r="AB107" s="3">
        <f t="shared" si="138"/>
        <v>-15.160595351698225</v>
      </c>
      <c r="AC107" s="3">
        <f>SQRT(AA107^2+AB107^2)+SQRT((AA107-$CH$10)^2+(AB107-$CI$10)^2)</f>
        <v>60.086359200037748</v>
      </c>
      <c r="AD107" s="3">
        <f>AC107/(2*$CH$3)</f>
        <v>1.0000000000006284</v>
      </c>
      <c r="AE107" s="3">
        <f t="shared" si="139"/>
        <v>30.32119070337739</v>
      </c>
      <c r="AF107" s="3">
        <f t="shared" si="140"/>
        <v>-26.258921422117371</v>
      </c>
      <c r="AG107" s="3">
        <f t="shared" si="141"/>
        <v>-15.160595351688698</v>
      </c>
      <c r="AH107" s="8">
        <f>SQRT(AF107^2+AG107^2)+SQRT((AF107-$CH$10)^2+(AG107-$CI$10)^2)</f>
        <v>60.086359199999649</v>
      </c>
      <c r="AI107" s="3">
        <f>AH107/(2*$CH$3)</f>
        <v>0.99999999999999423</v>
      </c>
      <c r="AJ107" s="3">
        <f t="shared" si="142"/>
        <v>30.321190703377564</v>
      </c>
      <c r="AK107" s="3">
        <f t="shared" si="143"/>
        <v>-26.25892142211752</v>
      </c>
      <c r="AL107" s="3">
        <f t="shared" si="144"/>
        <v>-15.160595351688785</v>
      </c>
      <c r="AM107" s="8">
        <f>SQRT(AK107^2+AL107^2)+SQRT((AK107-$CH$10)^2+(AL107-$CI$10)^2)</f>
        <v>60.08635919999999</v>
      </c>
      <c r="AN107" s="3">
        <f>AM107/(2*$CH$3)</f>
        <v>0.99999999999999989</v>
      </c>
      <c r="AO107" s="3">
        <f t="shared" si="145"/>
        <v>30.321190703377567</v>
      </c>
      <c r="AP107" s="3">
        <f t="shared" si="146"/>
        <v>-26.258921422117524</v>
      </c>
      <c r="AQ107" s="3">
        <f t="shared" si="147"/>
        <v>-15.160595351688787</v>
      </c>
      <c r="AR107" s="8">
        <f>SQRT(AP107^2+AQ107^2)+SQRT((AP107-$CH$10)^2+(AQ107-$CI$10)^2)</f>
        <v>60.086359199999997</v>
      </c>
      <c r="AS107" s="3">
        <f>AR107/(2*$CH$3)</f>
        <v>1</v>
      </c>
      <c r="AT107" s="9">
        <f t="shared" si="148"/>
        <v>30.321190703377567</v>
      </c>
      <c r="AU107" s="3">
        <f t="shared" si="149"/>
        <v>-26.258921422117524</v>
      </c>
      <c r="AV107" s="3">
        <f t="shared" si="150"/>
        <v>-15.160595351688787</v>
      </c>
      <c r="AW107" s="8">
        <f>SQRT(AU107^2+AV107^2)+SQRT((AU107-$CH$10)^2+(AV107-$CI$10)^2)</f>
        <v>60.086359199999997</v>
      </c>
      <c r="AX107" s="4">
        <f>AW107/(2*$CH$3)</f>
        <v>1</v>
      </c>
      <c r="AY107" s="9">
        <f t="shared" si="106"/>
        <v>30.194190703377568</v>
      </c>
      <c r="AZ107" s="9">
        <f>AY107-'Master Radiusverkleinerung'!G$5/100</f>
        <v>30.14019070337757</v>
      </c>
      <c r="BA107" s="9">
        <f>SQRT((AU107-AU105)^2+(AV107-AV105)^2)</f>
        <v>1.5872721484547003</v>
      </c>
      <c r="BB107" s="3">
        <f>0.5*(AU105+AU107)</f>
        <v>-26.634683855444827</v>
      </c>
      <c r="BC107" s="3">
        <f>0.5*(AV105+AV107)</f>
        <v>-14.461552569010255</v>
      </c>
      <c r="BD107" s="3">
        <f t="shared" ref="BD107:BE109" si="170">0.5*(AU107+AU108)</f>
        <v>-25.84667285560807</v>
      </c>
      <c r="BE107" s="3">
        <f t="shared" si="170"/>
        <v>-15.838951806818313</v>
      </c>
      <c r="BF107" s="3">
        <f>AU107-AU105</f>
        <v>0.75152486665460572</v>
      </c>
      <c r="BG107" s="3">
        <f>AV107-AV105</f>
        <v>-1.3980855653570625</v>
      </c>
      <c r="BH107" s="3">
        <f t="shared" ref="BH107:BI109" si="171">AU108-AU107</f>
        <v>0.82449713301890526</v>
      </c>
      <c r="BI107" s="3">
        <f t="shared" si="171"/>
        <v>-1.3567129102590521</v>
      </c>
      <c r="BJ107" s="3">
        <f t="shared" si="157"/>
        <v>-1.3980855653570625</v>
      </c>
      <c r="BK107" s="3">
        <f t="shared" si="158"/>
        <v>-0.75152486665460572</v>
      </c>
      <c r="BL107" s="3">
        <f t="shared" si="159"/>
        <v>-1.3567129102590521</v>
      </c>
      <c r="BM107" s="3">
        <f t="shared" si="160"/>
        <v>-0.82449713301890526</v>
      </c>
      <c r="BN107" s="3">
        <f t="shared" si="72"/>
        <v>-1.3980855653570625</v>
      </c>
      <c r="BO107" s="3">
        <f t="shared" si="72"/>
        <v>-0.75152486665460572</v>
      </c>
      <c r="BP107" s="3">
        <f t="shared" si="73"/>
        <v>1.3567129102590521</v>
      </c>
      <c r="BQ107" s="3">
        <f t="shared" si="73"/>
        <v>0.82449713301890526</v>
      </c>
      <c r="BR107" s="3">
        <f t="shared" si="74"/>
        <v>0.78801099983675726</v>
      </c>
      <c r="BS107" s="3">
        <f t="shared" si="74"/>
        <v>-1.3773992378080582</v>
      </c>
      <c r="BT107" s="3">
        <f t="shared" si="161"/>
        <v>-18.919476287741183</v>
      </c>
      <c r="BU107" s="3">
        <f t="shared" si="162"/>
        <v>-0.1836371534386565</v>
      </c>
      <c r="BV107" s="3">
        <f t="shared" si="163"/>
        <v>-0.24309567469058813</v>
      </c>
      <c r="BW107" s="9">
        <f t="shared" si="164"/>
        <v>30.040842969291873</v>
      </c>
      <c r="BX107" s="9">
        <f>SQRT((AU107-$CH$11)^2+(AV107-$CI$11)^2)</f>
        <v>30.042945052566012</v>
      </c>
      <c r="BY107" s="3">
        <f>AU107-BU105</f>
        <v>-26.075445030986408</v>
      </c>
      <c r="BZ107" s="3">
        <f>AV107-BV105</f>
        <v>-14.917586092933483</v>
      </c>
      <c r="CA107" s="3">
        <f t="shared" si="166"/>
        <v>30.041025421980461</v>
      </c>
      <c r="CB107" s="3">
        <f t="shared" ref="CB107:CC109" si="172">AU107-BU107</f>
        <v>-26.075284268678868</v>
      </c>
      <c r="CC107" s="3">
        <f t="shared" si="172"/>
        <v>-14.917499676998199</v>
      </c>
      <c r="CD107" s="3">
        <f t="shared" si="167"/>
        <v>30.040842969291873</v>
      </c>
      <c r="CE107" s="4">
        <f t="shared" si="168"/>
        <v>0.99999999999998701</v>
      </c>
      <c r="CF107" s="12">
        <f t="shared" si="169"/>
        <v>9.2349739703429398E-6</v>
      </c>
    </row>
    <row r="108" spans="1:84" x14ac:dyDescent="0.3">
      <c r="A108" s="4">
        <v>213</v>
      </c>
      <c r="B108" s="3">
        <f>CH$3*COS(A108/180*PI())</f>
        <v>-25.196330498018376</v>
      </c>
      <c r="C108" s="4">
        <f>CH$3*SIN(A108/180*PI())</f>
        <v>-16.362688346127147</v>
      </c>
      <c r="D108" s="6">
        <f>SQRT(B108^2+C108^2)+SQRT((B108-$CH$10)^2+(C108-$CI$10)^2)</f>
        <v>59.518577458367339</v>
      </c>
      <c r="E108" s="4">
        <f>D108/(2*$CH$3)</f>
        <v>0.99055057172389538</v>
      </c>
      <c r="F108" s="4">
        <f>$CH$3/E108</f>
        <v>30.329778668154855</v>
      </c>
      <c r="G108" s="4">
        <f t="shared" si="125"/>
        <v>-25.436692701280439</v>
      </c>
      <c r="H108" s="4">
        <f t="shared" si="126"/>
        <v>-16.518781386043212</v>
      </c>
      <c r="I108" s="6">
        <f>SQRT(G108^2+H108^2)+SQRT((G108-$CH$10)^2+(H108-$CI$10)^2)</f>
        <v>60.091768678185716</v>
      </c>
      <c r="J108" s="4">
        <f>I108/(2*$CH$3)</f>
        <v>1.0000900283900995</v>
      </c>
      <c r="K108" s="4">
        <f t="shared" si="127"/>
        <v>30.32704837281338</v>
      </c>
      <c r="L108" s="4">
        <f t="shared" si="128"/>
        <v>-25.434402882935746</v>
      </c>
      <c r="M108" s="4">
        <f t="shared" si="129"/>
        <v>-16.517294360623126</v>
      </c>
      <c r="N108" s="8">
        <f>SQRT(L108^2+M108^2)+SQRT((L108-$CH$10)^2+(M108-$CI$10)^2)</f>
        <v>60.086308152764438</v>
      </c>
      <c r="O108" s="3">
        <f>N108/(2*$CH$3)</f>
        <v>0.99999915043553578</v>
      </c>
      <c r="P108" s="4">
        <f t="shared" si="130"/>
        <v>30.327074137617871</v>
      </c>
      <c r="Q108" s="4">
        <f t="shared" si="131"/>
        <v>-25.434424491118961</v>
      </c>
      <c r="R108" s="4">
        <f t="shared" si="132"/>
        <v>-16.517308393141381</v>
      </c>
      <c r="S108" s="6">
        <f>SQRT(Q108^2+R108^2)+SQRT((Q108-$CH$10)^2+(R108-$CI$10)^2)</f>
        <v>60.086359681757507</v>
      </c>
      <c r="T108" s="4">
        <f>S108/(2*$CH$3)</f>
        <v>1.0000000080177518</v>
      </c>
      <c r="U108" s="3">
        <f t="shared" si="133"/>
        <v>30.32707389446292</v>
      </c>
      <c r="V108" s="3">
        <f t="shared" si="134"/>
        <v>-25.434424287192062</v>
      </c>
      <c r="W108" s="3">
        <f t="shared" si="135"/>
        <v>-16.517308260709704</v>
      </c>
      <c r="X108" s="3">
        <f>SQRT(V108^2+W108^2)+SQRT((V108-$CH$10)^2+(W108-$CI$10)^2)</f>
        <v>60.086359195453426</v>
      </c>
      <c r="Y108" s="3">
        <f>X108/(2*$CH$3)</f>
        <v>0.99999999992433275</v>
      </c>
      <c r="Z108" s="3">
        <f t="shared" si="136"/>
        <v>30.327073896757685</v>
      </c>
      <c r="AA108" s="3">
        <f t="shared" si="137"/>
        <v>-25.434424289116613</v>
      </c>
      <c r="AB108" s="3">
        <f t="shared" si="138"/>
        <v>-16.517308261959524</v>
      </c>
      <c r="AC108" s="3">
        <f>SQRT(AA108^2+AB108^2)+SQRT((AA108-$CH$10)^2+(AB108-$CI$10)^2)</f>
        <v>60.086359200042892</v>
      </c>
      <c r="AD108" s="3">
        <f>AC108/(2*$CH$3)</f>
        <v>1.0000000000007139</v>
      </c>
      <c r="AE108" s="3">
        <f t="shared" si="139"/>
        <v>30.327073896736035</v>
      </c>
      <c r="AF108" s="3">
        <f t="shared" si="140"/>
        <v>-25.434424289098455</v>
      </c>
      <c r="AG108" s="3">
        <f t="shared" si="141"/>
        <v>-16.517308261947733</v>
      </c>
      <c r="AH108" s="8">
        <f>SQRT(AF108^2+AG108^2)+SQRT((AF108-$CH$10)^2+(AG108-$CI$10)^2)</f>
        <v>60.086359199999606</v>
      </c>
      <c r="AI108" s="3">
        <f>AH108/(2*$CH$3)</f>
        <v>0.99999999999999345</v>
      </c>
      <c r="AJ108" s="3">
        <f t="shared" si="142"/>
        <v>30.327073896736234</v>
      </c>
      <c r="AK108" s="3">
        <f t="shared" si="143"/>
        <v>-25.434424289098622</v>
      </c>
      <c r="AL108" s="3">
        <f t="shared" si="144"/>
        <v>-16.517308261947839</v>
      </c>
      <c r="AM108" s="8">
        <f>SQRT(AK108^2+AL108^2)+SQRT((AK108-$CH$10)^2+(AL108-$CI$10)^2)</f>
        <v>60.08635919999999</v>
      </c>
      <c r="AN108" s="3">
        <f>AM108/(2*$CH$3)</f>
        <v>0.99999999999999989</v>
      </c>
      <c r="AO108" s="3">
        <f t="shared" si="145"/>
        <v>30.327073896736238</v>
      </c>
      <c r="AP108" s="3">
        <f t="shared" si="146"/>
        <v>-25.434424289098626</v>
      </c>
      <c r="AQ108" s="3">
        <f t="shared" si="147"/>
        <v>-16.517308261947843</v>
      </c>
      <c r="AR108" s="8">
        <f>SQRT(AP108^2+AQ108^2)+SQRT((AP108-$CH$10)^2+(AQ108-$CI$10)^2)</f>
        <v>60.086359200000004</v>
      </c>
      <c r="AS108" s="3">
        <f>AR108/(2*$CH$3)</f>
        <v>1.0000000000000002</v>
      </c>
      <c r="AT108" s="9">
        <f t="shared" si="148"/>
        <v>30.327073896736231</v>
      </c>
      <c r="AU108" s="3">
        <f t="shared" si="149"/>
        <v>-25.434424289098619</v>
      </c>
      <c r="AV108" s="3">
        <f t="shared" si="150"/>
        <v>-16.517308261947839</v>
      </c>
      <c r="AW108" s="8">
        <f>SQRT(AU108^2+AV108^2)+SQRT((AU108-$CH$10)^2+(AV108-$CI$10)^2)</f>
        <v>60.08635919999999</v>
      </c>
      <c r="AX108" s="4">
        <f>AW108/(2*$CH$3)</f>
        <v>0.99999999999999989</v>
      </c>
      <c r="AY108" s="9">
        <f t="shared" si="106"/>
        <v>30.200073896736232</v>
      </c>
      <c r="AZ108" s="9">
        <f>AY108-'Master Radiusverkleinerung'!G$5/100</f>
        <v>30.146073896736233</v>
      </c>
      <c r="BA108" s="9">
        <f t="shared" si="154"/>
        <v>1.5875973807045605</v>
      </c>
      <c r="BB108" s="3">
        <f>0.5*(AU107+AU108)</f>
        <v>-25.84667285560807</v>
      </c>
      <c r="BC108" s="3">
        <f>0.5*(AV107+AV108)</f>
        <v>-15.838951806818313</v>
      </c>
      <c r="BD108" s="3">
        <f t="shared" si="170"/>
        <v>-24.986830666510439</v>
      </c>
      <c r="BE108" s="3">
        <f t="shared" si="170"/>
        <v>-17.173053789580955</v>
      </c>
      <c r="BF108" s="3">
        <f>AU108-AU107</f>
        <v>0.82449713301890526</v>
      </c>
      <c r="BG108" s="3">
        <f>AV108-AV107</f>
        <v>-1.3567129102590521</v>
      </c>
      <c r="BH108" s="3">
        <f t="shared" si="171"/>
        <v>0.89518724517635917</v>
      </c>
      <c r="BI108" s="3">
        <f t="shared" si="171"/>
        <v>-1.3114910552662309</v>
      </c>
      <c r="BJ108" s="3">
        <f t="shared" si="157"/>
        <v>-1.3567129102590521</v>
      </c>
      <c r="BK108" s="3">
        <f t="shared" si="158"/>
        <v>-0.82449713301890526</v>
      </c>
      <c r="BL108" s="3">
        <f t="shared" si="159"/>
        <v>-1.3114910552662309</v>
      </c>
      <c r="BM108" s="3">
        <f t="shared" si="160"/>
        <v>-0.89518724517635917</v>
      </c>
      <c r="BN108" s="3">
        <f t="shared" si="72"/>
        <v>-1.3567129102590521</v>
      </c>
      <c r="BO108" s="3">
        <f t="shared" si="72"/>
        <v>-0.82449713301890526</v>
      </c>
      <c r="BP108" s="3">
        <f t="shared" si="73"/>
        <v>1.3114910552662309</v>
      </c>
      <c r="BQ108" s="3">
        <f t="shared" si="73"/>
        <v>0.89518724517635917</v>
      </c>
      <c r="BR108" s="3">
        <f t="shared" si="74"/>
        <v>0.85984218909763044</v>
      </c>
      <c r="BS108" s="3">
        <f t="shared" si="74"/>
        <v>-1.3341019827626415</v>
      </c>
      <c r="BT108" s="3">
        <f t="shared" si="161"/>
        <v>-18.915493869942452</v>
      </c>
      <c r="BU108" s="3">
        <f t="shared" si="162"/>
        <v>-0.18377811833118685</v>
      </c>
      <c r="BV108" s="3">
        <f t="shared" si="163"/>
        <v>-0.24318134141408443</v>
      </c>
      <c r="BW108" s="9">
        <f t="shared" si="164"/>
        <v>30.04067807268893</v>
      </c>
      <c r="BX108" s="9">
        <f>SQRT((AU108-$CH$11)^2+(AV108-$CI$11)^2)</f>
        <v>30.043000070392743</v>
      </c>
      <c r="BY108" s="3">
        <f>AU108-BU107</f>
        <v>-25.250787135659962</v>
      </c>
      <c r="BZ108" s="3">
        <f>AV108-BV107</f>
        <v>-16.274212587257253</v>
      </c>
      <c r="CA108" s="3">
        <f t="shared" si="166"/>
        <v>30.040842969291873</v>
      </c>
      <c r="CB108" s="3">
        <f t="shared" si="172"/>
        <v>-25.250646170767432</v>
      </c>
      <c r="CC108" s="3">
        <f t="shared" si="172"/>
        <v>-16.274126920533753</v>
      </c>
      <c r="CD108" s="3">
        <f t="shared" si="167"/>
        <v>30.04067807268893</v>
      </c>
      <c r="CE108" s="4">
        <f t="shared" si="168"/>
        <v>0.99999999999998945</v>
      </c>
      <c r="CF108" s="12">
        <f t="shared" si="169"/>
        <v>8.3215561454829855E-6</v>
      </c>
    </row>
    <row r="109" spans="1:84" x14ac:dyDescent="0.3">
      <c r="A109" s="4">
        <v>216</v>
      </c>
      <c r="B109" s="3">
        <f>CH$3*COS(A109/180*PI())</f>
        <v>-24.305442861458737</v>
      </c>
      <c r="C109" s="4">
        <f>CH$3*SIN(A109/180*PI())</f>
        <v>-17.658937900854077</v>
      </c>
      <c r="D109" s="6">
        <f>SQRT(B109^2+C109^2)+SQRT((B109-$CH$10)^2+(C109-$CI$10)^2)</f>
        <v>59.508393285264241</v>
      </c>
      <c r="E109" s="4">
        <f>D109/(2*$CH$3)</f>
        <v>0.99038107945911702</v>
      </c>
      <c r="F109" s="4">
        <f>$CH$3/E109</f>
        <v>30.334969258911595</v>
      </c>
      <c r="G109" s="4">
        <f t="shared" si="125"/>
        <v>-24.541505654301091</v>
      </c>
      <c r="H109" s="4">
        <f t="shared" si="126"/>
        <v>-17.830447559133766</v>
      </c>
      <c r="I109" s="6">
        <f>SQRT(G109^2+H109^2)+SQRT((G109-$CH$10)^2+(H109-$CI$10)^2)</f>
        <v>60.091967464381028</v>
      </c>
      <c r="J109" s="4">
        <f>I109/(2*$CH$3)</f>
        <v>1.0000933367315927</v>
      </c>
      <c r="K109" s="4">
        <f t="shared" si="127"/>
        <v>30.332138156273871</v>
      </c>
      <c r="L109" s="4">
        <f t="shared" si="128"/>
        <v>-24.539215244154349</v>
      </c>
      <c r="M109" s="4">
        <f t="shared" si="129"/>
        <v>-17.828783478755586</v>
      </c>
      <c r="N109" s="8">
        <f>SQRT(L109^2+M109^2)+SQRT((L109-$CH$10)^2+(M109-$CI$10)^2)</f>
        <v>60.086305308479908</v>
      </c>
      <c r="O109" s="3">
        <f>N109/(2*$CH$3)</f>
        <v>0.99999910309892615</v>
      </c>
      <c r="P109" s="4">
        <f t="shared" si="130"/>
        <v>30.332165361225556</v>
      </c>
      <c r="Q109" s="4">
        <f t="shared" si="131"/>
        <v>-24.539237253422595</v>
      </c>
      <c r="R109" s="4">
        <f t="shared" si="132"/>
        <v>-17.828799469424975</v>
      </c>
      <c r="S109" s="6">
        <f>SQRT(Q109^2+R109^2)+SQRT((Q109-$CH$10)^2+(R109-$CI$10)^2)</f>
        <v>60.086359717908785</v>
      </c>
      <c r="T109" s="4">
        <f>S109/(2*$CH$3)</f>
        <v>1.000000008619407</v>
      </c>
      <c r="U109" s="3">
        <f t="shared" si="133"/>
        <v>30.33216509978028</v>
      </c>
      <c r="V109" s="3">
        <f t="shared" si="134"/>
        <v>-24.539237041908923</v>
      </c>
      <c r="W109" s="3">
        <f t="shared" si="135"/>
        <v>-17.828799315751297</v>
      </c>
      <c r="X109" s="3">
        <f>SQRT(V109^2+W109^2)+SQRT((V109-$CH$10)^2+(W109-$CI$10)^2)</f>
        <v>60.086359195022794</v>
      </c>
      <c r="Y109" s="3">
        <f>X109/(2*$CH$3)</f>
        <v>0.99999999991716582</v>
      </c>
      <c r="Z109" s="3">
        <f t="shared" si="136"/>
        <v>30.332165102292819</v>
      </c>
      <c r="AA109" s="3">
        <f t="shared" si="137"/>
        <v>-24.539237043941611</v>
      </c>
      <c r="AB109" s="3">
        <f t="shared" si="138"/>
        <v>-17.828799317228132</v>
      </c>
      <c r="AC109" s="3">
        <f>SQRT(AA109^2+AB109^2)+SQRT((AA109-$CH$10)^2+(AB109-$CI$10)^2)</f>
        <v>60.086359200047831</v>
      </c>
      <c r="AD109" s="3">
        <f>AC109/(2*$CH$3)</f>
        <v>1.000000000000796</v>
      </c>
      <c r="AE109" s="3">
        <f t="shared" si="139"/>
        <v>30.332165102268675</v>
      </c>
      <c r="AF109" s="3">
        <f t="shared" si="140"/>
        <v>-24.539237043922078</v>
      </c>
      <c r="AG109" s="3">
        <f t="shared" si="141"/>
        <v>-17.828799317213939</v>
      </c>
      <c r="AH109" s="8">
        <f>SQRT(AF109^2+AG109^2)+SQRT((AF109-$CH$10)^2+(AG109-$CI$10)^2)</f>
        <v>60.086359199999542</v>
      </c>
      <c r="AI109" s="3">
        <f>AH109/(2*$CH$3)</f>
        <v>0.99999999999999245</v>
      </c>
      <c r="AJ109" s="3">
        <f t="shared" si="142"/>
        <v>30.332165102268903</v>
      </c>
      <c r="AK109" s="3">
        <f t="shared" si="143"/>
        <v>-24.539237043922263</v>
      </c>
      <c r="AL109" s="3">
        <f t="shared" si="144"/>
        <v>-17.828799317214074</v>
      </c>
      <c r="AM109" s="8">
        <f>SQRT(AK109^2+AL109^2)+SQRT((AK109-$CH$10)^2+(AL109-$CI$10)^2)</f>
        <v>60.086359200000004</v>
      </c>
      <c r="AN109" s="3">
        <f>AM109/(2*$CH$3)</f>
        <v>1.0000000000000002</v>
      </c>
      <c r="AO109" s="3">
        <f t="shared" si="145"/>
        <v>30.332165102268895</v>
      </c>
      <c r="AP109" s="3">
        <f t="shared" si="146"/>
        <v>-24.539237043922256</v>
      </c>
      <c r="AQ109" s="3">
        <f t="shared" si="147"/>
        <v>-17.82879931721407</v>
      </c>
      <c r="AR109" s="8">
        <f>SQRT(AP109^2+AQ109^2)+SQRT((AP109-$CH$10)^2+(AQ109-$CI$10)^2)</f>
        <v>60.08635919999999</v>
      </c>
      <c r="AS109" s="3">
        <f>AR109/(2*$CH$3)</f>
        <v>0.99999999999999989</v>
      </c>
      <c r="AT109" s="9">
        <f t="shared" si="148"/>
        <v>30.332165102268899</v>
      </c>
      <c r="AU109" s="3">
        <f t="shared" si="149"/>
        <v>-24.53923704392226</v>
      </c>
      <c r="AV109" s="3">
        <f t="shared" si="150"/>
        <v>-17.82879931721407</v>
      </c>
      <c r="AW109" s="8">
        <f>SQRT(AU109^2+AV109^2)+SQRT((AU109-$CH$10)^2+(AV109-$CI$10)^2)</f>
        <v>60.08635919999999</v>
      </c>
      <c r="AX109" s="4">
        <f>AW109/(2*$CH$3)</f>
        <v>0.99999999999999989</v>
      </c>
      <c r="AY109" s="9">
        <f t="shared" si="106"/>
        <v>30.2051651022689</v>
      </c>
      <c r="AZ109" s="9">
        <f>AY109-'Master Radiusverkleinerung'!G$5/100</f>
        <v>30.151165102268902</v>
      </c>
      <c r="BA109" s="9">
        <f t="shared" si="154"/>
        <v>1.5878819200336565</v>
      </c>
      <c r="BB109" s="3">
        <f>0.5*(AU108+AU109)</f>
        <v>-24.986830666510439</v>
      </c>
      <c r="BC109" s="3">
        <f>0.5*(AV108+AV109)</f>
        <v>-17.173053789580955</v>
      </c>
      <c r="BD109" s="3">
        <f t="shared" si="170"/>
        <v>-24.057543152256308</v>
      </c>
      <c r="BE109" s="3">
        <f t="shared" si="170"/>
        <v>-18.46007280872622</v>
      </c>
      <c r="BF109" s="3">
        <f>AU109-AU108</f>
        <v>0.89518724517635917</v>
      </c>
      <c r="BG109" s="3">
        <f>AV109-AV108</f>
        <v>-1.3114910552662309</v>
      </c>
      <c r="BH109" s="3">
        <f t="shared" si="171"/>
        <v>0.96338778333190689</v>
      </c>
      <c r="BI109" s="3">
        <f t="shared" si="171"/>
        <v>-1.2625469830243006</v>
      </c>
      <c r="BJ109" s="3">
        <f t="shared" si="157"/>
        <v>-1.3114910552662309</v>
      </c>
      <c r="BK109" s="3">
        <f t="shared" si="158"/>
        <v>-0.89518724517635917</v>
      </c>
      <c r="BL109" s="3">
        <f t="shared" si="159"/>
        <v>-1.2625469830243006</v>
      </c>
      <c r="BM109" s="3">
        <f t="shared" si="160"/>
        <v>-0.96338778333190689</v>
      </c>
      <c r="BN109" s="3">
        <f t="shared" si="72"/>
        <v>-1.3114910552662309</v>
      </c>
      <c r="BO109" s="3">
        <f t="shared" si="72"/>
        <v>-0.89518724517635917</v>
      </c>
      <c r="BP109" s="3">
        <f t="shared" si="73"/>
        <v>1.2625469830243006</v>
      </c>
      <c r="BQ109" s="3">
        <f t="shared" si="73"/>
        <v>0.96338778333190689</v>
      </c>
      <c r="BR109" s="3">
        <f t="shared" si="74"/>
        <v>0.92928751425413125</v>
      </c>
      <c r="BS109" s="3">
        <f t="shared" si="74"/>
        <v>-1.2870190191452657</v>
      </c>
      <c r="BT109" s="3">
        <f t="shared" si="161"/>
        <v>-18.912010299342963</v>
      </c>
      <c r="BU109" s="3">
        <f t="shared" si="162"/>
        <v>-0.18389832181930998</v>
      </c>
      <c r="BV109" s="3">
        <f t="shared" si="163"/>
        <v>-0.24326338896519673</v>
      </c>
      <c r="BW109" s="9">
        <f t="shared" si="164"/>
        <v>30.040532587690574</v>
      </c>
      <c r="BX109" s="9">
        <f>SQRT((AU109-$CH$11)^2+(AV109-$CI$11)^2)</f>
        <v>30.043048611591015</v>
      </c>
      <c r="BY109" s="3">
        <f>AU109-BU108</f>
        <v>-24.355458925591073</v>
      </c>
      <c r="BZ109" s="3">
        <f>AV109-BV108</f>
        <v>-17.585617975799984</v>
      </c>
      <c r="CA109" s="3">
        <f t="shared" si="166"/>
        <v>30.040678072688927</v>
      </c>
      <c r="CB109" s="3">
        <f t="shared" si="172"/>
        <v>-24.35533872210295</v>
      </c>
      <c r="CC109" s="3">
        <f t="shared" si="172"/>
        <v>-17.585535928248873</v>
      </c>
      <c r="CD109" s="3">
        <f t="shared" si="167"/>
        <v>30.040532587690574</v>
      </c>
      <c r="CE109" s="4">
        <f t="shared" si="168"/>
        <v>0.99999999999999178</v>
      </c>
      <c r="CF109" s="12">
        <f t="shared" si="169"/>
        <v>7.3444386040181149E-6</v>
      </c>
    </row>
    <row r="110" spans="1:84" x14ac:dyDescent="0.3">
      <c r="A110" s="4">
        <v>219</v>
      </c>
      <c r="B110" s="3">
        <f>CH$3*COS(A110/180*PI())</f>
        <v>-23.347935695466457</v>
      </c>
      <c r="C110" s="4">
        <f>CH$3*SIN(A110/180*PI())</f>
        <v>-18.906785534252489</v>
      </c>
      <c r="D110" s="6">
        <f>SQRT(B110^2+C110^2)+SQRT((B110-$CH$10)^2+(C110-$CI$10)^2)</f>
        <v>59.499822808379712</v>
      </c>
      <c r="E110" s="4">
        <f>D110/(2*$CH$3)</f>
        <v>0.99023844347653056</v>
      </c>
      <c r="F110" s="4">
        <f>$CH$3/E110</f>
        <v>30.33933877029088</v>
      </c>
      <c r="G110" s="4">
        <f t="shared" si="125"/>
        <v>-23.578094598606462</v>
      </c>
      <c r="H110" s="4">
        <f t="shared" si="126"/>
        <v>-19.093164539112941</v>
      </c>
      <c r="I110" s="6">
        <f>SQRT(G110^2+H110^2)+SQRT((G110-$CH$10)^2+(H110-$CI$10)^2)</f>
        <v>60.092137585924874</v>
      </c>
      <c r="J110" s="4">
        <f>I110/(2*$CH$3)</f>
        <v>1.0000961680155331</v>
      </c>
      <c r="K110" s="4">
        <f t="shared" si="127"/>
        <v>30.336421376848691</v>
      </c>
      <c r="L110" s="4">
        <f t="shared" si="128"/>
        <v>-23.575827358074886</v>
      </c>
      <c r="M110" s="4">
        <f t="shared" si="129"/>
        <v>-19.091328563931057</v>
      </c>
      <c r="N110" s="8">
        <f>SQRT(L110^2+M110^2)+SQRT((L110-$CH$10)^2+(M110-$CI$10)^2)</f>
        <v>60.086302833793169</v>
      </c>
      <c r="O110" s="3">
        <f>N110/(2*$CH$3)</f>
        <v>0.99999906191342636</v>
      </c>
      <c r="P110" s="4">
        <f t="shared" si="130"/>
        <v>30.336449835064972</v>
      </c>
      <c r="Q110" s="4">
        <f t="shared" si="131"/>
        <v>-23.575849474262736</v>
      </c>
      <c r="R110" s="4">
        <f t="shared" si="132"/>
        <v>-19.091346473266857</v>
      </c>
      <c r="S110" s="6">
        <f>SQRT(Q110^2+R110^2)+SQRT((Q110-$CH$10)^2+(R110-$CI$10)^2)</f>
        <v>60.086359749886689</v>
      </c>
      <c r="T110" s="4">
        <f>S110/(2*$CH$3)</f>
        <v>1.0000000091516061</v>
      </c>
      <c r="U110" s="3">
        <f t="shared" si="133"/>
        <v>30.336449557437735</v>
      </c>
      <c r="V110" s="3">
        <f t="shared" si="134"/>
        <v>-23.575849258505851</v>
      </c>
      <c r="W110" s="3">
        <f t="shared" si="135"/>
        <v>-19.091346298550373</v>
      </c>
      <c r="X110" s="3">
        <f>SQRT(V110^2+W110^2)+SQRT((V110-$CH$10)^2+(W110-$CI$10)^2)</f>
        <v>60.08635919463552</v>
      </c>
      <c r="Y110" s="3">
        <f>X110/(2*$CH$3)</f>
        <v>0.99999999991072053</v>
      </c>
      <c r="Z110" s="3">
        <f t="shared" si="136"/>
        <v>30.336449560146157</v>
      </c>
      <c r="AA110" s="3">
        <f t="shared" si="137"/>
        <v>-23.575849260610692</v>
      </c>
      <c r="AB110" s="3">
        <f t="shared" si="138"/>
        <v>-19.091346300254841</v>
      </c>
      <c r="AC110" s="3">
        <f>SQRT(AA110^2+AB110^2)+SQRT((AA110-$CH$10)^2+(AB110-$CI$10)^2)</f>
        <v>60.086359200052343</v>
      </c>
      <c r="AD110" s="3">
        <f>AC110/(2*$CH$3)</f>
        <v>1.0000000000008711</v>
      </c>
      <c r="AE110" s="3">
        <f t="shared" si="139"/>
        <v>30.336449560119732</v>
      </c>
      <c r="AF110" s="3">
        <f t="shared" si="140"/>
        <v>-23.575849260590154</v>
      </c>
      <c r="AG110" s="3">
        <f t="shared" si="141"/>
        <v>-19.091346300238211</v>
      </c>
      <c r="AH110" s="8">
        <f>SQRT(AF110^2+AG110^2)+SQRT((AF110-$CH$10)^2+(AG110-$CI$10)^2)</f>
        <v>60.086359199999485</v>
      </c>
      <c r="AI110" s="3">
        <f>AH110/(2*$CH$3)</f>
        <v>0.99999999999999145</v>
      </c>
      <c r="AJ110" s="3">
        <f t="shared" si="142"/>
        <v>30.336449560119991</v>
      </c>
      <c r="AK110" s="3">
        <f t="shared" si="143"/>
        <v>-23.575849260590356</v>
      </c>
      <c r="AL110" s="3">
        <f t="shared" si="144"/>
        <v>-19.091346300238374</v>
      </c>
      <c r="AM110" s="8">
        <f>SQRT(AK110^2+AL110^2)+SQRT((AK110-$CH$10)^2+(AL110-$CI$10)^2)</f>
        <v>60.086359200000004</v>
      </c>
      <c r="AN110" s="3">
        <f>AM110/(2*$CH$3)</f>
        <v>1.0000000000000002</v>
      </c>
      <c r="AO110" s="3">
        <f t="shared" si="145"/>
        <v>30.336449560119984</v>
      </c>
      <c r="AP110" s="3">
        <f t="shared" si="146"/>
        <v>-23.575849260590349</v>
      </c>
      <c r="AQ110" s="3">
        <f t="shared" si="147"/>
        <v>-19.091346300238371</v>
      </c>
      <c r="AR110" s="8">
        <f>SQRT(AP110^2+AQ110^2)+SQRT((AP110-$CH$10)^2+(AQ110-$CI$10)^2)</f>
        <v>60.08635919999999</v>
      </c>
      <c r="AS110" s="3">
        <f>AR110/(2*$CH$3)</f>
        <v>0.99999999999999989</v>
      </c>
      <c r="AT110" s="9">
        <f t="shared" si="148"/>
        <v>30.336449560119988</v>
      </c>
      <c r="AU110" s="3">
        <f t="shared" si="149"/>
        <v>-23.575849260590353</v>
      </c>
      <c r="AV110" s="3">
        <f t="shared" si="150"/>
        <v>-19.091346300238371</v>
      </c>
      <c r="AW110" s="8">
        <f>SQRT(AU110^2+AV110^2)+SQRT((AU110-$CH$10)^2+(AV110-$CI$10)^2)</f>
        <v>60.086359199999997</v>
      </c>
      <c r="AX110" s="4">
        <f>AW110/(2*$CH$3)</f>
        <v>1</v>
      </c>
      <c r="AY110" s="9">
        <f t="shared" si="106"/>
        <v>30.209449560119989</v>
      </c>
      <c r="AZ110" s="9">
        <f>AY110-'Master Radiusverkleinerung'!G$5/100</f>
        <v>30.15544956011999</v>
      </c>
      <c r="BA110" s="9">
        <f t="shared" si="154"/>
        <v>1.5881249653024565</v>
      </c>
      <c r="BB110" s="3">
        <f t="shared" ref="BB110:BB174" si="173">0.5*(AU109+AU110)</f>
        <v>-24.057543152256308</v>
      </c>
      <c r="BC110" s="3">
        <f t="shared" ref="BC110:BC174" si="174">0.5*(AV109+AV110)</f>
        <v>-18.46007280872622</v>
      </c>
      <c r="BD110" s="3">
        <f t="shared" ref="BD110:BD174" si="175">0.5*(AU110+AU111)</f>
        <v>-23.061399988963899</v>
      </c>
      <c r="BE110" s="3">
        <f t="shared" ref="BE110:BE174" si="176">0.5*(AV110+AV111)</f>
        <v>-19.696355956356545</v>
      </c>
      <c r="BF110" s="3">
        <f t="shared" ref="BF110:BF174" si="177">AU110-AU109</f>
        <v>0.96338778333190689</v>
      </c>
      <c r="BG110" s="3">
        <f t="shared" ref="BG110:BG174" si="178">AV110-AV109</f>
        <v>-1.2625469830243006</v>
      </c>
      <c r="BH110" s="3">
        <f t="shared" ref="BH110:BH174" si="179">AU111-AU110</f>
        <v>1.0288985432529074</v>
      </c>
      <c r="BI110" s="3">
        <f t="shared" ref="BI110:BI174" si="180">AV111-AV110</f>
        <v>-1.2100193122363478</v>
      </c>
      <c r="BJ110" s="3">
        <f t="shared" ref="BJ110:BJ174" si="181">BG110</f>
        <v>-1.2625469830243006</v>
      </c>
      <c r="BK110" s="3">
        <f t="shared" ref="BK110:BK174" si="182">-BF110</f>
        <v>-0.96338778333190689</v>
      </c>
      <c r="BL110" s="3">
        <f t="shared" ref="BL110:BL174" si="183">BI110</f>
        <v>-1.2100193122363478</v>
      </c>
      <c r="BM110" s="3">
        <f t="shared" ref="BM110:BM174" si="184">-BH110</f>
        <v>-1.0288985432529074</v>
      </c>
      <c r="BN110" s="3">
        <f t="shared" ref="BN110:BN174" si="185">BJ110</f>
        <v>-1.2625469830243006</v>
      </c>
      <c r="BO110" s="3">
        <f t="shared" ref="BO110:BO174" si="186">BK110</f>
        <v>-0.96338778333190689</v>
      </c>
      <c r="BP110" s="3">
        <f t="shared" ref="BP110:BP174" si="187">-BL110</f>
        <v>1.2100193122363478</v>
      </c>
      <c r="BQ110" s="3">
        <f t="shared" ref="BQ110:BQ174" si="188">-BM110</f>
        <v>1.0288985432529074</v>
      </c>
      <c r="BR110" s="3">
        <f t="shared" ref="BR110:BR174" si="189">BD110-BB110</f>
        <v>0.99614316329240893</v>
      </c>
      <c r="BS110" s="3">
        <f t="shared" ref="BS110:BS174" si="190">BE110-BC110</f>
        <v>-1.2362831476303242</v>
      </c>
      <c r="BT110" s="3">
        <f t="shared" ref="BT110:BT174" si="191">(BR110*BQ110-BS110*BP110)/(BN110*BQ110-BO110*BP110)</f>
        <v>-18.90903561770946</v>
      </c>
      <c r="BU110" s="3">
        <f t="shared" ref="BU110:BU174" si="192">BB110+BT110*BJ110</f>
        <v>-0.18399728121818626</v>
      </c>
      <c r="BV110" s="3">
        <f t="shared" ref="BV110:BV174" si="193">BC110+BT110*BK110</f>
        <v>-0.24333890003702763</v>
      </c>
      <c r="BW110" s="9">
        <f t="shared" ref="BW110:BW173" si="194">SQRT((BU110-AU110)^2+(BV110-AV110)^2)</f>
        <v>30.040408152734912</v>
      </c>
      <c r="BX110" s="9">
        <f>SQRT((AU110-$CH$11)^2+(AV110-$CI$11)^2)</f>
        <v>30.043090129469174</v>
      </c>
      <c r="BY110" s="3">
        <f t="shared" ref="BY110:BY174" si="195">AU110-BU109</f>
        <v>-23.391950938771043</v>
      </c>
      <c r="BZ110" s="3">
        <f t="shared" ref="BZ110:BZ174" si="196">AV110-BV109</f>
        <v>-18.848082911273174</v>
      </c>
      <c r="CA110" s="3">
        <f t="shared" ref="CA110:CA174" si="197">SQRT(BY110^2+BZ110^2)</f>
        <v>30.040532587690574</v>
      </c>
      <c r="CB110" s="3">
        <f t="shared" ref="CB110:CB174" si="198">AU110-BU110</f>
        <v>-23.391851979372166</v>
      </c>
      <c r="CC110" s="3">
        <f t="shared" ref="CC110:CC174" si="199">AV110-BV110</f>
        <v>-18.848007400201343</v>
      </c>
      <c r="CD110" s="3">
        <f t="shared" ref="CD110:CD174" si="200">SQRT(CB110^2+CC110^2)</f>
        <v>30.040408152734912</v>
      </c>
      <c r="CE110" s="4">
        <f t="shared" ref="CE110:CE174" si="201">(BY110*CB110+BZ110*CC110)/(CA110*CD110)</f>
        <v>0.999999999999994</v>
      </c>
      <c r="CF110" s="12">
        <f t="shared" si="169"/>
        <v>6.2739293667750582E-6</v>
      </c>
    </row>
    <row r="111" spans="1:84" x14ac:dyDescent="0.3">
      <c r="A111" s="4">
        <v>222</v>
      </c>
      <c r="B111" s="3">
        <f>CH$3*COS(A111/180*PI())</f>
        <v>-22.32643346062801</v>
      </c>
      <c r="C111" s="4">
        <f>CH$3*SIN(A111/180*PI())</f>
        <v>-20.102810982696081</v>
      </c>
      <c r="D111" s="6">
        <f>SQRT(B111^2+C111^2)+SQRT((B111-$CH$10)^2+(C111-$CI$10)^2)</f>
        <v>59.492890936610451</v>
      </c>
      <c r="E111" s="4">
        <f>D111/(2*$CH$3)</f>
        <v>0.99012307832774216</v>
      </c>
      <c r="F111" s="4">
        <f>$CH$3/E111</f>
        <v>30.342873787712438</v>
      </c>
      <c r="G111" s="4">
        <f t="shared" ref="G111:G174" si="202">F111*COS(A111/180*PI())</f>
        <v>-22.549149645452161</v>
      </c>
      <c r="H111" s="4">
        <f t="shared" ref="H111:H174" si="203">F111*SIN(A111/180*PI())</f>
        <v>-20.303345536242329</v>
      </c>
      <c r="I111" s="6">
        <f>SQRT(G111^2+H111^2)+SQRT((G111-$CH$10)^2+(H111-$CI$10)^2)</f>
        <v>60.092277077439832</v>
      </c>
      <c r="J111" s="4">
        <f>I111/(2*$CH$3)</f>
        <v>1.0000984895327096</v>
      </c>
      <c r="K111" s="4">
        <f t="shared" ref="K111:K174" si="204">F111/J111</f>
        <v>30.339885626554615</v>
      </c>
      <c r="L111" s="4">
        <f t="shared" ref="L111:L174" si="205">K111*COS(A111/180*PI())</f>
        <v>-22.54692900895003</v>
      </c>
      <c r="M111" s="4">
        <f t="shared" ref="M111:M174" si="206">K111*SIN(A111/180*PI())</f>
        <v>-20.301346066154895</v>
      </c>
      <c r="N111" s="8">
        <f>SQRT(L111^2+M111^2)+SQRT((L111-$CH$10)^2+(M111-$CI$10)^2)</f>
        <v>60.08630077718243</v>
      </c>
      <c r="O111" s="3">
        <f>N111/(2*$CH$3)</f>
        <v>0.99999902768584514</v>
      </c>
      <c r="P111" s="4">
        <f t="shared" ref="P111:P174" si="207">K111/O111</f>
        <v>30.33991512648355</v>
      </c>
      <c r="Q111" s="4">
        <f t="shared" ref="Q111:Q174" si="208">P111*COS(A111/180*PI())</f>
        <v>-22.546950931669571</v>
      </c>
      <c r="R111" s="4">
        <f t="shared" ref="R111:R174" si="209">P111*SIN(A111/180*PI())</f>
        <v>-20.301365805460232</v>
      </c>
      <c r="S111" s="6">
        <f>SQRT(Q111^2+R111^2)+SQRT((Q111-$CH$10)^2+(R111-$CI$10)^2)</f>
        <v>60.086359776822519</v>
      </c>
      <c r="T111" s="4">
        <f>S111/(2*$CH$3)</f>
        <v>1.0000000095998913</v>
      </c>
      <c r="U111" s="3">
        <f t="shared" ref="U111:U174" si="210">P111/T111</f>
        <v>30.339914835223667</v>
      </c>
      <c r="V111" s="3">
        <f t="shared" ref="V111:V174" si="211">U111*COS(A111/180*PI())</f>
        <v>-22.546950715221296</v>
      </c>
      <c r="W111" s="3">
        <f t="shared" ref="W111:W174" si="212">U111*SIN(A111/180*PI())</f>
        <v>-20.301365610569331</v>
      </c>
      <c r="X111" s="3">
        <f>SQRT(V111^2+W111^2)+SQRT((V111-$CH$10)^2+(W111-$CI$10)^2)</f>
        <v>60.086359194304897</v>
      </c>
      <c r="Y111" s="3">
        <f>X111/(2*$CH$3)</f>
        <v>0.99999999990521815</v>
      </c>
      <c r="Z111" s="3">
        <f t="shared" ref="Z111:Z174" si="213">U111/Y111</f>
        <v>30.33991483809934</v>
      </c>
      <c r="AA111" s="3">
        <f t="shared" ref="AA111:AA174" si="214">Z111*COS(A111/180*PI())</f>
        <v>-22.546950717358339</v>
      </c>
      <c r="AB111" s="3">
        <f t="shared" ref="AB111:AB174" si="215">Z111*SIN(A111/180*PI())</f>
        <v>-20.30136561249353</v>
      </c>
      <c r="AC111" s="3">
        <f>SQRT(AA111^2+AB111^2)+SQRT((AA111-$CH$10)^2+(AB111-$CI$10)^2)</f>
        <v>60.086359200056222</v>
      </c>
      <c r="AD111" s="3">
        <f>AC111/(2*$CH$3)</f>
        <v>1.0000000000009357</v>
      </c>
      <c r="AE111" s="3">
        <f t="shared" ref="AE111:AE174" si="216">Z111/AD111</f>
        <v>30.33991483807095</v>
      </c>
      <c r="AF111" s="3">
        <f t="shared" ref="AF111:AF174" si="217">AE111*COS(A111/180*PI())</f>
        <v>-22.546950717337239</v>
      </c>
      <c r="AG111" s="3">
        <f t="shared" ref="AG111:AG174" si="218">AE111*SIN(A111/180*PI())</f>
        <v>-20.301365612474534</v>
      </c>
      <c r="AH111" s="8">
        <f>SQRT(AF111^2+AG111^2)+SQRT((AF111-$CH$10)^2+(AG111-$CI$10)^2)</f>
        <v>60.086359199999443</v>
      </c>
      <c r="AI111" s="3">
        <f>AH111/(2*$CH$3)</f>
        <v>0.99999999999999079</v>
      </c>
      <c r="AJ111" s="3">
        <f t="shared" ref="AJ111:AJ174" si="219">AE111/AI111</f>
        <v>30.33991483807123</v>
      </c>
      <c r="AK111" s="3">
        <f t="shared" ref="AK111:AK174" si="220">AJ111*COS(A111/180*PI())</f>
        <v>-22.546950717337449</v>
      </c>
      <c r="AL111" s="3">
        <f t="shared" ref="AL111:AL174" si="221">AJ111*SIN(A111/180*PI())</f>
        <v>-20.301365612474722</v>
      </c>
      <c r="AM111" s="8">
        <f>SQRT(AK111^2+AL111^2)+SQRT((AK111-$CH$10)^2+(AL111-$CI$10)^2)</f>
        <v>60.086359200000004</v>
      </c>
      <c r="AN111" s="3">
        <f>AM111/(2*$CH$3)</f>
        <v>1.0000000000000002</v>
      </c>
      <c r="AO111" s="3">
        <f t="shared" ref="AO111:AO174" si="222">AJ111/AN111</f>
        <v>30.339914838071223</v>
      </c>
      <c r="AP111" s="3">
        <f t="shared" ref="AP111:AP174" si="223">AO111*COS(A111/180*PI())</f>
        <v>-22.546950717337442</v>
      </c>
      <c r="AQ111" s="3">
        <f t="shared" ref="AQ111:AQ174" si="224">AO111*SIN(A111/180*PI())</f>
        <v>-20.301365612474719</v>
      </c>
      <c r="AR111" s="8">
        <f>SQRT(AP111^2+AQ111^2)+SQRT((AP111-$CH$10)^2+(AQ111-$CI$10)^2)</f>
        <v>60.08635919999999</v>
      </c>
      <c r="AS111" s="3">
        <f>AR111/(2*$CH$3)</f>
        <v>0.99999999999999989</v>
      </c>
      <c r="AT111" s="9">
        <f t="shared" ref="AT111:AT174" si="225">AO111/AS111</f>
        <v>30.339914838071227</v>
      </c>
      <c r="AU111" s="3">
        <f t="shared" ref="AU111:AU174" si="226">AT111*COS(A111/180*PI())</f>
        <v>-22.546950717337445</v>
      </c>
      <c r="AV111" s="3">
        <f t="shared" ref="AV111:AV174" si="227">AT111*SIN(A111/180*PI())</f>
        <v>-20.301365612474719</v>
      </c>
      <c r="AW111" s="8">
        <f>SQRT(AU111^2+AV111^2)+SQRT((AU111-$CH$10)^2+(AV111-$CI$10)^2)</f>
        <v>60.08635919999999</v>
      </c>
      <c r="AX111" s="4">
        <f>AW111/(2*$CH$3)</f>
        <v>0.99999999999999989</v>
      </c>
      <c r="AY111" s="9">
        <f t="shared" si="106"/>
        <v>30.212914838071228</v>
      </c>
      <c r="AZ111" s="9">
        <f>AY111-'Master Radiusverkleinerung'!G$5/100</f>
        <v>30.15891483807123</v>
      </c>
      <c r="BA111" s="9">
        <f t="shared" ref="BA111:BA174" si="228">SQRT((AU111-AU110)^2+(AV111-AV110)^2)</f>
        <v>1.5883258319037941</v>
      </c>
      <c r="BB111" s="3">
        <f t="shared" si="173"/>
        <v>-23.061399988963899</v>
      </c>
      <c r="BC111" s="3">
        <f t="shared" si="174"/>
        <v>-19.696355956356545</v>
      </c>
      <c r="BD111" s="3">
        <f>0.5*(AU111+AU113)</f>
        <v>-22.001187099219944</v>
      </c>
      <c r="BE111" s="3">
        <f>0.5*(AV111+AV113)</f>
        <v>-20.878394546788577</v>
      </c>
      <c r="BF111" s="3">
        <f t="shared" si="177"/>
        <v>1.0288985432529074</v>
      </c>
      <c r="BG111" s="3">
        <f t="shared" si="178"/>
        <v>-1.2100193122363478</v>
      </c>
      <c r="BH111" s="3">
        <f>AU113-AU111</f>
        <v>1.0915272362350024</v>
      </c>
      <c r="BI111" s="3">
        <f>AV113-AV111</f>
        <v>-1.1540578686277172</v>
      </c>
      <c r="BJ111" s="3">
        <f t="shared" si="181"/>
        <v>-1.2100193122363478</v>
      </c>
      <c r="BK111" s="3">
        <f t="shared" si="182"/>
        <v>-1.0288985432529074</v>
      </c>
      <c r="BL111" s="3">
        <f t="shared" si="183"/>
        <v>-1.1540578686277172</v>
      </c>
      <c r="BM111" s="3">
        <f t="shared" si="184"/>
        <v>-1.0915272362350024</v>
      </c>
      <c r="BN111" s="3">
        <f t="shared" si="185"/>
        <v>-1.2100193122363478</v>
      </c>
      <c r="BO111" s="3">
        <f t="shared" si="186"/>
        <v>-1.0288985432529074</v>
      </c>
      <c r="BP111" s="3">
        <f t="shared" si="187"/>
        <v>1.1540578686277172</v>
      </c>
      <c r="BQ111" s="3">
        <f t="shared" si="188"/>
        <v>1.0915272362350024</v>
      </c>
      <c r="BR111" s="3">
        <f t="shared" si="189"/>
        <v>1.0602128897439549</v>
      </c>
      <c r="BS111" s="3">
        <f t="shared" si="190"/>
        <v>-1.1820385904320325</v>
      </c>
      <c r="BT111" s="3">
        <f t="shared" si="191"/>
        <v>-18.906578396579675</v>
      </c>
      <c r="BU111" s="3">
        <f t="shared" si="192"/>
        <v>-0.18407500079196737</v>
      </c>
      <c r="BV111" s="3">
        <f t="shared" si="193"/>
        <v>-0.24340498621882745</v>
      </c>
      <c r="BW111" s="9">
        <f t="shared" si="194"/>
        <v>30.04030617017894</v>
      </c>
      <c r="BX111" s="9">
        <f>SQRT((AU111-$CH$11)^2+(AV111-$CI$11)^2)</f>
        <v>30.043124156109538</v>
      </c>
      <c r="BY111" s="3">
        <f t="shared" si="195"/>
        <v>-22.362953436119259</v>
      </c>
      <c r="BZ111" s="3">
        <f t="shared" si="196"/>
        <v>-20.058026712437691</v>
      </c>
      <c r="CA111" s="3">
        <f t="shared" si="197"/>
        <v>30.040408152734912</v>
      </c>
      <c r="CB111" s="3">
        <f t="shared" si="198"/>
        <v>-22.362875716545478</v>
      </c>
      <c r="CC111" s="3">
        <f t="shared" si="199"/>
        <v>-20.057960626255891</v>
      </c>
      <c r="CD111" s="3">
        <f t="shared" si="200"/>
        <v>30.04030617017894</v>
      </c>
      <c r="CE111" s="4">
        <f t="shared" si="201"/>
        <v>0.999999999999996</v>
      </c>
      <c r="CF111" s="12">
        <f t="shared" si="169"/>
        <v>5.1226418775095632E-6</v>
      </c>
    </row>
    <row r="112" spans="1:84" x14ac:dyDescent="0.3">
      <c r="A112" s="4"/>
      <c r="C112" s="4"/>
      <c r="D112" s="6"/>
      <c r="E112" s="4"/>
      <c r="G112" s="4"/>
      <c r="H112" s="4"/>
      <c r="I112" s="6"/>
      <c r="J112" s="4"/>
      <c r="K112" s="4"/>
      <c r="L112" s="4"/>
      <c r="M112" s="4"/>
      <c r="N112" s="8"/>
      <c r="P112" s="4"/>
      <c r="Q112" s="4"/>
      <c r="R112" s="4"/>
      <c r="S112" s="6"/>
      <c r="T112" s="4"/>
      <c r="AH112" s="8"/>
      <c r="AM112" s="8"/>
      <c r="AR112" s="8"/>
      <c r="AT112" s="9"/>
      <c r="AW112" s="8"/>
      <c r="AX112" s="4"/>
      <c r="AY112" s="9"/>
      <c r="AZ112" s="9"/>
      <c r="BA112" s="9"/>
      <c r="BW112" s="9"/>
      <c r="BX112" s="9"/>
      <c r="CE112" s="4"/>
      <c r="CF112" s="12"/>
    </row>
    <row r="113" spans="1:84" x14ac:dyDescent="0.3">
      <c r="A113" s="4">
        <v>225</v>
      </c>
      <c r="B113" s="3">
        <f>CH$3*COS(A113/180*PI())</f>
        <v>-21.243736023565351</v>
      </c>
      <c r="C113" s="4">
        <f>CH$3*SIN(A113/180*PI())</f>
        <v>-21.243736023565344</v>
      </c>
      <c r="D113" s="6">
        <f>SQRT(B113^2+C113^2)+SQRT((B113-$CH$10)^2+(C113-$CI$10)^2)</f>
        <v>59.487617832672761</v>
      </c>
      <c r="E113" s="4">
        <f>D113/(2*$CH$3)</f>
        <v>0.99003531957504198</v>
      </c>
      <c r="F113" s="4">
        <f>$CH$3/E113</f>
        <v>30.345563442014967</v>
      </c>
      <c r="G113" s="4">
        <f t="shared" si="202"/>
        <v>-21.457553688775377</v>
      </c>
      <c r="H113" s="4">
        <f t="shared" si="203"/>
        <v>-21.45755368877537</v>
      </c>
      <c r="I113" s="6">
        <f>SQRT(G113^2+H113^2)+SQRT((G113-$CH$10)^2+(H113-$CI$10)^2)</f>
        <v>60.092384325414443</v>
      </c>
      <c r="J113" s="4">
        <f>I113/(2*$CH$3)</f>
        <v>1.000100274429915</v>
      </c>
      <c r="K113" s="4">
        <f t="shared" si="204"/>
        <v>30.342520863033243</v>
      </c>
      <c r="L113" s="4">
        <f t="shared" si="205"/>
        <v>-21.455402260545107</v>
      </c>
      <c r="M113" s="4">
        <f t="shared" si="206"/>
        <v>-21.4554022605451</v>
      </c>
      <c r="N113" s="8">
        <f>SQRT(L113^2+M113^2)+SQRT((L113-$CH$10)^2+(M113-$CI$10)^2)</f>
        <v>60.086299179317081</v>
      </c>
      <c r="O113" s="3">
        <f>N113/(2*$CH$3)</f>
        <v>0.99999900109303153</v>
      </c>
      <c r="P113" s="4">
        <f t="shared" si="207"/>
        <v>30.34255117241905</v>
      </c>
      <c r="Q113" s="4">
        <f t="shared" si="208"/>
        <v>-21.455423692517343</v>
      </c>
      <c r="R113" s="4">
        <f t="shared" si="209"/>
        <v>-21.455423692517336</v>
      </c>
      <c r="S113" s="6">
        <f>SQRT(Q113^2+R113^2)+SQRT((Q113-$CH$10)^2+(R113-$CI$10)^2)</f>
        <v>60.086359797970474</v>
      </c>
      <c r="T113" s="4">
        <f>S113/(2*$CH$3)</f>
        <v>1.0000000099518507</v>
      </c>
      <c r="U113" s="3">
        <f t="shared" si="210"/>
        <v>30.342550870454513</v>
      </c>
      <c r="V113" s="3">
        <f t="shared" si="211"/>
        <v>-21.45542347899617</v>
      </c>
      <c r="W113" s="3">
        <f t="shared" si="212"/>
        <v>-21.455423478996163</v>
      </c>
      <c r="X113" s="3">
        <f>SQRT(V113^2+W113^2)+SQRT((V113-$CH$10)^2+(W113-$CI$10)^2)</f>
        <v>60.086359194042572</v>
      </c>
      <c r="Y113" s="3">
        <f>X113/(2*$CH$3)</f>
        <v>0.99999999990085231</v>
      </c>
      <c r="Z113" s="3">
        <f t="shared" si="213"/>
        <v>30.342550873462908</v>
      </c>
      <c r="AA113" s="3">
        <f t="shared" si="214"/>
        <v>-21.455423481123429</v>
      </c>
      <c r="AB113" s="3">
        <f t="shared" si="215"/>
        <v>-21.455423481123422</v>
      </c>
      <c r="AC113" s="3">
        <f>SQRT(AA113^2+AB113^2)+SQRT((AA113-$CH$10)^2+(AB113-$CI$10)^2)</f>
        <v>60.086359200059356</v>
      </c>
      <c r="AD113" s="3">
        <f>AC113/(2*$CH$3)</f>
        <v>1.0000000000009879</v>
      </c>
      <c r="AE113" s="3">
        <f t="shared" si="216"/>
        <v>30.342550873432934</v>
      </c>
      <c r="AF113" s="3">
        <f t="shared" si="217"/>
        <v>-21.455423481102233</v>
      </c>
      <c r="AG113" s="3">
        <f t="shared" si="218"/>
        <v>-21.455423481102226</v>
      </c>
      <c r="AH113" s="8">
        <f>SQRT(AF113^2+AG113^2)+SQRT((AF113-$CH$10)^2+(AG113-$CI$10)^2)</f>
        <v>60.086359199999407</v>
      </c>
      <c r="AI113" s="3">
        <f>AH113/(2*$CH$3)</f>
        <v>0.99999999999999023</v>
      </c>
      <c r="AJ113" s="3">
        <f t="shared" si="219"/>
        <v>30.342550873433229</v>
      </c>
      <c r="AK113" s="3">
        <f t="shared" si="220"/>
        <v>-21.455423481102443</v>
      </c>
      <c r="AL113" s="3">
        <f t="shared" si="221"/>
        <v>-21.455423481102436</v>
      </c>
      <c r="AM113" s="8">
        <f>SQRT(AK113^2+AL113^2)+SQRT((AK113-$CH$10)^2+(AL113-$CI$10)^2)</f>
        <v>60.086359200000004</v>
      </c>
      <c r="AN113" s="3">
        <f>AM113/(2*$CH$3)</f>
        <v>1.0000000000000002</v>
      </c>
      <c r="AO113" s="3">
        <f t="shared" si="222"/>
        <v>30.342550873433222</v>
      </c>
      <c r="AP113" s="3">
        <f t="shared" si="223"/>
        <v>-21.455423481102436</v>
      </c>
      <c r="AQ113" s="3">
        <f t="shared" si="224"/>
        <v>-21.455423481102429</v>
      </c>
      <c r="AR113" s="8">
        <f>SQRT(AP113^2+AQ113^2)+SQRT((AP113-$CH$10)^2+(AQ113-$CI$10)^2)</f>
        <v>60.086359199999983</v>
      </c>
      <c r="AS113" s="3">
        <f>AR113/(2*$CH$3)</f>
        <v>0.99999999999999978</v>
      </c>
      <c r="AT113" s="9">
        <f t="shared" si="225"/>
        <v>30.342550873433229</v>
      </c>
      <c r="AU113" s="3">
        <f t="shared" si="226"/>
        <v>-21.455423481102443</v>
      </c>
      <c r="AV113" s="3">
        <f t="shared" si="227"/>
        <v>-21.455423481102436</v>
      </c>
      <c r="AW113" s="8">
        <f>SQRT(AU113^2+AV113^2)+SQRT((AU113-$CH$10)^2+(AV113-$CI$10)^2)</f>
        <v>60.086359200000004</v>
      </c>
      <c r="AX113" s="4">
        <f>AW113/(2*$CH$3)</f>
        <v>1.0000000000000002</v>
      </c>
      <c r="AY113" s="9">
        <f t="shared" si="106"/>
        <v>30.21555087343323</v>
      </c>
      <c r="AZ113" s="9">
        <f>AY113-'Master Radiusverkleinerung'!G$5/100</f>
        <v>30.161550873433232</v>
      </c>
      <c r="BA113" s="9">
        <f>SQRT((AU113-AU111)^2+(AV113-AV111)^2)</f>
        <v>1.5884839538328273</v>
      </c>
      <c r="BB113" s="3">
        <f>0.5*(AU111+AU113)</f>
        <v>-22.001187099219944</v>
      </c>
      <c r="BC113" s="3">
        <f>0.5*(AV111+AV113)</f>
        <v>-20.878394546788577</v>
      </c>
      <c r="BD113" s="3">
        <f t="shared" si="175"/>
        <v>-20.879878400438585</v>
      </c>
      <c r="BE113" s="3">
        <f t="shared" si="176"/>
        <v>-22.0028350856538</v>
      </c>
      <c r="BF113" s="3">
        <f>AU113-AU111</f>
        <v>1.0915272362350024</v>
      </c>
      <c r="BG113" s="3">
        <f>AV113-AV111</f>
        <v>-1.1540578686277172</v>
      </c>
      <c r="BH113" s="3">
        <f t="shared" si="179"/>
        <v>1.1510901613277191</v>
      </c>
      <c r="BI113" s="3">
        <f t="shared" si="180"/>
        <v>-1.0948232091027315</v>
      </c>
      <c r="BJ113" s="3">
        <f t="shared" si="181"/>
        <v>-1.1540578686277172</v>
      </c>
      <c r="BK113" s="3">
        <f t="shared" si="182"/>
        <v>-1.0915272362350024</v>
      </c>
      <c r="BL113" s="3">
        <f t="shared" si="183"/>
        <v>-1.0948232091027315</v>
      </c>
      <c r="BM113" s="3">
        <f t="shared" si="184"/>
        <v>-1.1510901613277191</v>
      </c>
      <c r="BN113" s="3">
        <f t="shared" si="185"/>
        <v>-1.1540578686277172</v>
      </c>
      <c r="BO113" s="3">
        <f t="shared" si="186"/>
        <v>-1.0915272362350024</v>
      </c>
      <c r="BP113" s="3">
        <f t="shared" si="187"/>
        <v>1.0948232091027315</v>
      </c>
      <c r="BQ113" s="3">
        <f t="shared" si="188"/>
        <v>1.1510901613277191</v>
      </c>
      <c r="BR113" s="3">
        <f t="shared" si="189"/>
        <v>1.121308698781359</v>
      </c>
      <c r="BS113" s="3">
        <f t="shared" si="190"/>
        <v>-1.1244405388652225</v>
      </c>
      <c r="BT113" s="3">
        <f t="shared" si="191"/>
        <v>-18.904645709007841</v>
      </c>
      <c r="BU113" s="3">
        <f t="shared" si="192"/>
        <v>-0.18413196512023688</v>
      </c>
      <c r="BV113" s="3">
        <f t="shared" si="193"/>
        <v>-0.24345886403335015</v>
      </c>
      <c r="BW113" s="9">
        <f t="shared" si="194"/>
        <v>30.040227789976683</v>
      </c>
      <c r="BX113" s="9">
        <f>SQRT((AU113-$CH$11)^2+(AV113-$CI$11)^2)</f>
        <v>30.043150307803216</v>
      </c>
      <c r="BY113" s="3">
        <f>AU113-BU111</f>
        <v>-21.271348480310476</v>
      </c>
      <c r="BZ113" s="3">
        <f>AV113-BV111</f>
        <v>-21.212018494883608</v>
      </c>
      <c r="CA113" s="3">
        <f t="shared" si="197"/>
        <v>30.04030617017894</v>
      </c>
      <c r="CB113" s="3">
        <f t="shared" si="198"/>
        <v>-21.271291515982206</v>
      </c>
      <c r="CC113" s="3">
        <f t="shared" si="199"/>
        <v>-21.211964617069086</v>
      </c>
      <c r="CD113" s="3">
        <f t="shared" si="200"/>
        <v>30.040227789976683</v>
      </c>
      <c r="CE113" s="4">
        <f t="shared" si="201"/>
        <v>0.99999999999999756</v>
      </c>
      <c r="CF113" s="12">
        <f t="shared" si="169"/>
        <v>4.00455336150909E-6</v>
      </c>
    </row>
    <row r="114" spans="1:84" x14ac:dyDescent="0.3">
      <c r="A114" s="4">
        <v>228</v>
      </c>
      <c r="B114" s="3">
        <f>CH$3*COS(A114/180*PI())</f>
        <v>-20.102810982696084</v>
      </c>
      <c r="C114" s="4">
        <f>CH$3*SIN(A114/180*PI())</f>
        <v>-22.326433460628003</v>
      </c>
      <c r="D114" s="6">
        <f>SQRT(B114^2+C114^2)+SQRT((B114-$CH$10)^2+(C114-$CI$10)^2)</f>
        <v>59.484018844141332</v>
      </c>
      <c r="E114" s="4">
        <f>D114/(2*$CH$3)</f>
        <v>0.98997542264370275</v>
      </c>
      <c r="F114" s="4">
        <f>$CH$3/E114</f>
        <v>30.347399453382888</v>
      </c>
      <c r="G114" s="4">
        <f t="shared" si="202"/>
        <v>-20.306373797656583</v>
      </c>
      <c r="H114" s="4">
        <f t="shared" si="203"/>
        <v>-22.552512870476988</v>
      </c>
      <c r="I114" s="6">
        <f>SQRT(G114^2+H114^2)+SQRT((G114-$CH$10)^2+(H114-$CI$10)^2)</f>
        <v>60.092458088097757</v>
      </c>
      <c r="J114" s="4">
        <f>I114/(2*$CH$3)</f>
        <v>1.0001015020410449</v>
      </c>
      <c r="K114" s="4">
        <f t="shared" si="204"/>
        <v>30.344319443025302</v>
      </c>
      <c r="L114" s="4">
        <f t="shared" si="205"/>
        <v>-20.304312868458418</v>
      </c>
      <c r="M114" s="4">
        <f t="shared" si="206"/>
        <v>-22.550223976717334</v>
      </c>
      <c r="N114" s="8">
        <f>SQRT(L114^2+M114^2)+SQRT((L114-$CH$10)^2+(M114-$CI$10)^2)</f>
        <v>60.08629807202076</v>
      </c>
      <c r="O114" s="3">
        <f>N114/(2*$CH$3)</f>
        <v>0.99999898266461718</v>
      </c>
      <c r="P114" s="4">
        <f t="shared" si="207"/>
        <v>30.344350313406544</v>
      </c>
      <c r="Q114" s="4">
        <f t="shared" si="208"/>
        <v>-20.304333524775338</v>
      </c>
      <c r="R114" s="4">
        <f t="shared" si="209"/>
        <v>-22.550246917881413</v>
      </c>
      <c r="S114" s="6">
        <f>SQRT(Q114^2+R114^2)+SQRT((Q114-$CH$10)^2+(R114-$CI$10)^2)</f>
        <v>60.086359812736752</v>
      </c>
      <c r="T114" s="4">
        <f>S114/(2*$CH$3)</f>
        <v>1.0000000101976017</v>
      </c>
      <c r="U114" s="3">
        <f t="shared" si="210"/>
        <v>30.344350003966952</v>
      </c>
      <c r="V114" s="3">
        <f t="shared" si="211"/>
        <v>-20.304333317719834</v>
      </c>
      <c r="W114" s="3">
        <f t="shared" si="212"/>
        <v>-22.550246687922982</v>
      </c>
      <c r="X114" s="3">
        <f>SQRT(V114^2+W114^2)+SQRT((V114-$CH$10)^2+(W114-$CI$10)^2)</f>
        <v>60.08635919385803</v>
      </c>
      <c r="Y114" s="3">
        <f>X114/(2*$CH$3)</f>
        <v>0.99999999989778099</v>
      </c>
      <c r="Z114" s="3">
        <f t="shared" si="213"/>
        <v>30.344350007068719</v>
      </c>
      <c r="AA114" s="3">
        <f t="shared" si="214"/>
        <v>-20.304333319795322</v>
      </c>
      <c r="AB114" s="3">
        <f t="shared" si="215"/>
        <v>-22.550246690228043</v>
      </c>
      <c r="AC114" s="3">
        <f>SQRT(AA114^2+AB114^2)+SQRT((AA114-$CH$10)^2+(AB114-$CI$10)^2)</f>
        <v>60.086359200061565</v>
      </c>
      <c r="AD114" s="3">
        <f>AC114/(2*$CH$3)</f>
        <v>1.0000000000010247</v>
      </c>
      <c r="AE114" s="3">
        <f t="shared" si="216"/>
        <v>30.344350007037626</v>
      </c>
      <c r="AF114" s="3">
        <f t="shared" si="217"/>
        <v>-20.304333319774518</v>
      </c>
      <c r="AG114" s="3">
        <f t="shared" si="218"/>
        <v>-22.550246690204936</v>
      </c>
      <c r="AH114" s="8">
        <f>SQRT(AF114^2+AG114^2)+SQRT((AF114-$CH$10)^2+(AG114-$CI$10)^2)</f>
        <v>60.086359199999379</v>
      </c>
      <c r="AI114" s="3">
        <f>AH114/(2*$CH$3)</f>
        <v>0.99999999999998967</v>
      </c>
      <c r="AJ114" s="3">
        <f t="shared" si="219"/>
        <v>30.344350007037939</v>
      </c>
      <c r="AK114" s="3">
        <f t="shared" si="220"/>
        <v>-20.304333319774727</v>
      </c>
      <c r="AL114" s="3">
        <f t="shared" si="221"/>
        <v>-22.550246690205167</v>
      </c>
      <c r="AM114" s="8">
        <f>SQRT(AK114^2+AL114^2)+SQRT((AK114-$CH$10)^2+(AL114-$CI$10)^2)</f>
        <v>60.086359200000004</v>
      </c>
      <c r="AN114" s="3">
        <f>AM114/(2*$CH$3)</f>
        <v>1.0000000000000002</v>
      </c>
      <c r="AO114" s="3">
        <f t="shared" si="222"/>
        <v>30.344350007037932</v>
      </c>
      <c r="AP114" s="3">
        <f t="shared" si="223"/>
        <v>-20.304333319774724</v>
      </c>
      <c r="AQ114" s="3">
        <f t="shared" si="224"/>
        <v>-22.550246690205164</v>
      </c>
      <c r="AR114" s="8">
        <f>SQRT(AP114^2+AQ114^2)+SQRT((AP114-$CH$10)^2+(AQ114-$CI$10)^2)</f>
        <v>60.08635919999999</v>
      </c>
      <c r="AS114" s="3">
        <f>AR114/(2*$CH$3)</f>
        <v>0.99999999999999989</v>
      </c>
      <c r="AT114" s="9">
        <f t="shared" si="225"/>
        <v>30.344350007037935</v>
      </c>
      <c r="AU114" s="3">
        <f t="shared" si="226"/>
        <v>-20.304333319774724</v>
      </c>
      <c r="AV114" s="3">
        <f t="shared" si="227"/>
        <v>-22.550246690205167</v>
      </c>
      <c r="AW114" s="8">
        <f>SQRT(AU114^2+AV114^2)+SQRT((AU114-$CH$10)^2+(AV114-$CI$10)^2)</f>
        <v>60.08635919999999</v>
      </c>
      <c r="AX114" s="4">
        <f>AW114/(2*$CH$3)</f>
        <v>0.99999999999999989</v>
      </c>
      <c r="AY114" s="9">
        <f t="shared" si="106"/>
        <v>30.217350007037936</v>
      </c>
      <c r="AZ114" s="9">
        <f>AY114-'Master Radiusverkleinerung'!G$5/100</f>
        <v>30.163350007037938</v>
      </c>
      <c r="BA114" s="9">
        <f t="shared" si="228"/>
        <v>1.5885988854004265</v>
      </c>
      <c r="BB114" s="3">
        <f t="shared" si="173"/>
        <v>-20.879878400438585</v>
      </c>
      <c r="BC114" s="3">
        <f t="shared" si="174"/>
        <v>-22.0028350856538</v>
      </c>
      <c r="BD114" s="3">
        <f t="shared" si="175"/>
        <v>-19.700626896654281</v>
      </c>
      <c r="BE114" s="3">
        <f t="shared" si="176"/>
        <v>-23.066489740774067</v>
      </c>
      <c r="BF114" s="3">
        <f t="shared" si="177"/>
        <v>1.1510901613277191</v>
      </c>
      <c r="BG114" s="3">
        <f t="shared" si="178"/>
        <v>-1.0948232091027315</v>
      </c>
      <c r="BH114" s="3">
        <f t="shared" si="179"/>
        <v>1.2074128462408851</v>
      </c>
      <c r="BI114" s="3">
        <f t="shared" si="180"/>
        <v>-1.032486101137799</v>
      </c>
      <c r="BJ114" s="3">
        <f t="shared" si="181"/>
        <v>-1.0948232091027315</v>
      </c>
      <c r="BK114" s="3">
        <f t="shared" si="182"/>
        <v>-1.1510901613277191</v>
      </c>
      <c r="BL114" s="3">
        <f t="shared" si="183"/>
        <v>-1.032486101137799</v>
      </c>
      <c r="BM114" s="3">
        <f t="shared" si="184"/>
        <v>-1.2074128462408851</v>
      </c>
      <c r="BN114" s="3">
        <f t="shared" si="185"/>
        <v>-1.0948232091027315</v>
      </c>
      <c r="BO114" s="3">
        <f t="shared" si="186"/>
        <v>-1.1510901613277191</v>
      </c>
      <c r="BP114" s="3">
        <f t="shared" si="187"/>
        <v>1.032486101137799</v>
      </c>
      <c r="BQ114" s="3">
        <f t="shared" si="188"/>
        <v>1.2074128462408851</v>
      </c>
      <c r="BR114" s="3">
        <f t="shared" si="189"/>
        <v>1.1792515037843039</v>
      </c>
      <c r="BS114" s="3">
        <f t="shared" si="190"/>
        <v>-1.063654655120267</v>
      </c>
      <c r="BT114" s="3">
        <f t="shared" si="191"/>
        <v>-18.90324310638653</v>
      </c>
      <c r="BU114" s="3">
        <f t="shared" si="192"/>
        <v>-0.18416912025539744</v>
      </c>
      <c r="BV114" s="3">
        <f t="shared" si="193"/>
        <v>-0.24349792870623332</v>
      </c>
      <c r="BW114" s="9">
        <f t="shared" si="194"/>
        <v>30.04017389637173</v>
      </c>
      <c r="BX114" s="9">
        <f>SQRT((AU114-$CH$11)^2+(AV114-$CI$11)^2)</f>
        <v>30.043168289512586</v>
      </c>
      <c r="BY114" s="3">
        <f t="shared" si="195"/>
        <v>-20.120201354654487</v>
      </c>
      <c r="BZ114" s="3">
        <f t="shared" si="196"/>
        <v>-22.306787826171817</v>
      </c>
      <c r="CA114" s="3">
        <f t="shared" si="197"/>
        <v>30.040227789976683</v>
      </c>
      <c r="CB114" s="3">
        <f t="shared" si="198"/>
        <v>-20.120164199519326</v>
      </c>
      <c r="CC114" s="3">
        <f t="shared" si="199"/>
        <v>-22.306748761498934</v>
      </c>
      <c r="CD114" s="3">
        <f t="shared" si="200"/>
        <v>30.04017389637173</v>
      </c>
      <c r="CE114" s="4">
        <f t="shared" si="201"/>
        <v>0.99999999999999889</v>
      </c>
      <c r="CF114" s="12">
        <f t="shared" si="169"/>
        <v>2.6998693229561698E-6</v>
      </c>
    </row>
    <row r="115" spans="1:84" x14ac:dyDescent="0.3">
      <c r="A115" s="4">
        <v>231</v>
      </c>
      <c r="B115" s="3">
        <f>CH$3*COS(A115/180*PI())</f>
        <v>-18.906785534252489</v>
      </c>
      <c r="C115" s="4">
        <f>CH$3*SIN(A115/180*PI())</f>
        <v>-23.347935695466461</v>
      </c>
      <c r="D115" s="6">
        <f>SQRT(B115^2+C115^2)+SQRT((B115-$CH$10)^2+(C115-$CI$10)^2)</f>
        <v>59.482104450835379</v>
      </c>
      <c r="E115" s="4">
        <f>D115/(2*$CH$3)</f>
        <v>0.98994356194634248</v>
      </c>
      <c r="F115" s="4">
        <f>$CH$3/E115</f>
        <v>30.348376164931732</v>
      </c>
      <c r="G115" s="4">
        <f t="shared" si="202"/>
        <v>-19.098851955842395</v>
      </c>
      <c r="H115" s="4">
        <f t="shared" si="203"/>
        <v>-23.585117973353697</v>
      </c>
      <c r="I115" s="6">
        <f>SQRT(G115^2+H115^2)+SQRT((G115-$CH$10)^2+(H115-$CI$10)^2)</f>
        <v>60.092497510842051</v>
      </c>
      <c r="J115" s="4">
        <f>I115/(2*$CH$3)</f>
        <v>1.0001021581424434</v>
      </c>
      <c r="K115" s="4">
        <f t="shared" si="204"/>
        <v>30.34527614788853</v>
      </c>
      <c r="L115" s="4">
        <f t="shared" si="205"/>
        <v>-19.096901051904506</v>
      </c>
      <c r="M115" s="4">
        <f t="shared" si="206"/>
        <v>-23.582708807628126</v>
      </c>
      <c r="N115" s="8">
        <f>SQRT(L115^2+M115^2)+SQRT((L115-$CH$10)^2+(M115-$CI$10)^2)</f>
        <v>60.086297477458004</v>
      </c>
      <c r="O115" s="3">
        <f>N115/(2*$CH$3)</f>
        <v>0.99999897276948024</v>
      </c>
      <c r="P115" s="4">
        <f t="shared" si="207"/>
        <v>30.34530731951434</v>
      </c>
      <c r="Q115" s="4">
        <f t="shared" si="208"/>
        <v>-19.096920668844252</v>
      </c>
      <c r="R115" s="4">
        <f t="shared" si="209"/>
        <v>-23.582733032531234</v>
      </c>
      <c r="S115" s="6">
        <f>SQRT(Q115^2+R115^2)+SQRT((Q115-$CH$10)^2+(R115-$CI$10)^2)</f>
        <v>60.086359820702555</v>
      </c>
      <c r="T115" s="4">
        <f>S115/(2*$CH$3)</f>
        <v>1.0000000103301743</v>
      </c>
      <c r="U115" s="3">
        <f t="shared" si="210"/>
        <v>30.345307006042031</v>
      </c>
      <c r="V115" s="3">
        <f t="shared" si="211"/>
        <v>-19.096920471569735</v>
      </c>
      <c r="W115" s="3">
        <f t="shared" si="212"/>
        <v>-23.582732788917497</v>
      </c>
      <c r="X115" s="3">
        <f>SQRT(V115^2+W115^2)+SQRT((V115-$CH$10)^2+(W115-$CI$10)^2)</f>
        <v>60.086359193758014</v>
      </c>
      <c r="Y115" s="3">
        <f>X115/(2*$CH$3)</f>
        <v>0.99999999989611643</v>
      </c>
      <c r="Z115" s="3">
        <f t="shared" si="213"/>
        <v>30.345307009194411</v>
      </c>
      <c r="AA115" s="3">
        <f t="shared" si="214"/>
        <v>-19.096920473553592</v>
      </c>
      <c r="AB115" s="3">
        <f t="shared" si="215"/>
        <v>-23.582732791367356</v>
      </c>
      <c r="AC115" s="3">
        <f>SQRT(AA115^2+AB115^2)+SQRT((AA115-$CH$10)^2+(AB115-$CI$10)^2)</f>
        <v>60.086359200062773</v>
      </c>
      <c r="AD115" s="3">
        <f>AC115/(2*$CH$3)</f>
        <v>1.0000000000010447</v>
      </c>
      <c r="AE115" s="3">
        <f t="shared" si="216"/>
        <v>30.34530700916271</v>
      </c>
      <c r="AF115" s="3">
        <f t="shared" si="217"/>
        <v>-19.09692047353364</v>
      </c>
      <c r="AG115" s="3">
        <f t="shared" si="218"/>
        <v>-23.582732791342718</v>
      </c>
      <c r="AH115" s="8">
        <f>SQRT(AF115^2+AG115^2)+SQRT((AF115-$CH$10)^2+(AG115-$CI$10)^2)</f>
        <v>60.086359199999364</v>
      </c>
      <c r="AI115" s="3">
        <f>AH115/(2*$CH$3)</f>
        <v>0.99999999999998945</v>
      </c>
      <c r="AJ115" s="3">
        <f t="shared" si="219"/>
        <v>30.345307009163029</v>
      </c>
      <c r="AK115" s="3">
        <f t="shared" si="220"/>
        <v>-19.096920473533842</v>
      </c>
      <c r="AL115" s="3">
        <f t="shared" si="221"/>
        <v>-23.582732791342966</v>
      </c>
      <c r="AM115" s="8">
        <f>SQRT(AK115^2+AL115^2)+SQRT((AK115-$CH$10)^2+(AL115-$CI$10)^2)</f>
        <v>60.086359200000004</v>
      </c>
      <c r="AN115" s="3">
        <f>AM115/(2*$CH$3)</f>
        <v>1.0000000000000002</v>
      </c>
      <c r="AO115" s="3">
        <f t="shared" si="222"/>
        <v>30.345307009163022</v>
      </c>
      <c r="AP115" s="3">
        <f t="shared" si="223"/>
        <v>-19.096920473533839</v>
      </c>
      <c r="AQ115" s="3">
        <f t="shared" si="224"/>
        <v>-23.582732791342963</v>
      </c>
      <c r="AR115" s="8">
        <f>SQRT(AP115^2+AQ115^2)+SQRT((AP115-$CH$10)^2+(AQ115-$CI$10)^2)</f>
        <v>60.08635919999999</v>
      </c>
      <c r="AS115" s="3">
        <f>AR115/(2*$CH$3)</f>
        <v>0.99999999999999989</v>
      </c>
      <c r="AT115" s="9">
        <f t="shared" si="225"/>
        <v>30.345307009163026</v>
      </c>
      <c r="AU115" s="3">
        <f t="shared" si="226"/>
        <v>-19.096920473533839</v>
      </c>
      <c r="AV115" s="3">
        <f t="shared" si="227"/>
        <v>-23.582732791342966</v>
      </c>
      <c r="AW115" s="8">
        <f>SQRT(AU115^2+AV115^2)+SQRT((AU115-$CH$10)^2+(AV115-$CI$10)^2)</f>
        <v>60.086359200000004</v>
      </c>
      <c r="AX115" s="4">
        <f>AW115/(2*$CH$3)</f>
        <v>1.0000000000000002</v>
      </c>
      <c r="AY115" s="9">
        <f t="shared" si="106"/>
        <v>30.218307009163027</v>
      </c>
      <c r="AZ115" s="9">
        <f>AY115-'Master Radiusverkleinerung'!G$5/100</f>
        <v>30.164307009163029</v>
      </c>
      <c r="BA115" s="9">
        <f t="shared" si="228"/>
        <v>1.5886703025833424</v>
      </c>
      <c r="BB115" s="3">
        <f t="shared" si="173"/>
        <v>-19.700626896654281</v>
      </c>
      <c r="BC115" s="3">
        <f t="shared" si="174"/>
        <v>-23.066489740774067</v>
      </c>
      <c r="BD115" s="3">
        <f t="shared" si="175"/>
        <v>-18.466755146768413</v>
      </c>
      <c r="BE115" s="3">
        <f t="shared" si="176"/>
        <v>-24.066346271227623</v>
      </c>
      <c r="BF115" s="3">
        <f t="shared" si="177"/>
        <v>1.2074128462408851</v>
      </c>
      <c r="BG115" s="3">
        <f t="shared" si="178"/>
        <v>-1.032486101137799</v>
      </c>
      <c r="BH115" s="3">
        <f t="shared" si="179"/>
        <v>1.2603306535308541</v>
      </c>
      <c r="BI115" s="3">
        <f t="shared" si="180"/>
        <v>-0.96722695976931661</v>
      </c>
      <c r="BJ115" s="3">
        <f t="shared" si="181"/>
        <v>-1.032486101137799</v>
      </c>
      <c r="BK115" s="3">
        <f t="shared" si="182"/>
        <v>-1.2074128462408851</v>
      </c>
      <c r="BL115" s="3">
        <f t="shared" si="183"/>
        <v>-0.96722695976931661</v>
      </c>
      <c r="BM115" s="3">
        <f t="shared" si="184"/>
        <v>-1.2603306535308541</v>
      </c>
      <c r="BN115" s="3">
        <f t="shared" si="185"/>
        <v>-1.032486101137799</v>
      </c>
      <c r="BO115" s="3">
        <f t="shared" si="186"/>
        <v>-1.2074128462408851</v>
      </c>
      <c r="BP115" s="3">
        <f t="shared" si="187"/>
        <v>0.96722695976931661</v>
      </c>
      <c r="BQ115" s="3">
        <f t="shared" si="188"/>
        <v>1.2603306535308541</v>
      </c>
      <c r="BR115" s="3">
        <f t="shared" si="189"/>
        <v>1.2338717498858678</v>
      </c>
      <c r="BS115" s="3">
        <f t="shared" si="190"/>
        <v>-0.99985653045355605</v>
      </c>
      <c r="BT115" s="3">
        <f t="shared" si="191"/>
        <v>-18.902374600304224</v>
      </c>
      <c r="BU115" s="3">
        <f t="shared" si="192"/>
        <v>-0.18418784334000904</v>
      </c>
      <c r="BV115" s="3">
        <f t="shared" si="193"/>
        <v>-0.24351982390933102</v>
      </c>
      <c r="BW115" s="9">
        <f t="shared" si="194"/>
        <v>30.040145097526093</v>
      </c>
      <c r="BX115" s="9">
        <f>SQRT((AU115-$CH$11)^2+(AV115-$CI$11)^2)</f>
        <v>30.04317789830608</v>
      </c>
      <c r="BY115" s="3">
        <f t="shared" si="195"/>
        <v>-18.912751353278441</v>
      </c>
      <c r="BZ115" s="3">
        <f t="shared" si="196"/>
        <v>-23.339234862636733</v>
      </c>
      <c r="CA115" s="3">
        <f t="shared" si="197"/>
        <v>30.04017389637173</v>
      </c>
      <c r="CB115" s="3">
        <f t="shared" si="198"/>
        <v>-18.91273263019383</v>
      </c>
      <c r="CC115" s="3">
        <f t="shared" si="199"/>
        <v>-23.339212967433635</v>
      </c>
      <c r="CD115" s="3">
        <f t="shared" si="200"/>
        <v>30.040145097526093</v>
      </c>
      <c r="CE115" s="4">
        <f t="shared" si="201"/>
        <v>0.99999999999999944</v>
      </c>
      <c r="CF115" s="12">
        <f t="shared" si="169"/>
        <v>1.9090959130017241E-6</v>
      </c>
    </row>
    <row r="116" spans="1:84" x14ac:dyDescent="0.3">
      <c r="A116" s="4">
        <v>234</v>
      </c>
      <c r="B116" s="3">
        <f>CH$3*COS(A116/180*PI())</f>
        <v>-17.658937900854085</v>
      </c>
      <c r="C116" s="4">
        <f>CH$3*SIN(A116/180*PI())</f>
        <v>-24.305442861458733</v>
      </c>
      <c r="D116" s="6">
        <f>SQRT(B116^2+C116^2)+SQRT((B116-$CH$10)^2+(C116-$CI$10)^2)</f>
        <v>59.481880228831727</v>
      </c>
      <c r="E116" s="4">
        <f>D116/(2*$CH$3)</f>
        <v>0.98993983028400445</v>
      </c>
      <c r="F116" s="4">
        <f>$CH$3/E116</f>
        <v>30.348490565715384</v>
      </c>
      <c r="G116" s="4">
        <f t="shared" si="202"/>
        <v>-17.838395183864762</v>
      </c>
      <c r="H116" s="4">
        <f t="shared" si="203"/>
        <v>-24.552444621291507</v>
      </c>
      <c r="I116" s="6">
        <f>SQRT(G116^2+H116^2)+SQRT((G116-$CH$10)^2+(H116-$CI$10)^2)</f>
        <v>60.092502136678718</v>
      </c>
      <c r="J116" s="4">
        <f>I116/(2*$CH$3)</f>
        <v>1.0001022351289128</v>
      </c>
      <c r="K116" s="4">
        <f t="shared" si="204"/>
        <v>30.345388201040741</v>
      </c>
      <c r="L116" s="4">
        <f t="shared" si="205"/>
        <v>-17.836571659661772</v>
      </c>
      <c r="M116" s="4">
        <f t="shared" si="206"/>
        <v>-24.549934755546971</v>
      </c>
      <c r="N116" s="8">
        <f>SQRT(L116^2+M116^2)+SQRT((L116-$CH$10)^2+(M116-$CI$10)^2)</f>
        <v>60.086297407566633</v>
      </c>
      <c r="O116" s="3">
        <f>N116/(2*$CH$3)</f>
        <v>0.99999897160629825</v>
      </c>
      <c r="P116" s="4">
        <f t="shared" si="207"/>
        <v>30.345419408078939</v>
      </c>
      <c r="Q116" s="4">
        <f t="shared" si="208"/>
        <v>-17.836590002698593</v>
      </c>
      <c r="R116" s="4">
        <f t="shared" si="209"/>
        <v>-24.549960002571218</v>
      </c>
      <c r="S116" s="6">
        <f>SQRT(Q116^2+R116^2)+SQRT((Q116-$CH$10)^2+(R116-$CI$10)^2)</f>
        <v>60.086359821640642</v>
      </c>
      <c r="T116" s="4">
        <f>S116/(2*$CH$3)</f>
        <v>1.0000000103457864</v>
      </c>
      <c r="U116" s="3">
        <f t="shared" si="210"/>
        <v>30.345419094131714</v>
      </c>
      <c r="V116" s="3">
        <f t="shared" si="211"/>
        <v>-17.836589818165045</v>
      </c>
      <c r="W116" s="3">
        <f t="shared" si="212"/>
        <v>-24.549959748582577</v>
      </c>
      <c r="X116" s="3">
        <f>SQRT(V116^2+W116^2)+SQRT((V116-$CH$10)^2+(W116-$CI$10)^2)</f>
        <v>60.086359193746219</v>
      </c>
      <c r="Y116" s="3">
        <f>X116/(2*$CH$3)</f>
        <v>0.99999999989592014</v>
      </c>
      <c r="Z116" s="3">
        <f t="shared" si="213"/>
        <v>30.345419097290062</v>
      </c>
      <c r="AA116" s="3">
        <f t="shared" si="214"/>
        <v>-17.836589820021477</v>
      </c>
      <c r="AB116" s="3">
        <f t="shared" si="215"/>
        <v>-24.549959751137735</v>
      </c>
      <c r="AC116" s="3">
        <f>SQRT(AA116^2+AB116^2)+SQRT((AA116-$CH$10)^2+(AB116-$CI$10)^2)</f>
        <v>60.086359200062915</v>
      </c>
      <c r="AD116" s="3">
        <f>AC116/(2*$CH$3)</f>
        <v>1.0000000000010472</v>
      </c>
      <c r="AE116" s="3">
        <f t="shared" si="216"/>
        <v>30.345419097258286</v>
      </c>
      <c r="AF116" s="3">
        <f t="shared" si="217"/>
        <v>-17.836589820002796</v>
      </c>
      <c r="AG116" s="3">
        <f t="shared" si="218"/>
        <v>-24.549959751112027</v>
      </c>
      <c r="AH116" s="8">
        <f>SQRT(AF116^2+AG116^2)+SQRT((AF116-$CH$10)^2+(AG116-$CI$10)^2)</f>
        <v>60.086359199999364</v>
      </c>
      <c r="AI116" s="3">
        <f>AH116/(2*$CH$3)</f>
        <v>0.99999999999998945</v>
      </c>
      <c r="AJ116" s="3">
        <f t="shared" si="219"/>
        <v>30.345419097258606</v>
      </c>
      <c r="AK116" s="3">
        <f t="shared" si="220"/>
        <v>-17.836589820002985</v>
      </c>
      <c r="AL116" s="3">
        <f t="shared" si="221"/>
        <v>-24.549959751112286</v>
      </c>
      <c r="AM116" s="8">
        <f>SQRT(AK116^2+AL116^2)+SQRT((AK116-$CH$10)^2+(AL116-$CI$10)^2)</f>
        <v>60.086359200000004</v>
      </c>
      <c r="AN116" s="3">
        <f>AM116/(2*$CH$3)</f>
        <v>1.0000000000000002</v>
      </c>
      <c r="AO116" s="3">
        <f t="shared" si="222"/>
        <v>30.345419097258599</v>
      </c>
      <c r="AP116" s="3">
        <f t="shared" si="223"/>
        <v>-17.836589820002981</v>
      </c>
      <c r="AQ116" s="3">
        <f t="shared" si="224"/>
        <v>-24.549959751112279</v>
      </c>
      <c r="AR116" s="8">
        <f>SQRT(AP116^2+AQ116^2)+SQRT((AP116-$CH$10)^2+(AQ116-$CI$10)^2)</f>
        <v>60.08635919999999</v>
      </c>
      <c r="AS116" s="3">
        <f>AR116/(2*$CH$3)</f>
        <v>0.99999999999999989</v>
      </c>
      <c r="AT116" s="9">
        <f t="shared" si="225"/>
        <v>30.345419097258603</v>
      </c>
      <c r="AU116" s="3">
        <f t="shared" si="226"/>
        <v>-17.836589820002985</v>
      </c>
      <c r="AV116" s="3">
        <f t="shared" si="227"/>
        <v>-24.549959751112283</v>
      </c>
      <c r="AW116" s="8">
        <f>SQRT(AU116^2+AV116^2)+SQRT((AU116-$CH$10)^2+(AV116-$CI$10)^2)</f>
        <v>60.086359200000004</v>
      </c>
      <c r="AX116" s="4">
        <f>AW116/(2*$CH$3)</f>
        <v>1.0000000000000002</v>
      </c>
      <c r="AY116" s="9">
        <f t="shared" si="106"/>
        <v>30.218419097258604</v>
      </c>
      <c r="AZ116" s="9">
        <f>AY116-'Master Radiusverkleinerung'!G$5/100</f>
        <v>30.164419097258605</v>
      </c>
      <c r="BA116" s="9">
        <f t="shared" si="228"/>
        <v>1.5886980040064584</v>
      </c>
      <c r="BB116" s="3">
        <f t="shared" si="173"/>
        <v>-18.466755146768413</v>
      </c>
      <c r="BC116" s="3">
        <f t="shared" si="174"/>
        <v>-24.066346271227623</v>
      </c>
      <c r="BD116" s="3">
        <f t="shared" si="175"/>
        <v>-17.181745145566403</v>
      </c>
      <c r="BE116" s="3">
        <f t="shared" si="176"/>
        <v>-24.999577373527913</v>
      </c>
      <c r="BF116" s="3">
        <f t="shared" si="177"/>
        <v>1.2603306535308541</v>
      </c>
      <c r="BG116" s="3">
        <f t="shared" si="178"/>
        <v>-0.96722695976931661</v>
      </c>
      <c r="BH116" s="3">
        <f t="shared" si="179"/>
        <v>1.3096893488731638</v>
      </c>
      <c r="BI116" s="3">
        <f t="shared" si="180"/>
        <v>-0.89923524483125661</v>
      </c>
      <c r="BJ116" s="3">
        <f t="shared" si="181"/>
        <v>-0.96722695976931661</v>
      </c>
      <c r="BK116" s="3">
        <f t="shared" si="182"/>
        <v>-1.2603306535308541</v>
      </c>
      <c r="BL116" s="3">
        <f t="shared" si="183"/>
        <v>-0.89923524483125661</v>
      </c>
      <c r="BM116" s="3">
        <f t="shared" si="184"/>
        <v>-1.3096893488731638</v>
      </c>
      <c r="BN116" s="3">
        <f t="shared" si="185"/>
        <v>-0.96722695976931661</v>
      </c>
      <c r="BO116" s="3">
        <f t="shared" si="186"/>
        <v>-1.2603306535308541</v>
      </c>
      <c r="BP116" s="3">
        <f t="shared" si="187"/>
        <v>0.89923524483125661</v>
      </c>
      <c r="BQ116" s="3">
        <f t="shared" si="188"/>
        <v>1.3096893488731638</v>
      </c>
      <c r="BR116" s="3">
        <f t="shared" si="189"/>
        <v>1.2850100012020107</v>
      </c>
      <c r="BS116" s="3">
        <f t="shared" si="190"/>
        <v>-0.93323110230029016</v>
      </c>
      <c r="BT116" s="3">
        <f t="shared" si="191"/>
        <v>-18.902042649706821</v>
      </c>
      <c r="BU116" s="3">
        <f t="shared" si="192"/>
        <v>-0.18418990126252766</v>
      </c>
      <c r="BV116" s="3">
        <f t="shared" si="193"/>
        <v>-0.24352250545454979</v>
      </c>
      <c r="BW116" s="9">
        <f t="shared" si="194"/>
        <v>30.040141718511343</v>
      </c>
      <c r="BX116" s="9">
        <f>SQRT((AU116-$CH$11)^2+(AV116-$CI$11)^2)</f>
        <v>30.043179025722335</v>
      </c>
      <c r="BY116" s="3">
        <f t="shared" si="195"/>
        <v>-17.652401976662976</v>
      </c>
      <c r="BZ116" s="3">
        <f t="shared" si="196"/>
        <v>-24.306439927202952</v>
      </c>
      <c r="CA116" s="3">
        <f t="shared" si="197"/>
        <v>30.040145097526089</v>
      </c>
      <c r="CB116" s="3">
        <f t="shared" si="198"/>
        <v>-17.652399918740457</v>
      </c>
      <c r="CC116" s="3">
        <f t="shared" si="199"/>
        <v>-24.306437245657733</v>
      </c>
      <c r="CD116" s="3">
        <f t="shared" si="200"/>
        <v>30.040141718511343</v>
      </c>
      <c r="CE116" s="4">
        <f t="shared" si="201"/>
        <v>1</v>
      </c>
      <c r="CF116" s="12">
        <f t="shared" si="169"/>
        <v>0</v>
      </c>
    </row>
    <row r="117" spans="1:84" x14ac:dyDescent="0.3">
      <c r="A117" s="4">
        <v>237</v>
      </c>
      <c r="B117" s="3">
        <f>CH$3*COS(A117/180*PI())</f>
        <v>-16.362688346127143</v>
      </c>
      <c r="C117" s="4">
        <f>CH$3*SIN(A117/180*PI())</f>
        <v>-25.196330498018376</v>
      </c>
      <c r="D117" s="6">
        <f>SQRT(B117^2+C117^2)+SQRT((B117-$CH$10)^2+(C117-$CI$10)^2)</f>
        <v>59.483346831297069</v>
      </c>
      <c r="E117" s="4">
        <f>D117/(2*$CH$3)</f>
        <v>0.98996423852715432</v>
      </c>
      <c r="F117" s="4">
        <f>$CH$3/E117</f>
        <v>30.347742302992216</v>
      </c>
      <c r="G117" s="4">
        <f t="shared" si="202"/>
        <v>-16.528565082786393</v>
      </c>
      <c r="H117" s="4">
        <f t="shared" si="203"/>
        <v>-25.451758273111853</v>
      </c>
      <c r="I117" s="6">
        <f>SQRT(G117^2+H117^2)+SQRT((G117-$CH$10)^2+(H117-$CI$10)^2)</f>
        <v>60.092471911978322</v>
      </c>
      <c r="J117" s="4">
        <f>I117/(2*$CH$3)</f>
        <v>1.0001017321079144</v>
      </c>
      <c r="K117" s="4">
        <f t="shared" si="204"/>
        <v>30.344655277246925</v>
      </c>
      <c r="L117" s="4">
        <f t="shared" si="205"/>
        <v>-16.52688376806341</v>
      </c>
      <c r="M117" s="4">
        <f t="shared" si="206"/>
        <v>-25.449169275476788</v>
      </c>
      <c r="N117" s="8">
        <f>SQRT(L117^2+M117^2)+SQRT((L117-$CH$10)^2+(M117-$CI$10)^2)</f>
        <v>60.086297863751568</v>
      </c>
      <c r="O117" s="3">
        <f>N117/(2*$CH$3)</f>
        <v>0.99999897919845293</v>
      </c>
      <c r="P117" s="4">
        <f t="shared" si="207"/>
        <v>30.344686253149597</v>
      </c>
      <c r="Q117" s="4">
        <f t="shared" si="208"/>
        <v>-16.526900638749151</v>
      </c>
      <c r="R117" s="4">
        <f t="shared" si="209"/>
        <v>-25.449195254054676</v>
      </c>
      <c r="S117" s="6">
        <f>SQRT(Q117^2+R117^2)+SQRT((Q117-$CH$10)^2+(R117-$CI$10)^2)</f>
        <v>60.086359815524162</v>
      </c>
      <c r="T117" s="4">
        <f>S117/(2*$CH$3)</f>
        <v>1.0000000102439917</v>
      </c>
      <c r="U117" s="3">
        <f t="shared" si="210"/>
        <v>30.344685942298888</v>
      </c>
      <c r="V117" s="3">
        <f t="shared" si="211"/>
        <v>-16.526900469447721</v>
      </c>
      <c r="W117" s="3">
        <f t="shared" si="212"/>
        <v>-25.449194993353334</v>
      </c>
      <c r="X117" s="3">
        <f>SQRT(V117^2+W117^2)+SQRT((V117-$CH$10)^2+(W117-$CI$10)^2)</f>
        <v>60.086359193823071</v>
      </c>
      <c r="Y117" s="3">
        <f>X117/(2*$CH$3)</f>
        <v>0.99999999989719923</v>
      </c>
      <c r="Z117" s="3">
        <f t="shared" si="213"/>
        <v>30.344685945418345</v>
      </c>
      <c r="AA117" s="3">
        <f t="shared" si="214"/>
        <v>-16.5269004711467</v>
      </c>
      <c r="AB117" s="3">
        <f t="shared" si="215"/>
        <v>-25.449194995969531</v>
      </c>
      <c r="AC117" s="3">
        <f>SQRT(AA117^2+AB117^2)+SQRT((AA117-$CH$10)^2+(AB117-$CI$10)^2)</f>
        <v>60.086359200061978</v>
      </c>
      <c r="AD117" s="3">
        <f>AC117/(2*$CH$3)</f>
        <v>1.0000000000010316</v>
      </c>
      <c r="AE117" s="3">
        <f t="shared" si="216"/>
        <v>30.344685945387042</v>
      </c>
      <c r="AF117" s="3">
        <f t="shared" si="217"/>
        <v>-16.52690047112965</v>
      </c>
      <c r="AG117" s="3">
        <f t="shared" si="218"/>
        <v>-25.449194995943277</v>
      </c>
      <c r="AH117" s="8">
        <f>SQRT(AF117^2+AG117^2)+SQRT((AF117-$CH$10)^2+(AG117-$CI$10)^2)</f>
        <v>60.086359199999372</v>
      </c>
      <c r="AI117" s="3">
        <f>AH117/(2*$CH$3)</f>
        <v>0.99999999999998956</v>
      </c>
      <c r="AJ117" s="3">
        <f t="shared" si="219"/>
        <v>30.344685945387358</v>
      </c>
      <c r="AK117" s="3">
        <f t="shared" si="220"/>
        <v>-16.526900471129821</v>
      </c>
      <c r="AL117" s="3">
        <f t="shared" si="221"/>
        <v>-25.449194995943543</v>
      </c>
      <c r="AM117" s="8">
        <f>SQRT(AK117^2+AL117^2)+SQRT((AK117-$CH$10)^2+(AL117-$CI$10)^2)</f>
        <v>60.086359200000004</v>
      </c>
      <c r="AN117" s="3">
        <f>AM117/(2*$CH$3)</f>
        <v>1.0000000000000002</v>
      </c>
      <c r="AO117" s="3">
        <f t="shared" si="222"/>
        <v>30.344685945387351</v>
      </c>
      <c r="AP117" s="3">
        <f t="shared" si="223"/>
        <v>-16.526900471129817</v>
      </c>
      <c r="AQ117" s="3">
        <f t="shared" si="224"/>
        <v>-25.449194995943536</v>
      </c>
      <c r="AR117" s="8">
        <f>SQRT(AP117^2+AQ117^2)+SQRT((AP117-$CH$10)^2+(AQ117-$CI$10)^2)</f>
        <v>60.08635919999999</v>
      </c>
      <c r="AS117" s="3">
        <f>AR117/(2*$CH$3)</f>
        <v>0.99999999999999989</v>
      </c>
      <c r="AT117" s="9">
        <f t="shared" si="225"/>
        <v>30.344685945387354</v>
      </c>
      <c r="AU117" s="3">
        <f t="shared" si="226"/>
        <v>-16.526900471129821</v>
      </c>
      <c r="AV117" s="3">
        <f t="shared" si="227"/>
        <v>-25.44919499594354</v>
      </c>
      <c r="AW117" s="8">
        <f>SQRT(AU117^2+AV117^2)+SQRT((AU117-$CH$10)^2+(AV117-$CI$10)^2)</f>
        <v>60.086359199999997</v>
      </c>
      <c r="AX117" s="4">
        <f>AW117/(2*$CH$3)</f>
        <v>1</v>
      </c>
      <c r="AY117" s="9">
        <f t="shared" si="106"/>
        <v>30.217685945387355</v>
      </c>
      <c r="AZ117" s="9">
        <f>AY117-'Master Radiusverkleinerung'!G$5/100</f>
        <v>30.163685945387357</v>
      </c>
      <c r="BA117" s="9">
        <f t="shared" si="228"/>
        <v>1.5886819115538962</v>
      </c>
      <c r="BB117" s="3">
        <f t="shared" si="173"/>
        <v>-17.181745145566403</v>
      </c>
      <c r="BC117" s="3">
        <f t="shared" si="174"/>
        <v>-24.999577373527913</v>
      </c>
      <c r="BD117" s="3">
        <f>0.5*(AU117+AU119)</f>
        <v>-15.84922765689759</v>
      </c>
      <c r="BE117" s="3">
        <f>0.5*(AV117+AV119)</f>
        <v>-25.863549406628778</v>
      </c>
      <c r="BF117" s="3">
        <f t="shared" si="177"/>
        <v>1.3096893488731638</v>
      </c>
      <c r="BG117" s="3">
        <f t="shared" si="178"/>
        <v>-0.89923524483125661</v>
      </c>
      <c r="BH117" s="3">
        <f>AU119-AU117</f>
        <v>1.3553456284644625</v>
      </c>
      <c r="BI117" s="3">
        <f>AV119-AV117</f>
        <v>-0.82870882137047275</v>
      </c>
      <c r="BJ117" s="3">
        <f t="shared" si="181"/>
        <v>-0.89923524483125661</v>
      </c>
      <c r="BK117" s="3">
        <f t="shared" si="182"/>
        <v>-1.3096893488731638</v>
      </c>
      <c r="BL117" s="3">
        <f t="shared" si="183"/>
        <v>-0.82870882137047275</v>
      </c>
      <c r="BM117" s="3">
        <f t="shared" si="184"/>
        <v>-1.3553456284644625</v>
      </c>
      <c r="BN117" s="3">
        <f t="shared" si="185"/>
        <v>-0.89923524483125661</v>
      </c>
      <c r="BO117" s="3">
        <f t="shared" si="186"/>
        <v>-1.3096893488731638</v>
      </c>
      <c r="BP117" s="3">
        <f t="shared" si="187"/>
        <v>0.82870882137047275</v>
      </c>
      <c r="BQ117" s="3">
        <f t="shared" si="188"/>
        <v>1.3553456284644625</v>
      </c>
      <c r="BR117" s="3">
        <f t="shared" si="189"/>
        <v>1.3325174886688131</v>
      </c>
      <c r="BS117" s="3">
        <f t="shared" si="190"/>
        <v>-0.86397203310086468</v>
      </c>
      <c r="BT117" s="3">
        <f t="shared" si="191"/>
        <v>-18.902248153233149</v>
      </c>
      <c r="BU117" s="3">
        <f t="shared" si="192"/>
        <v>-0.18417739963262392</v>
      </c>
      <c r="BV117" s="3">
        <f t="shared" si="193"/>
        <v>-0.24350429748102798</v>
      </c>
      <c r="BW117" s="9">
        <f t="shared" si="194"/>
        <v>30.040163797459666</v>
      </c>
      <c r="BX117" s="9">
        <f>SQRT((AU117-$CH$11)^2+(AV117-$CI$11)^2)</f>
        <v>30.043171659034407</v>
      </c>
      <c r="BY117" s="3">
        <f t="shared" si="195"/>
        <v>-16.342710569867293</v>
      </c>
      <c r="BZ117" s="3">
        <f t="shared" si="196"/>
        <v>-25.20567249048899</v>
      </c>
      <c r="CA117" s="3">
        <f t="shared" si="197"/>
        <v>30.040141718511343</v>
      </c>
      <c r="CB117" s="3">
        <f t="shared" si="198"/>
        <v>-16.342723071497197</v>
      </c>
      <c r="CC117" s="3">
        <f t="shared" si="199"/>
        <v>-25.205690698462512</v>
      </c>
      <c r="CD117" s="3">
        <f t="shared" si="200"/>
        <v>30.040163797459666</v>
      </c>
      <c r="CE117" s="4">
        <f t="shared" si="201"/>
        <v>0.99999999999999967</v>
      </c>
      <c r="CF117" s="12">
        <f t="shared" si="169"/>
        <v>1.4787793323740617E-6</v>
      </c>
    </row>
    <row r="118" spans="1:84" x14ac:dyDescent="0.3">
      <c r="A118" s="4"/>
      <c r="C118" s="4"/>
      <c r="D118" s="6"/>
      <c r="E118" s="4"/>
      <c r="G118" s="4"/>
      <c r="H118" s="4"/>
      <c r="I118" s="6"/>
      <c r="J118" s="4"/>
      <c r="K118" s="4"/>
      <c r="L118" s="4"/>
      <c r="M118" s="4"/>
      <c r="N118" s="8"/>
      <c r="P118" s="4"/>
      <c r="Q118" s="4"/>
      <c r="R118" s="4"/>
      <c r="S118" s="6"/>
      <c r="T118" s="4"/>
      <c r="AH118" s="8"/>
      <c r="AM118" s="8"/>
      <c r="AR118" s="8"/>
      <c r="AT118" s="9"/>
      <c r="AW118" s="8"/>
      <c r="AX118" s="4"/>
      <c r="AY118" s="9"/>
      <c r="AZ118" s="9"/>
      <c r="BA118" s="9"/>
      <c r="BW118" s="9"/>
      <c r="BX118" s="9"/>
      <c r="CE118" s="4"/>
      <c r="CF118" s="12"/>
    </row>
    <row r="119" spans="1:84" x14ac:dyDescent="0.3">
      <c r="A119" s="4">
        <v>240</v>
      </c>
      <c r="B119" s="3">
        <f>CH$3*COS(A119/180*PI())</f>
        <v>-15.021589800000013</v>
      </c>
      <c r="C119" s="4">
        <f>CH$3*SIN(A119/180*PI())</f>
        <v>-26.018156744058402</v>
      </c>
      <c r="D119" s="6">
        <f>SQRT(B119^2+C119^2)+SQRT((B119-$CH$10)^2+(C119-$CI$10)^2)</f>
        <v>59.486499986241732</v>
      </c>
      <c r="E119" s="4">
        <f>D119/(2*$CH$3)</f>
        <v>0.99001671557829607</v>
      </c>
      <c r="F119" s="4">
        <f>$CH$3/E119</f>
        <v>30.346133683663055</v>
      </c>
      <c r="G119" s="4">
        <f t="shared" si="202"/>
        <v>-15.173066841831542</v>
      </c>
      <c r="H119" s="4">
        <f t="shared" si="203"/>
        <v>-26.280522676690843</v>
      </c>
      <c r="I119" s="6">
        <f>SQRT(G119^2+H119^2)+SQRT((G119-$CH$10)^2+(H119-$CI$10)^2)</f>
        <v>60.092407187115164</v>
      </c>
      <c r="J119" s="4">
        <f>I119/(2*$CH$3)</f>
        <v>1.0001006549106268</v>
      </c>
      <c r="K119" s="4">
        <f t="shared" si="204"/>
        <v>30.343079503707468</v>
      </c>
      <c r="L119" s="4">
        <f t="shared" si="205"/>
        <v>-15.171539751853748</v>
      </c>
      <c r="M119" s="4">
        <f t="shared" si="206"/>
        <v>-26.277877679261575</v>
      </c>
      <c r="N119" s="8">
        <f>SQRT(L119^2+M119^2)+SQRT((L119-$CH$10)^2+(M119-$CI$10)^2)</f>
        <v>60.086298836848876</v>
      </c>
      <c r="O119" s="3">
        <f>N119/(2*$CH$3)</f>
        <v>0.99999899539343162</v>
      </c>
      <c r="P119" s="4">
        <f t="shared" si="207"/>
        <v>30.343109986595067</v>
      </c>
      <c r="Q119" s="4">
        <f t="shared" si="208"/>
        <v>-15.171554993297548</v>
      </c>
      <c r="R119" s="4">
        <f t="shared" si="209"/>
        <v>-26.277904078216618</v>
      </c>
      <c r="S119" s="6">
        <f>SQRT(Q119^2+R119^2)+SQRT((Q119-$CH$10)^2+(R119-$CI$10)^2)</f>
        <v>60.086359802527809</v>
      </c>
      <c r="T119" s="4">
        <f>S119/(2*$CH$3)</f>
        <v>1.0000000100276971</v>
      </c>
      <c r="U119" s="3">
        <f t="shared" si="210"/>
        <v>30.343109682323554</v>
      </c>
      <c r="V119" s="3">
        <f t="shared" si="211"/>
        <v>-15.171554841161791</v>
      </c>
      <c r="W119" s="3">
        <f t="shared" si="212"/>
        <v>-26.277903814709756</v>
      </c>
      <c r="X119" s="3">
        <f>SQRT(V119^2+W119^2)+SQRT((V119-$CH$10)^2+(W119-$CI$10)^2)</f>
        <v>60.086359193985743</v>
      </c>
      <c r="Y119" s="3">
        <f>X119/(2*$CH$3)</f>
        <v>0.99999999989990651</v>
      </c>
      <c r="Z119" s="3">
        <f t="shared" si="213"/>
        <v>30.343109685360702</v>
      </c>
      <c r="AA119" s="3">
        <f t="shared" si="214"/>
        <v>-15.171554842680365</v>
      </c>
      <c r="AB119" s="3">
        <f t="shared" si="215"/>
        <v>-26.277903817340004</v>
      </c>
      <c r="AC119" s="3">
        <f>SQRT(AA119^2+AB119^2)+SQRT((AA119-$CH$10)^2+(AB119-$CI$10)^2)</f>
        <v>60.086359200060024</v>
      </c>
      <c r="AD119" s="3">
        <f>AC119/(2*$CH$3)</f>
        <v>1.000000000000999</v>
      </c>
      <c r="AE119" s="3">
        <f t="shared" si="216"/>
        <v>30.34310968533039</v>
      </c>
      <c r="AF119" s="3">
        <f t="shared" si="217"/>
        <v>-15.171554842665209</v>
      </c>
      <c r="AG119" s="3">
        <f t="shared" si="218"/>
        <v>-26.277903817313753</v>
      </c>
      <c r="AH119" s="8">
        <f>SQRT(AF119^2+AG119^2)+SQRT((AF119-$CH$10)^2+(AG119-$CI$10)^2)</f>
        <v>60.0863591999994</v>
      </c>
      <c r="AI119" s="3">
        <f>AH119/(2*$CH$3)</f>
        <v>0.99999999999999012</v>
      </c>
      <c r="AJ119" s="3">
        <f t="shared" si="219"/>
        <v>30.343109685330688</v>
      </c>
      <c r="AK119" s="3">
        <f t="shared" si="220"/>
        <v>-15.171554842665358</v>
      </c>
      <c r="AL119" s="3">
        <f t="shared" si="221"/>
        <v>-26.277903817314012</v>
      </c>
      <c r="AM119" s="8">
        <f>SQRT(AK119^2+AL119^2)+SQRT((AK119-$CH$10)^2+(AL119-$CI$10)^2)</f>
        <v>60.086359199999997</v>
      </c>
      <c r="AN119" s="3">
        <f>AM119/(2*$CH$3)</f>
        <v>1</v>
      </c>
      <c r="AO119" s="3">
        <f t="shared" si="222"/>
        <v>30.343109685330688</v>
      </c>
      <c r="AP119" s="3">
        <f t="shared" si="223"/>
        <v>-15.171554842665358</v>
      </c>
      <c r="AQ119" s="3">
        <f t="shared" si="224"/>
        <v>-26.277903817314012</v>
      </c>
      <c r="AR119" s="8">
        <f>SQRT(AP119^2+AQ119^2)+SQRT((AP119-$CH$10)^2+(AQ119-$CI$10)^2)</f>
        <v>60.086359199999997</v>
      </c>
      <c r="AS119" s="3">
        <f>AR119/(2*$CH$3)</f>
        <v>1</v>
      </c>
      <c r="AT119" s="9">
        <f t="shared" si="225"/>
        <v>30.343109685330688</v>
      </c>
      <c r="AU119" s="3">
        <f t="shared" si="226"/>
        <v>-15.171554842665358</v>
      </c>
      <c r="AV119" s="3">
        <f t="shared" si="227"/>
        <v>-26.277903817314012</v>
      </c>
      <c r="AW119" s="8">
        <f>SQRT(AU119^2+AV119^2)+SQRT((AU119-$CH$10)^2+(AV119-$CI$10)^2)</f>
        <v>60.086359199999997</v>
      </c>
      <c r="AX119" s="4">
        <f>AW119/(2*$CH$3)</f>
        <v>1</v>
      </c>
      <c r="AY119" s="9">
        <f t="shared" si="106"/>
        <v>30.216109685330689</v>
      </c>
      <c r="AZ119" s="9">
        <f>AY119-'Master Radiusverkleinerung'!G$5/100</f>
        <v>30.162109685330691</v>
      </c>
      <c r="BA119" s="9">
        <f>SQRT((AU119-AU117)^2+(AV119-AV117)^2)</f>
        <v>1.5886220706055192</v>
      </c>
      <c r="BB119" s="3">
        <f>0.5*(AU117+AU119)</f>
        <v>-15.84922765689759</v>
      </c>
      <c r="BC119" s="3">
        <f>0.5*(AV117+AV119)</f>
        <v>-25.863549406628778</v>
      </c>
      <c r="BD119" s="3">
        <f t="shared" si="175"/>
        <v>-14.472971041234416</v>
      </c>
      <c r="BE119" s="3">
        <f t="shared" si="176"/>
        <v>-26.6558304605242</v>
      </c>
      <c r="BF119" s="3">
        <f>AU119-AU117</f>
        <v>1.3553456284644625</v>
      </c>
      <c r="BG119" s="3">
        <f>AV119-AV117</f>
        <v>-0.82870882137047275</v>
      </c>
      <c r="BH119" s="3">
        <f t="shared" si="179"/>
        <v>1.3971676028618845</v>
      </c>
      <c r="BI119" s="3">
        <f t="shared" si="180"/>
        <v>-0.75585328642037197</v>
      </c>
      <c r="BJ119" s="3">
        <f t="shared" si="181"/>
        <v>-0.82870882137047275</v>
      </c>
      <c r="BK119" s="3">
        <f t="shared" si="182"/>
        <v>-1.3553456284644625</v>
      </c>
      <c r="BL119" s="3">
        <f t="shared" si="183"/>
        <v>-0.75585328642037197</v>
      </c>
      <c r="BM119" s="3">
        <f t="shared" si="184"/>
        <v>-1.3971676028618845</v>
      </c>
      <c r="BN119" s="3">
        <f t="shared" si="185"/>
        <v>-0.82870882137047275</v>
      </c>
      <c r="BO119" s="3">
        <f t="shared" si="186"/>
        <v>-1.3553456284644625</v>
      </c>
      <c r="BP119" s="3">
        <f t="shared" si="187"/>
        <v>0.75585328642037197</v>
      </c>
      <c r="BQ119" s="3">
        <f t="shared" si="188"/>
        <v>1.3971676028618845</v>
      </c>
      <c r="BR119" s="3">
        <f t="shared" si="189"/>
        <v>1.3762566156631735</v>
      </c>
      <c r="BS119" s="3">
        <f t="shared" si="190"/>
        <v>-0.79228105389542236</v>
      </c>
      <c r="BT119" s="3">
        <f t="shared" si="191"/>
        <v>-18.902990446920928</v>
      </c>
      <c r="BU119" s="3">
        <f t="shared" si="192"/>
        <v>-0.18415272325244203</v>
      </c>
      <c r="BV119" s="3">
        <f t="shared" si="193"/>
        <v>-0.24346393948900058</v>
      </c>
      <c r="BW119" s="9">
        <f t="shared" si="194"/>
        <v>30.040211085161637</v>
      </c>
      <c r="BX119" s="9">
        <f>SQRT((AU119-$CH$11)^2+(AV119-$CI$11)^2)</f>
        <v>30.043155881398111</v>
      </c>
      <c r="BY119" s="3">
        <f>AU119-BU117</f>
        <v>-14.987377443032734</v>
      </c>
      <c r="BZ119" s="3">
        <f>AV119-BV117</f>
        <v>-26.034399519832984</v>
      </c>
      <c r="CA119" s="3">
        <f t="shared" si="197"/>
        <v>30.040163797459666</v>
      </c>
      <c r="CB119" s="3">
        <f t="shared" si="198"/>
        <v>-14.987402119412916</v>
      </c>
      <c r="CC119" s="3">
        <f t="shared" si="199"/>
        <v>-26.034439877825012</v>
      </c>
      <c r="CD119" s="3">
        <f t="shared" si="200"/>
        <v>30.040211085161637</v>
      </c>
      <c r="CE119" s="4">
        <f t="shared" si="201"/>
        <v>0.999999999999999</v>
      </c>
      <c r="CF119" s="12">
        <f t="shared" si="169"/>
        <v>2.5613209387547816E-6</v>
      </c>
    </row>
    <row r="120" spans="1:84" x14ac:dyDescent="0.3">
      <c r="A120" s="4">
        <v>243</v>
      </c>
      <c r="B120" s="3">
        <f>CH$3*COS(A120/180*PI())</f>
        <v>-13.63931812036896</v>
      </c>
      <c r="C120" s="4">
        <f>CH$3*SIN(A120/180*PI())</f>
        <v>-26.768669030962876</v>
      </c>
      <c r="D120" s="6">
        <f>SQRT(B120^2+C120^2)+SQRT((B120-$CH$10)^2+(C120-$CI$10)^2)</f>
        <v>59.491330511207153</v>
      </c>
      <c r="E120" s="4">
        <f>D120/(2*$CH$3)</f>
        <v>0.9900971086164122</v>
      </c>
      <c r="F120" s="4">
        <f>$CH$3/E120</f>
        <v>30.343669664870681</v>
      </c>
      <c r="G120" s="4">
        <f t="shared" si="202"/>
        <v>-13.775737755086372</v>
      </c>
      <c r="H120" s="4">
        <f t="shared" si="203"/>
        <v>-27.036407639216442</v>
      </c>
      <c r="I120" s="6">
        <f>SQRT(G120^2+H120^2)+SQRT((G120-$CH$10)^2+(H120-$CI$10)^2)</f>
        <v>60.092308712126794</v>
      </c>
      <c r="J120" s="4">
        <f>I120/(2*$CH$3)</f>
        <v>1.0000990160197092</v>
      </c>
      <c r="K120" s="4">
        <f t="shared" si="204"/>
        <v>30.340665452942204</v>
      </c>
      <c r="L120" s="4">
        <f t="shared" si="205"/>
        <v>-13.774373871411639</v>
      </c>
      <c r="M120" s="4">
        <f t="shared" si="206"/>
        <v>-27.033730866788122</v>
      </c>
      <c r="N120" s="8">
        <f>SQRT(L120^2+M120^2)+SQRT((L120-$CH$10)^2+(M120-$CI$10)^2)</f>
        <v>60.086300307360773</v>
      </c>
      <c r="O120" s="3">
        <f>N120/(2*$CH$3)</f>
        <v>0.99999901986673834</v>
      </c>
      <c r="P120" s="4">
        <f t="shared" si="207"/>
        <v>30.340695190866743</v>
      </c>
      <c r="Q120" s="4">
        <f t="shared" si="208"/>
        <v>-13.77438737214686</v>
      </c>
      <c r="R120" s="4">
        <f t="shared" si="209"/>
        <v>-27.033757363472901</v>
      </c>
      <c r="S120" s="6">
        <f>SQRT(Q120^2+R120^2)+SQRT((Q120-$CH$10)^2+(R120-$CI$10)^2)</f>
        <v>60.086359783020853</v>
      </c>
      <c r="T120" s="4">
        <f>S120/(2*$CH$3)</f>
        <v>1.0000000097030486</v>
      </c>
      <c r="U120" s="3">
        <f t="shared" si="210"/>
        <v>30.340694896469508</v>
      </c>
      <c r="V120" s="3">
        <f t="shared" si="211"/>
        <v>-13.774387238493313</v>
      </c>
      <c r="W120" s="3">
        <f t="shared" si="212"/>
        <v>-27.033757101163044</v>
      </c>
      <c r="X120" s="3">
        <f>SQRT(V120^2+W120^2)+SQRT((V120-$CH$10)^2+(W120-$CI$10)^2)</f>
        <v>60.086359194228258</v>
      </c>
      <c r="Y120" s="3">
        <f>X120/(2*$CH$3)</f>
        <v>0.99999999990394262</v>
      </c>
      <c r="Z120" s="3">
        <f t="shared" si="213"/>
        <v>30.340694899383955</v>
      </c>
      <c r="AA120" s="3">
        <f t="shared" si="214"/>
        <v>-13.774387239816443</v>
      </c>
      <c r="AB120" s="3">
        <f t="shared" si="215"/>
        <v>-27.033757103759836</v>
      </c>
      <c r="AC120" s="3">
        <f>SQRT(AA120^2+AB120^2)+SQRT((AA120-$CH$10)^2+(AB120-$CI$10)^2)</f>
        <v>60.086359200057132</v>
      </c>
      <c r="AD120" s="3">
        <f>AC120/(2*$CH$3)</f>
        <v>1.0000000000009508</v>
      </c>
      <c r="AE120" s="3">
        <f t="shared" si="216"/>
        <v>30.340694899355107</v>
      </c>
      <c r="AF120" s="3">
        <f t="shared" si="217"/>
        <v>-13.774387239803348</v>
      </c>
      <c r="AG120" s="3">
        <f t="shared" si="218"/>
        <v>-27.033757103734132</v>
      </c>
      <c r="AH120" s="8">
        <f>SQRT(AF120^2+AG120^2)+SQRT((AF120-$CH$10)^2+(AG120-$CI$10)^2)</f>
        <v>60.086359199999436</v>
      </c>
      <c r="AI120" s="3">
        <f>AH120/(2*$CH$3)</f>
        <v>0.99999999999999067</v>
      </c>
      <c r="AJ120" s="3">
        <f t="shared" si="219"/>
        <v>30.340694899355391</v>
      </c>
      <c r="AK120" s="3">
        <f t="shared" si="220"/>
        <v>-13.774387239803476</v>
      </c>
      <c r="AL120" s="3">
        <f t="shared" si="221"/>
        <v>-27.033757103734388</v>
      </c>
      <c r="AM120" s="8">
        <f>SQRT(AK120^2+AL120^2)+SQRT((AK120-$CH$10)^2+(AL120-$CI$10)^2)</f>
        <v>60.086359200000004</v>
      </c>
      <c r="AN120" s="3">
        <f>AM120/(2*$CH$3)</f>
        <v>1.0000000000000002</v>
      </c>
      <c r="AO120" s="3">
        <f t="shared" si="222"/>
        <v>30.340694899355384</v>
      </c>
      <c r="AP120" s="3">
        <f t="shared" si="223"/>
        <v>-13.774387239803472</v>
      </c>
      <c r="AQ120" s="3">
        <f t="shared" si="224"/>
        <v>-27.033757103734381</v>
      </c>
      <c r="AR120" s="8">
        <f>SQRT(AP120^2+AQ120^2)+SQRT((AP120-$CH$10)^2+(AQ120-$CI$10)^2)</f>
        <v>60.08635919999999</v>
      </c>
      <c r="AS120" s="3">
        <f>AR120/(2*$CH$3)</f>
        <v>0.99999999999999989</v>
      </c>
      <c r="AT120" s="9">
        <f t="shared" si="225"/>
        <v>30.340694899355388</v>
      </c>
      <c r="AU120" s="3">
        <f t="shared" si="226"/>
        <v>-13.774387239803474</v>
      </c>
      <c r="AV120" s="3">
        <f t="shared" si="227"/>
        <v>-27.033757103734384</v>
      </c>
      <c r="AW120" s="8">
        <f>SQRT(AU120^2+AV120^2)+SQRT((AU120-$CH$10)^2+(AV120-$CI$10)^2)</f>
        <v>60.086359200000004</v>
      </c>
      <c r="AX120" s="4">
        <f>AW120/(2*$CH$3)</f>
        <v>1.0000000000000002</v>
      </c>
      <c r="AY120" s="9">
        <f t="shared" si="106"/>
        <v>30.213694899355389</v>
      </c>
      <c r="AZ120" s="9">
        <f>AY120-'Master Radiusverkleinerung'!G$5/100</f>
        <v>30.15969489935539</v>
      </c>
      <c r="BA120" s="9">
        <f t="shared" si="228"/>
        <v>1.5885186498997428</v>
      </c>
      <c r="BB120" s="3">
        <f t="shared" si="173"/>
        <v>-14.472971041234416</v>
      </c>
      <c r="BC120" s="3">
        <f t="shared" si="174"/>
        <v>-26.6558304605242</v>
      </c>
      <c r="BD120" s="3">
        <f t="shared" si="175"/>
        <v>-13.05686962237721</v>
      </c>
      <c r="BE120" s="3">
        <f t="shared" si="176"/>
        <v>-27.374197736501468</v>
      </c>
      <c r="BF120" s="3">
        <f t="shared" si="177"/>
        <v>1.3971676028618845</v>
      </c>
      <c r="BG120" s="3">
        <f t="shared" si="178"/>
        <v>-0.75585328642037197</v>
      </c>
      <c r="BH120" s="3">
        <f t="shared" si="179"/>
        <v>1.4350352348525277</v>
      </c>
      <c r="BI120" s="3">
        <f t="shared" si="180"/>
        <v>-0.68088126553416828</v>
      </c>
      <c r="BJ120" s="3">
        <f t="shared" si="181"/>
        <v>-0.75585328642037197</v>
      </c>
      <c r="BK120" s="3">
        <f t="shared" si="182"/>
        <v>-1.3971676028618845</v>
      </c>
      <c r="BL120" s="3">
        <f t="shared" si="183"/>
        <v>-0.68088126553416828</v>
      </c>
      <c r="BM120" s="3">
        <f t="shared" si="184"/>
        <v>-1.4350352348525277</v>
      </c>
      <c r="BN120" s="3">
        <f t="shared" si="185"/>
        <v>-0.75585328642037197</v>
      </c>
      <c r="BO120" s="3">
        <f t="shared" si="186"/>
        <v>-1.3971676028618845</v>
      </c>
      <c r="BP120" s="3">
        <f t="shared" si="187"/>
        <v>0.68088126553416828</v>
      </c>
      <c r="BQ120" s="3">
        <f t="shared" si="188"/>
        <v>1.4350352348525277</v>
      </c>
      <c r="BR120" s="3">
        <f t="shared" si="189"/>
        <v>1.4161014188572061</v>
      </c>
      <c r="BS120" s="3">
        <f t="shared" si="190"/>
        <v>-0.71836727597726835</v>
      </c>
      <c r="BT120" s="3">
        <f t="shared" si="191"/>
        <v>-18.9042673071568</v>
      </c>
      <c r="BU120" s="3">
        <f t="shared" si="192"/>
        <v>-0.18411846975075363</v>
      </c>
      <c r="BV120" s="3">
        <f t="shared" si="193"/>
        <v>-0.24340062312364097</v>
      </c>
      <c r="BW120" s="9">
        <f t="shared" si="194"/>
        <v>30.040283047942015</v>
      </c>
      <c r="BX120" s="9">
        <f>SQRT((AU120-$CH$11)^2+(AV120-$CI$11)^2)</f>
        <v>30.043131870882736</v>
      </c>
      <c r="BY120" s="3">
        <f t="shared" si="195"/>
        <v>-13.590234516551032</v>
      </c>
      <c r="BZ120" s="3">
        <f t="shared" si="196"/>
        <v>-26.790293164245384</v>
      </c>
      <c r="CA120" s="3">
        <f t="shared" si="197"/>
        <v>30.040211085161634</v>
      </c>
      <c r="CB120" s="3">
        <f t="shared" si="198"/>
        <v>-13.59026877005272</v>
      </c>
      <c r="CC120" s="3">
        <f t="shared" si="199"/>
        <v>-26.790356480610743</v>
      </c>
      <c r="CD120" s="3">
        <f t="shared" si="200"/>
        <v>30.040283047942015</v>
      </c>
      <c r="CE120" s="4">
        <f t="shared" si="201"/>
        <v>0.999999999999998</v>
      </c>
      <c r="CF120" s="12">
        <f t="shared" si="169"/>
        <v>3.6222548107960426E-6</v>
      </c>
    </row>
    <row r="121" spans="1:84" x14ac:dyDescent="0.3">
      <c r="A121" s="4">
        <v>246</v>
      </c>
      <c r="B121" s="3">
        <f>CH$3*COS(A121/180*PI())</f>
        <v>-12.219662017827359</v>
      </c>
      <c r="C121" s="4">
        <f>CH$3*SIN(A121/180*PI())</f>
        <v>-27.445810256720851</v>
      </c>
      <c r="D121" s="6">
        <f>SQRT(B121^2+C121^2)+SQRT((B121-$CH$10)^2+(C121-$CI$10)^2)</f>
        <v>59.497824344808507</v>
      </c>
      <c r="E121" s="4">
        <f>D121/(2*$CH$3)</f>
        <v>0.99020518362191778</v>
      </c>
      <c r="F121" s="4">
        <f>$CH$3/E121</f>
        <v>30.34035783382765</v>
      </c>
      <c r="G121" s="4">
        <f t="shared" si="202"/>
        <v>-12.340535295049612</v>
      </c>
      <c r="H121" s="4">
        <f t="shared" si="203"/>
        <v>-27.717296082344355</v>
      </c>
      <c r="I121" s="6">
        <f>SQRT(G121^2+H121^2)+SQRT((G121-$CH$10)^2+(H121-$CI$10)^2)</f>
        <v>60.092177627429763</v>
      </c>
      <c r="J121" s="4">
        <f>I121/(2*$CH$3)</f>
        <v>1.0000968344147863</v>
      </c>
      <c r="K121" s="4">
        <f t="shared" si="204"/>
        <v>30.337420127503478</v>
      </c>
      <c r="L121" s="4">
        <f t="shared" si="205"/>
        <v>-12.339340422240976</v>
      </c>
      <c r="M121" s="4">
        <f t="shared" si="206"/>
        <v>-27.714612354076017</v>
      </c>
      <c r="N121" s="8">
        <f>SQRT(L121^2+M121^2)+SQRT((L121-$CH$10)^2+(M121-$CI$10)^2)</f>
        <v>60.086302245955139</v>
      </c>
      <c r="O121" s="3">
        <f>N121/(2*$CH$3)</f>
        <v>0.99999905213020701</v>
      </c>
      <c r="P121" s="4">
        <f t="shared" si="207"/>
        <v>30.337448883454872</v>
      </c>
      <c r="Q121" s="4">
        <f t="shared" si="208"/>
        <v>-12.339352118340114</v>
      </c>
      <c r="R121" s="4">
        <f t="shared" si="209"/>
        <v>-27.714638623944793</v>
      </c>
      <c r="S121" s="6">
        <f>SQRT(Q121^2+R121^2)+SQRT((Q121-$CH$10)^2+(R121-$CI$10)^2)</f>
        <v>60.086359757552742</v>
      </c>
      <c r="T121" s="4">
        <f>S121/(2*$CH$3)</f>
        <v>1.0000000092791901</v>
      </c>
      <c r="U121" s="3">
        <f t="shared" si="210"/>
        <v>30.337448601947919</v>
      </c>
      <c r="V121" s="3">
        <f t="shared" si="211"/>
        <v>-12.339352003840922</v>
      </c>
      <c r="W121" s="3">
        <f t="shared" si="212"/>
        <v>-27.714638366775397</v>
      </c>
      <c r="X121" s="3">
        <f>SQRT(V121^2+W121^2)+SQRT((V121-$CH$10)^2+(W121-$CI$10)^2)</f>
        <v>60.086359194541828</v>
      </c>
      <c r="Y121" s="3">
        <f>X121/(2*$CH$3)</f>
        <v>0.99999999990916122</v>
      </c>
      <c r="Z121" s="3">
        <f t="shared" si="213"/>
        <v>30.337448604703734</v>
      </c>
      <c r="AA121" s="3">
        <f t="shared" si="214"/>
        <v>-12.339352004961812</v>
      </c>
      <c r="AB121" s="3">
        <f t="shared" si="215"/>
        <v>-27.71463836929296</v>
      </c>
      <c r="AC121" s="3">
        <f>SQRT(AA121^2+AB121^2)+SQRT((AA121-$CH$10)^2+(AB121-$CI$10)^2)</f>
        <v>60.08635920005343</v>
      </c>
      <c r="AD121" s="3">
        <f>AC121/(2*$CH$3)</f>
        <v>1.0000000000008893</v>
      </c>
      <c r="AE121" s="3">
        <f t="shared" si="216"/>
        <v>30.337448604676755</v>
      </c>
      <c r="AF121" s="3">
        <f t="shared" si="217"/>
        <v>-12.33935200495084</v>
      </c>
      <c r="AG121" s="3">
        <f t="shared" si="218"/>
        <v>-27.714638369268311</v>
      </c>
      <c r="AH121" s="8">
        <f>SQRT(AF121^2+AG121^2)+SQRT((AF121-$CH$10)^2+(AG121-$CI$10)^2)</f>
        <v>60.086359199999471</v>
      </c>
      <c r="AI121" s="3">
        <f>AH121/(2*$CH$3)</f>
        <v>0.99999999999999123</v>
      </c>
      <c r="AJ121" s="3">
        <f t="shared" si="219"/>
        <v>30.337448604677022</v>
      </c>
      <c r="AK121" s="3">
        <f t="shared" si="220"/>
        <v>-12.339352004950948</v>
      </c>
      <c r="AL121" s="3">
        <f t="shared" si="221"/>
        <v>-27.714638369268556</v>
      </c>
      <c r="AM121" s="8">
        <f>SQRT(AK121^2+AL121^2)+SQRT((AK121-$CH$10)^2+(AL121-$CI$10)^2)</f>
        <v>60.086359200000004</v>
      </c>
      <c r="AN121" s="3">
        <f>AM121/(2*$CH$3)</f>
        <v>1.0000000000000002</v>
      </c>
      <c r="AO121" s="3">
        <f t="shared" si="222"/>
        <v>30.337448604677014</v>
      </c>
      <c r="AP121" s="3">
        <f t="shared" si="223"/>
        <v>-12.339352004950944</v>
      </c>
      <c r="AQ121" s="3">
        <f t="shared" si="224"/>
        <v>-27.714638369268549</v>
      </c>
      <c r="AR121" s="8">
        <f>SQRT(AP121^2+AQ121^2)+SQRT((AP121-$CH$10)^2+(AQ121-$CI$10)^2)</f>
        <v>60.08635919999999</v>
      </c>
      <c r="AS121" s="3">
        <f>AR121/(2*$CH$3)</f>
        <v>0.99999999999999989</v>
      </c>
      <c r="AT121" s="9">
        <f t="shared" si="225"/>
        <v>30.337448604677018</v>
      </c>
      <c r="AU121" s="3">
        <f t="shared" si="226"/>
        <v>-12.339352004950946</v>
      </c>
      <c r="AV121" s="3">
        <f t="shared" si="227"/>
        <v>-27.714638369268553</v>
      </c>
      <c r="AW121" s="8">
        <f>SQRT(AU121^2+AV121^2)+SQRT((AU121-$CH$10)^2+(AV121-$CI$10)^2)</f>
        <v>60.086359199999997</v>
      </c>
      <c r="AX121" s="4">
        <f>AW121/(2*$CH$3)</f>
        <v>1</v>
      </c>
      <c r="AY121" s="9">
        <f t="shared" si="106"/>
        <v>30.210448604677019</v>
      </c>
      <c r="AZ121" s="9">
        <f>AY121-'Master Radiusverkleinerung'!G$5/100</f>
        <v>30.156448604677021</v>
      </c>
      <c r="BA121" s="9">
        <f t="shared" si="228"/>
        <v>1.5883719410212647</v>
      </c>
      <c r="BB121" s="3">
        <f t="shared" si="173"/>
        <v>-13.05686962237721</v>
      </c>
      <c r="BC121" s="3">
        <f t="shared" si="174"/>
        <v>-27.374197736501468</v>
      </c>
      <c r="BD121" s="3">
        <f t="shared" si="175"/>
        <v>-11.604931640322913</v>
      </c>
      <c r="BE121" s="3">
        <f t="shared" si="176"/>
        <v>-28.016644210605957</v>
      </c>
      <c r="BF121" s="3">
        <f t="shared" si="177"/>
        <v>1.4350352348525277</v>
      </c>
      <c r="BG121" s="3">
        <f t="shared" si="178"/>
        <v>-0.68088126553416828</v>
      </c>
      <c r="BH121" s="3">
        <f t="shared" si="179"/>
        <v>1.4688407292560655</v>
      </c>
      <c r="BI121" s="3">
        <f t="shared" si="180"/>
        <v>-0.60401168267480898</v>
      </c>
      <c r="BJ121" s="3">
        <f t="shared" si="181"/>
        <v>-0.68088126553416828</v>
      </c>
      <c r="BK121" s="3">
        <f t="shared" si="182"/>
        <v>-1.4350352348525277</v>
      </c>
      <c r="BL121" s="3">
        <f t="shared" si="183"/>
        <v>-0.60401168267480898</v>
      </c>
      <c r="BM121" s="3">
        <f t="shared" si="184"/>
        <v>-1.4688407292560655</v>
      </c>
      <c r="BN121" s="3">
        <f t="shared" si="185"/>
        <v>-0.68088126553416828</v>
      </c>
      <c r="BO121" s="3">
        <f t="shared" si="186"/>
        <v>-1.4350352348525277</v>
      </c>
      <c r="BP121" s="3">
        <f t="shared" si="187"/>
        <v>0.60401168267480898</v>
      </c>
      <c r="BQ121" s="3">
        <f t="shared" si="188"/>
        <v>1.4688407292560655</v>
      </c>
      <c r="BR121" s="3">
        <f t="shared" si="189"/>
        <v>1.4519379820542966</v>
      </c>
      <c r="BS121" s="3">
        <f t="shared" si="190"/>
        <v>-0.64244647410448863</v>
      </c>
      <c r="BT121" s="3">
        <f t="shared" si="191"/>
        <v>-18.906074958946757</v>
      </c>
      <c r="BU121" s="3">
        <f t="shared" si="192"/>
        <v>-0.1840773780456928</v>
      </c>
      <c r="BV121" s="3">
        <f t="shared" si="193"/>
        <v>-0.24331401764981564</v>
      </c>
      <c r="BW121" s="9">
        <f t="shared" si="194"/>
        <v>30.040378873897833</v>
      </c>
      <c r="BX121" s="9">
        <f>SQRT((AU121-$CH$11)^2+(AV121-$CI$11)^2)</f>
        <v>30.043099898396189</v>
      </c>
      <c r="BY121" s="3">
        <f t="shared" si="195"/>
        <v>-12.155233535200193</v>
      </c>
      <c r="BZ121" s="3">
        <f t="shared" si="196"/>
        <v>-27.471237746144912</v>
      </c>
      <c r="CA121" s="3">
        <f t="shared" si="197"/>
        <v>30.040283047942015</v>
      </c>
      <c r="CB121" s="3">
        <f t="shared" si="198"/>
        <v>-12.155274626905253</v>
      </c>
      <c r="CC121" s="3">
        <f t="shared" si="199"/>
        <v>-27.471324351618737</v>
      </c>
      <c r="CD121" s="3">
        <f t="shared" si="200"/>
        <v>30.040378873897833</v>
      </c>
      <c r="CE121" s="4">
        <f t="shared" si="201"/>
        <v>0.99999999999999645</v>
      </c>
      <c r="CF121" s="12">
        <f t="shared" si="169"/>
        <v>4.8296730725799112E-6</v>
      </c>
    </row>
    <row r="122" spans="1:84" x14ac:dyDescent="0.3">
      <c r="A122" s="4">
        <v>249</v>
      </c>
      <c r="B122" s="3">
        <f>CH$3*COS(A122/180*PI())</f>
        <v>-10.766512671073206</v>
      </c>
      <c r="C122" s="4">
        <f>CH$3*SIN(A122/180*PI())</f>
        <v>-28.047724424300025</v>
      </c>
      <c r="D122" s="6">
        <f>SQRT(B122^2+C122^2)+SQRT((B122-$CH$10)^2+(C122-$CI$10)^2)</f>
        <v>59.505962594963677</v>
      </c>
      <c r="E122" s="4">
        <f>D122/(2*$CH$3)</f>
        <v>0.99034062617932228</v>
      </c>
      <c r="F122" s="4">
        <f>$CH$3/E122</f>
        <v>30.336208377015566</v>
      </c>
      <c r="G122" s="4">
        <f t="shared" si="202"/>
        <v>-10.871524793050042</v>
      </c>
      <c r="H122" s="4">
        <f t="shared" si="203"/>
        <v>-28.321290354922173</v>
      </c>
      <c r="I122" s="6">
        <f>SQRT(G122^2+H122^2)+SQRT((G122-$CH$10)^2+(H122-$CI$10)^2)</f>
        <v>60.092015449722524</v>
      </c>
      <c r="J122" s="4">
        <f>I122/(2*$CH$3)</f>
        <v>1.0000941353378343</v>
      </c>
      <c r="K122" s="4">
        <f t="shared" si="204"/>
        <v>30.333352936589232</v>
      </c>
      <c r="L122" s="4">
        <f t="shared" si="205"/>
        <v>-10.870501494719409</v>
      </c>
      <c r="M122" s="4">
        <f t="shared" si="206"/>
        <v>-28.318624571631119</v>
      </c>
      <c r="N122" s="8">
        <f>SQRT(L122^2+M122^2)+SQRT((L122-$CH$10)^2+(M122-$CI$10)^2)</f>
        <v>60.086304614215663</v>
      </c>
      <c r="O122" s="3">
        <f>N122/(2*$CH$3)</f>
        <v>0.99999909154448596</v>
      </c>
      <c r="P122" s="4">
        <f t="shared" si="207"/>
        <v>30.333380493116</v>
      </c>
      <c r="Q122" s="4">
        <f t="shared" si="208"/>
        <v>-10.870511370095404</v>
      </c>
      <c r="R122" s="4">
        <f t="shared" si="209"/>
        <v>-28.31865029786513</v>
      </c>
      <c r="S122" s="6">
        <f>SQRT(Q122^2+R122^2)+SQRT((Q122-$CH$10)^2+(R122-$CI$10)^2)</f>
        <v>60.086359726831546</v>
      </c>
      <c r="T122" s="4">
        <f>S122/(2*$CH$3)</f>
        <v>1.000000008767906</v>
      </c>
      <c r="U122" s="3">
        <f t="shared" si="210"/>
        <v>30.333380227155775</v>
      </c>
      <c r="V122" s="3">
        <f t="shared" si="211"/>
        <v>-10.870511274783784</v>
      </c>
      <c r="W122" s="3">
        <f t="shared" si="212"/>
        <v>-28.318650049569872</v>
      </c>
      <c r="X122" s="3">
        <f>SQRT(V122^2+W122^2)+SQRT((V122-$CH$10)^2+(W122-$CI$10)^2)</f>
        <v>60.086359194915332</v>
      </c>
      <c r="Y122" s="3">
        <f>X122/(2*$CH$3)</f>
        <v>0.99999999991537736</v>
      </c>
      <c r="Z122" s="3">
        <f t="shared" si="213"/>
        <v>30.333380229722668</v>
      </c>
      <c r="AA122" s="3">
        <f t="shared" si="214"/>
        <v>-10.870511275703675</v>
      </c>
      <c r="AB122" s="3">
        <f t="shared" si="215"/>
        <v>-28.318650051966273</v>
      </c>
      <c r="AC122" s="3">
        <f>SQRT(AA122^2+AB122^2)+SQRT((AA122-$CH$10)^2+(AB122-$CI$10)^2)</f>
        <v>60.086359200049074</v>
      </c>
      <c r="AD122" s="3">
        <f>AC122/(2*$CH$3)</f>
        <v>1.0000000000008167</v>
      </c>
      <c r="AE122" s="3">
        <f t="shared" si="216"/>
        <v>30.333380229697894</v>
      </c>
      <c r="AF122" s="3">
        <f t="shared" si="217"/>
        <v>-10.870511275694797</v>
      </c>
      <c r="AG122" s="3">
        <f t="shared" si="218"/>
        <v>-28.318650051943145</v>
      </c>
      <c r="AH122" s="8">
        <f>SQRT(AF122^2+AG122^2)+SQRT((AF122-$CH$10)^2+(AG122-$CI$10)^2)</f>
        <v>60.086359199999521</v>
      </c>
      <c r="AI122" s="3">
        <f>AH122/(2*$CH$3)</f>
        <v>0.99999999999999212</v>
      </c>
      <c r="AJ122" s="3">
        <f t="shared" si="219"/>
        <v>30.333380229698133</v>
      </c>
      <c r="AK122" s="3">
        <f t="shared" si="220"/>
        <v>-10.870511275694883</v>
      </c>
      <c r="AL122" s="3">
        <f t="shared" si="221"/>
        <v>-28.318650051943365</v>
      </c>
      <c r="AM122" s="8">
        <f>SQRT(AK122^2+AL122^2)+SQRT((AK122-$CH$10)^2+(AL122-$CI$10)^2)</f>
        <v>60.08635919999999</v>
      </c>
      <c r="AN122" s="3">
        <f>AM122/(2*$CH$3)</f>
        <v>0.99999999999999989</v>
      </c>
      <c r="AO122" s="3">
        <f t="shared" si="222"/>
        <v>30.333380229698136</v>
      </c>
      <c r="AP122" s="3">
        <f t="shared" si="223"/>
        <v>-10.870511275694884</v>
      </c>
      <c r="AQ122" s="3">
        <f t="shared" si="224"/>
        <v>-28.318650051943369</v>
      </c>
      <c r="AR122" s="8">
        <f>SQRT(AP122^2+AQ122^2)+SQRT((AP122-$CH$10)^2+(AQ122-$CI$10)^2)</f>
        <v>60.086359200000004</v>
      </c>
      <c r="AS122" s="3">
        <f>AR122/(2*$CH$3)</f>
        <v>1.0000000000000002</v>
      </c>
      <c r="AT122" s="9">
        <f t="shared" si="225"/>
        <v>30.333380229698129</v>
      </c>
      <c r="AU122" s="3">
        <f t="shared" si="226"/>
        <v>-10.870511275694881</v>
      </c>
      <c r="AV122" s="3">
        <f t="shared" si="227"/>
        <v>-28.318650051943361</v>
      </c>
      <c r="AW122" s="8">
        <f>SQRT(AU122^2+AV122^2)+SQRT((AU122-$CH$10)^2+(AV122-$CI$10)^2)</f>
        <v>60.08635919999999</v>
      </c>
      <c r="AX122" s="4">
        <f>AW122/(2*$CH$3)</f>
        <v>0.99999999999999989</v>
      </c>
      <c r="AY122" s="9">
        <f t="shared" si="106"/>
        <v>30.20638022969813</v>
      </c>
      <c r="AZ122" s="9">
        <f>AY122-'Master Radiusverkleinerung'!G$5/100</f>
        <v>30.152380229698132</v>
      </c>
      <c r="BA122" s="9">
        <f t="shared" si="228"/>
        <v>1.5881823575172798</v>
      </c>
      <c r="BB122" s="3">
        <f t="shared" si="173"/>
        <v>-11.604931640322913</v>
      </c>
      <c r="BC122" s="3">
        <f t="shared" si="174"/>
        <v>-28.016644210605957</v>
      </c>
      <c r="BD122" s="3">
        <f t="shared" si="175"/>
        <v>-10.121266839251822</v>
      </c>
      <c r="BE122" s="3">
        <f t="shared" si="176"/>
        <v>-28.58138455555277</v>
      </c>
      <c r="BF122" s="3">
        <f t="shared" si="177"/>
        <v>1.4688407292560655</v>
      </c>
      <c r="BG122" s="3">
        <f t="shared" si="178"/>
        <v>-0.60401168267480898</v>
      </c>
      <c r="BH122" s="3">
        <f t="shared" si="179"/>
        <v>1.4984888728861172</v>
      </c>
      <c r="BI122" s="3">
        <f t="shared" si="180"/>
        <v>-0.52546900721881684</v>
      </c>
      <c r="BJ122" s="3">
        <f t="shared" si="181"/>
        <v>-0.60401168267480898</v>
      </c>
      <c r="BK122" s="3">
        <f t="shared" si="182"/>
        <v>-1.4688407292560655</v>
      </c>
      <c r="BL122" s="3">
        <f t="shared" si="183"/>
        <v>-0.52546900721881684</v>
      </c>
      <c r="BM122" s="3">
        <f t="shared" si="184"/>
        <v>-1.4984888728861172</v>
      </c>
      <c r="BN122" s="3">
        <f t="shared" si="185"/>
        <v>-0.60401168267480898</v>
      </c>
      <c r="BO122" s="3">
        <f t="shared" si="186"/>
        <v>-1.4688407292560655</v>
      </c>
      <c r="BP122" s="3">
        <f t="shared" si="187"/>
        <v>0.52546900721881684</v>
      </c>
      <c r="BQ122" s="3">
        <f t="shared" si="188"/>
        <v>1.4984888728861172</v>
      </c>
      <c r="BR122" s="3">
        <f t="shared" si="189"/>
        <v>1.4836648010710913</v>
      </c>
      <c r="BS122" s="3">
        <f t="shared" si="190"/>
        <v>-0.56474034494681291</v>
      </c>
      <c r="BT122" s="3">
        <f t="shared" si="191"/>
        <v>-18.908408089389894</v>
      </c>
      <c r="BU122" s="3">
        <f t="shared" si="192"/>
        <v>-0.18403225354855302</v>
      </c>
      <c r="BV122" s="3">
        <f t="shared" si="193"/>
        <v>-0.24320428351521883</v>
      </c>
      <c r="BW122" s="9">
        <f t="shared" si="194"/>
        <v>30.040497482344119</v>
      </c>
      <c r="BX122" s="9">
        <f>SQRT((AU122-$CH$11)^2+(AV122-$CI$11)^2)</f>
        <v>30.043060324530458</v>
      </c>
      <c r="BY122" s="3">
        <f t="shared" si="195"/>
        <v>-10.686433897649188</v>
      </c>
      <c r="BZ122" s="3">
        <f t="shared" si="196"/>
        <v>-28.075336034293546</v>
      </c>
      <c r="CA122" s="3">
        <f t="shared" si="197"/>
        <v>30.040378873897836</v>
      </c>
      <c r="CB122" s="3">
        <f t="shared" si="198"/>
        <v>-10.686479022146328</v>
      </c>
      <c r="CC122" s="3">
        <f t="shared" si="199"/>
        <v>-28.075445768428143</v>
      </c>
      <c r="CD122" s="3">
        <f t="shared" si="200"/>
        <v>30.040497482344119</v>
      </c>
      <c r="CE122" s="4">
        <f t="shared" si="201"/>
        <v>0.99999999999999434</v>
      </c>
      <c r="CF122" s="12">
        <f t="shared" si="169"/>
        <v>6.0971633866323294E-6</v>
      </c>
    </row>
    <row r="123" spans="1:84" x14ac:dyDescent="0.3">
      <c r="A123" s="4">
        <v>252</v>
      </c>
      <c r="B123" s="3">
        <f>CH$3*COS(A123/180*PI())</f>
        <v>-9.2838530614587391</v>
      </c>
      <c r="C123" s="4">
        <f>CH$3*SIN(A123/180*PI())</f>
        <v>-28.572761728805624</v>
      </c>
      <c r="D123" s="6">
        <f>SQRT(B123^2+C123^2)+SQRT((B123-$CH$10)^2+(C123-$CI$10)^2)</f>
        <v>59.515721603552286</v>
      </c>
      <c r="E123" s="4">
        <f>D123/(2*$CH$3)</f>
        <v>0.99050304255333033</v>
      </c>
      <c r="F123" s="4">
        <f>$CH$3/E123</f>
        <v>30.331234038973104</v>
      </c>
      <c r="G123" s="4">
        <f t="shared" si="202"/>
        <v>-9.3728667784065696</v>
      </c>
      <c r="H123" s="4">
        <f t="shared" si="203"/>
        <v>-28.846717780038741</v>
      </c>
      <c r="I123" s="6">
        <f>SQRT(G123^2+H123^2)+SQRT((G123-$CH$10)^2+(H123-$CI$10)^2)</f>
        <v>60.091824053273214</v>
      </c>
      <c r="J123" s="4">
        <f>I123/(2*$CH$3)</f>
        <v>1.0000909499817592</v>
      </c>
      <c r="K123" s="4">
        <f t="shared" si="204"/>
        <v>30.328475664664619</v>
      </c>
      <c r="L123" s="4">
        <f t="shared" si="205"/>
        <v>-9.3720143938684011</v>
      </c>
      <c r="M123" s="4">
        <f t="shared" si="206"/>
        <v>-28.844094410178275</v>
      </c>
      <c r="N123" s="8">
        <f>SQRT(L123^2+M123^2)+SQRT((L123-$CH$10)^2+(M123-$CI$10)^2)</f>
        <v>60.086307365621998</v>
      </c>
      <c r="O123" s="3">
        <f>N123/(2*$CH$3)</f>
        <v>0.99999913733535051</v>
      </c>
      <c r="P123" s="4">
        <f t="shared" si="207"/>
        <v>30.328501827991019</v>
      </c>
      <c r="Q123" s="4">
        <f t="shared" si="208"/>
        <v>-9.3720224787808881</v>
      </c>
      <c r="R123" s="4">
        <f t="shared" si="209"/>
        <v>-28.844119292980334</v>
      </c>
      <c r="S123" s="6">
        <f>SQRT(Q123^2+R123^2)+SQRT((Q123-$CH$10)^2+(R123-$CI$10)^2)</f>
        <v>60.08635969169648</v>
      </c>
      <c r="T123" s="4">
        <f>S123/(2*$CH$3)</f>
        <v>1.0000000081831633</v>
      </c>
      <c r="U123" s="3">
        <f t="shared" si="210"/>
        <v>30.328501579807938</v>
      </c>
      <c r="V123" s="3">
        <f t="shared" si="211"/>
        <v>-9.3720224020880973</v>
      </c>
      <c r="W123" s="3">
        <f t="shared" si="212"/>
        <v>-28.844119056944198</v>
      </c>
      <c r="X123" s="3">
        <f>SQRT(V123^2+W123^2)+SQRT((V123-$CH$10)^2+(W123-$CI$10)^2)</f>
        <v>60.086359195335802</v>
      </c>
      <c r="Y123" s="3">
        <f>X123/(2*$CH$3)</f>
        <v>0.9999999999223752</v>
      </c>
      <c r="Z123" s="3">
        <f t="shared" si="213"/>
        <v>30.328501582162183</v>
      </c>
      <c r="AA123" s="3">
        <f t="shared" si="214"/>
        <v>-9.372022402815599</v>
      </c>
      <c r="AB123" s="3">
        <f t="shared" si="215"/>
        <v>-28.844119059183218</v>
      </c>
      <c r="AC123" s="3">
        <f>SQRT(AA123^2+AB123^2)+SQRT((AA123-$CH$10)^2+(AB123-$CI$10)^2)</f>
        <v>60.086359200044242</v>
      </c>
      <c r="AD123" s="3">
        <f>AC123/(2*$CH$3)</f>
        <v>1.0000000000007363</v>
      </c>
      <c r="AE123" s="3">
        <f t="shared" si="216"/>
        <v>30.32850158213985</v>
      </c>
      <c r="AF123" s="3">
        <f t="shared" si="217"/>
        <v>-9.3720224028086978</v>
      </c>
      <c r="AG123" s="3">
        <f t="shared" si="218"/>
        <v>-28.844119059161979</v>
      </c>
      <c r="AH123" s="8">
        <f>SQRT(AF123^2+AG123^2)+SQRT((AF123-$CH$10)^2+(AG123-$CI$10)^2)</f>
        <v>60.086359199999578</v>
      </c>
      <c r="AI123" s="3">
        <f>AH123/(2*$CH$3)</f>
        <v>0.99999999999999301</v>
      </c>
      <c r="AJ123" s="3">
        <f t="shared" si="219"/>
        <v>30.328501582140063</v>
      </c>
      <c r="AK123" s="3">
        <f t="shared" si="220"/>
        <v>-9.3720224028087635</v>
      </c>
      <c r="AL123" s="3">
        <f t="shared" si="221"/>
        <v>-28.844119059162182</v>
      </c>
      <c r="AM123" s="8">
        <f>SQRT(AK123^2+AL123^2)+SQRT((AK123-$CH$10)^2+(AL123-$CI$10)^2)</f>
        <v>60.086359200000004</v>
      </c>
      <c r="AN123" s="3">
        <f>AM123/(2*$CH$3)</f>
        <v>1.0000000000000002</v>
      </c>
      <c r="AO123" s="3">
        <f t="shared" si="222"/>
        <v>30.328501582140056</v>
      </c>
      <c r="AP123" s="3">
        <f t="shared" si="223"/>
        <v>-9.3720224028087618</v>
      </c>
      <c r="AQ123" s="3">
        <f t="shared" si="224"/>
        <v>-28.844119059162175</v>
      </c>
      <c r="AR123" s="8">
        <f>SQRT(AP123^2+AQ123^2)+SQRT((AP123-$CH$10)^2+(AQ123-$CI$10)^2)</f>
        <v>60.08635919999999</v>
      </c>
      <c r="AS123" s="3">
        <f>AR123/(2*$CH$3)</f>
        <v>0.99999999999999989</v>
      </c>
      <c r="AT123" s="9">
        <f t="shared" si="225"/>
        <v>30.32850158214006</v>
      </c>
      <c r="AU123" s="3">
        <f t="shared" si="226"/>
        <v>-9.3720224028087635</v>
      </c>
      <c r="AV123" s="3">
        <f t="shared" si="227"/>
        <v>-28.844119059162178</v>
      </c>
      <c r="AW123" s="8">
        <f>SQRT(AU123^2+AV123^2)+SQRT((AU123-$CH$10)^2+(AV123-$CI$10)^2)</f>
        <v>60.086359199999997</v>
      </c>
      <c r="AX123" s="4">
        <f>AW123/(2*$CH$3)</f>
        <v>1</v>
      </c>
      <c r="AY123" s="9">
        <f t="shared" si="106"/>
        <v>30.201501582140061</v>
      </c>
      <c r="AZ123" s="9">
        <f>AY123-'Master Radiusverkleinerung'!G$5/100</f>
        <v>30.147501582140062</v>
      </c>
      <c r="BA123" s="9">
        <f t="shared" si="228"/>
        <v>1.5879504336442731</v>
      </c>
      <c r="BB123" s="3">
        <f t="shared" si="173"/>
        <v>-10.121266839251822</v>
      </c>
      <c r="BC123" s="3">
        <f t="shared" si="174"/>
        <v>-28.58138455555277</v>
      </c>
      <c r="BD123" s="3">
        <f>0.5*(AU123+AU125)</f>
        <v>-8.610073741191016</v>
      </c>
      <c r="BE123" s="3">
        <f>0.5*(AV123+AV125)</f>
        <v>-29.066860300142586</v>
      </c>
      <c r="BF123" s="3">
        <f t="shared" si="177"/>
        <v>1.4984888728861172</v>
      </c>
      <c r="BG123" s="3">
        <f t="shared" si="178"/>
        <v>-0.52546900721881684</v>
      </c>
      <c r="BH123" s="3">
        <f>AU125-AU123</f>
        <v>1.5238973232354942</v>
      </c>
      <c r="BI123" s="3">
        <f>AV125-AV123</f>
        <v>-0.4454824819608163</v>
      </c>
      <c r="BJ123" s="3">
        <f t="shared" si="181"/>
        <v>-0.52546900721881684</v>
      </c>
      <c r="BK123" s="3">
        <f t="shared" si="182"/>
        <v>-1.4984888728861172</v>
      </c>
      <c r="BL123" s="3">
        <f t="shared" si="183"/>
        <v>-0.4454824819608163</v>
      </c>
      <c r="BM123" s="3">
        <f t="shared" si="184"/>
        <v>-1.5238973232354942</v>
      </c>
      <c r="BN123" s="3">
        <f t="shared" si="185"/>
        <v>-0.52546900721881684</v>
      </c>
      <c r="BO123" s="3">
        <f t="shared" si="186"/>
        <v>-1.4984888728861172</v>
      </c>
      <c r="BP123" s="3">
        <f t="shared" si="187"/>
        <v>0.4454824819608163</v>
      </c>
      <c r="BQ123" s="3">
        <f t="shared" si="188"/>
        <v>1.5238973232354942</v>
      </c>
      <c r="BR123" s="3">
        <f t="shared" si="189"/>
        <v>1.5111930980608062</v>
      </c>
      <c r="BS123" s="3">
        <f t="shared" si="190"/>
        <v>-0.48547574458981657</v>
      </c>
      <c r="BT123" s="3">
        <f t="shared" si="191"/>
        <v>-18.911259866303041</v>
      </c>
      <c r="BU123" s="3">
        <f t="shared" si="192"/>
        <v>-0.18398589204850779</v>
      </c>
      <c r="BV123" s="3">
        <f t="shared" si="193"/>
        <v>-0.24307207363986194</v>
      </c>
      <c r="BW123" s="9">
        <f t="shared" si="194"/>
        <v>30.040637536362617</v>
      </c>
      <c r="BX123" s="9">
        <f>SQRT((AU123-$CH$11)^2+(AV123-$CI$11)^2)</f>
        <v>30.043013595366755</v>
      </c>
      <c r="BY123" s="3">
        <f t="shared" si="195"/>
        <v>-9.1879901492602105</v>
      </c>
      <c r="BZ123" s="3">
        <f t="shared" si="196"/>
        <v>-28.600914775646959</v>
      </c>
      <c r="CA123" s="3">
        <f t="shared" si="197"/>
        <v>30.040497482344119</v>
      </c>
      <c r="CB123" s="3">
        <f t="shared" si="198"/>
        <v>-9.1880365107602557</v>
      </c>
      <c r="CC123" s="3">
        <f t="shared" si="199"/>
        <v>-28.601046985522316</v>
      </c>
      <c r="CD123" s="3">
        <f t="shared" si="200"/>
        <v>30.040637536362617</v>
      </c>
      <c r="CE123" s="4">
        <f t="shared" si="201"/>
        <v>0.99999999999999234</v>
      </c>
      <c r="CF123" s="12">
        <f t="shared" si="169"/>
        <v>7.0919765420118024E-6</v>
      </c>
    </row>
    <row r="124" spans="1:84" x14ac:dyDescent="0.3">
      <c r="A124" s="4"/>
      <c r="C124" s="4"/>
      <c r="D124" s="6"/>
      <c r="E124" s="4"/>
      <c r="G124" s="4"/>
      <c r="H124" s="4"/>
      <c r="I124" s="6"/>
      <c r="J124" s="4"/>
      <c r="K124" s="4"/>
      <c r="L124" s="4"/>
      <c r="M124" s="4"/>
      <c r="N124" s="8"/>
      <c r="P124" s="4"/>
      <c r="Q124" s="4"/>
      <c r="R124" s="4"/>
      <c r="S124" s="6"/>
      <c r="T124" s="4"/>
      <c r="AH124" s="8"/>
      <c r="AM124" s="8"/>
      <c r="AR124" s="8"/>
      <c r="AT124" s="9"/>
      <c r="AW124" s="8"/>
      <c r="AX124" s="4"/>
      <c r="AY124" s="9">
        <f t="shared" si="106"/>
        <v>-0.127</v>
      </c>
      <c r="AZ124" s="9"/>
      <c r="BA124" s="9"/>
      <c r="BW124" s="9"/>
      <c r="BX124" s="9"/>
      <c r="CE124" s="4"/>
      <c r="CF124" s="12"/>
    </row>
    <row r="125" spans="1:84" x14ac:dyDescent="0.3">
      <c r="A125" s="4">
        <v>255</v>
      </c>
      <c r="B125" s="3">
        <f>CH$3*COS(A125/180*PI())</f>
        <v>-7.7757470559155273</v>
      </c>
      <c r="C125" s="4">
        <f>CH$3*SIN(A125/180*PI())</f>
        <v>-29.019483079480878</v>
      </c>
      <c r="D125" s="6">
        <f>SQRT(B125^2+C125^2)+SQRT((B125-$CH$10)^2+(C125-$CI$10)^2)</f>
        <v>59.52707302716226</v>
      </c>
      <c r="E125" s="4">
        <f>D125/(2*$CH$3)</f>
        <v>0.9906919610326842</v>
      </c>
      <c r="F125" s="4">
        <f>$CH$3/E125</f>
        <v>30.325450070961903</v>
      </c>
      <c r="G125" s="4">
        <f t="shared" si="202"/>
        <v>-7.8488040296705259</v>
      </c>
      <c r="H125" s="4">
        <f t="shared" si="203"/>
        <v>-29.292135417381761</v>
      </c>
      <c r="I125" s="6">
        <f>SQRT(G125^2+H125^2)+SQRT((G125-$CH$10)^2+(H125-$CI$10)^2)</f>
        <v>60.091605646854177</v>
      </c>
      <c r="J125" s="4">
        <f>I125/(2*$CH$3)</f>
        <v>1.0000873151065239</v>
      </c>
      <c r="K125" s="4">
        <f t="shared" si="204"/>
        <v>30.322802432237427</v>
      </c>
      <c r="L125" s="4">
        <f t="shared" si="205"/>
        <v>-7.8481187703440813</v>
      </c>
      <c r="M125" s="4">
        <f t="shared" si="206"/>
        <v>-29.289577994759107</v>
      </c>
      <c r="N125" s="8">
        <f>SQRT(L125^2+M125^2)+SQRT((L125-$CH$10)^2+(M125-$CI$10)^2)</f>
        <v>60.086310446732682</v>
      </c>
      <c r="O125" s="3">
        <f>N125/(2*$CH$3)</f>
        <v>0.99999918861338977</v>
      </c>
      <c r="P125" s="4">
        <f t="shared" si="207"/>
        <v>30.322827035773269</v>
      </c>
      <c r="Q125" s="4">
        <f t="shared" si="208"/>
        <v>-7.8481251382077337</v>
      </c>
      <c r="R125" s="4">
        <f t="shared" si="209"/>
        <v>-29.289601759949793</v>
      </c>
      <c r="S125" s="6">
        <f>SQRT(Q125^2+R125^2)+SQRT((Q125-$CH$10)^2+(R125-$CI$10)^2)</f>
        <v>60.086359653085722</v>
      </c>
      <c r="T125" s="4">
        <f>S125/(2*$CH$3)</f>
        <v>1.0000000075405755</v>
      </c>
      <c r="U125" s="3">
        <f t="shared" si="210"/>
        <v>30.322826807121704</v>
      </c>
      <c r="V125" s="3">
        <f t="shared" si="211"/>
        <v>-7.8481250790283541</v>
      </c>
      <c r="W125" s="3">
        <f t="shared" si="212"/>
        <v>-29.289601539089343</v>
      </c>
      <c r="X125" s="3">
        <f>SQRT(V125^2+W125^2)+SQRT((V125-$CH$10)^2+(W125-$CI$10)^2)</f>
        <v>60.086359195789271</v>
      </c>
      <c r="Y125" s="3">
        <f>X125/(2*$CH$3)</f>
        <v>0.99999999992992206</v>
      </c>
      <c r="Z125" s="3">
        <f t="shared" si="213"/>
        <v>30.322826809246664</v>
      </c>
      <c r="AA125" s="3">
        <f t="shared" si="214"/>
        <v>-7.8481250795783337</v>
      </c>
      <c r="AB125" s="3">
        <f t="shared" si="215"/>
        <v>-29.289601541141895</v>
      </c>
      <c r="AC125" s="3">
        <f>SQRT(AA125^2+AB125^2)+SQRT((AA125-$CH$10)^2+(AB125-$CI$10)^2)</f>
        <v>60.086359200039126</v>
      </c>
      <c r="AD125" s="3">
        <f>AC125/(2*$CH$3)</f>
        <v>1.0000000000006513</v>
      </c>
      <c r="AE125" s="3">
        <f t="shared" si="216"/>
        <v>30.322826809226914</v>
      </c>
      <c r="AF125" s="3">
        <f t="shared" si="217"/>
        <v>-7.8481250795732223</v>
      </c>
      <c r="AG125" s="3">
        <f t="shared" si="218"/>
        <v>-29.289601541122821</v>
      </c>
      <c r="AH125" s="8">
        <f>SQRT(AF125^2+AG125^2)+SQRT((AF125-$CH$10)^2+(AG125-$CI$10)^2)</f>
        <v>60.086359199999634</v>
      </c>
      <c r="AI125" s="3">
        <f>AH125/(2*$CH$3)</f>
        <v>0.999999999999994</v>
      </c>
      <c r="AJ125" s="3">
        <f t="shared" si="219"/>
        <v>30.322826809227095</v>
      </c>
      <c r="AK125" s="3">
        <f t="shared" si="220"/>
        <v>-7.8481250795732693</v>
      </c>
      <c r="AL125" s="3">
        <f t="shared" si="221"/>
        <v>-29.289601541122995</v>
      </c>
      <c r="AM125" s="8">
        <f>SQRT(AK125^2+AL125^2)+SQRT((AK125-$CH$10)^2+(AL125-$CI$10)^2)</f>
        <v>60.086359199999997</v>
      </c>
      <c r="AN125" s="3">
        <f>AM125/(2*$CH$3)</f>
        <v>1</v>
      </c>
      <c r="AO125" s="3">
        <f t="shared" si="222"/>
        <v>30.322826809227095</v>
      </c>
      <c r="AP125" s="3">
        <f t="shared" si="223"/>
        <v>-7.8481250795732693</v>
      </c>
      <c r="AQ125" s="3">
        <f t="shared" si="224"/>
        <v>-29.289601541122995</v>
      </c>
      <c r="AR125" s="8">
        <f>SQRT(AP125^2+AQ125^2)+SQRT((AP125-$CH$10)^2+(AQ125-$CI$10)^2)</f>
        <v>60.086359199999997</v>
      </c>
      <c r="AS125" s="3">
        <f>AR125/(2*$CH$3)</f>
        <v>1</v>
      </c>
      <c r="AT125" s="9">
        <f t="shared" si="225"/>
        <v>30.322826809227095</v>
      </c>
      <c r="AU125" s="3">
        <f t="shared" si="226"/>
        <v>-7.8481250795732693</v>
      </c>
      <c r="AV125" s="3">
        <f t="shared" si="227"/>
        <v>-29.289601541122995</v>
      </c>
      <c r="AW125" s="8">
        <f>SQRT(AU125^2+AV125^2)+SQRT((AU125-$CH$10)^2+(AV125-$CI$10)^2)</f>
        <v>60.086359199999997</v>
      </c>
      <c r="AX125" s="4">
        <f>AW125/(2*$CH$3)</f>
        <v>1</v>
      </c>
      <c r="AY125" s="9">
        <f t="shared" si="106"/>
        <v>30.195826809227096</v>
      </c>
      <c r="AZ125" s="9">
        <f>AY125-'Master Radiusverkleinerung'!G$5/100</f>
        <v>30.141826809227098</v>
      </c>
      <c r="BA125" s="9">
        <f>SQRT((AU125-AU123)^2+(AV125-AV123)^2)</f>
        <v>1.5876768227502325</v>
      </c>
      <c r="BB125" s="3">
        <f>0.5*(AU123+AU125)</f>
        <v>-8.610073741191016</v>
      </c>
      <c r="BC125" s="3">
        <f>0.5*(AV123+AV125)</f>
        <v>-29.066860300142586</v>
      </c>
      <c r="BD125" s="3">
        <f t="shared" si="175"/>
        <v>-7.0756266571737889</v>
      </c>
      <c r="BE125" s="3">
        <f t="shared" si="176"/>
        <v>-29.471744209172961</v>
      </c>
      <c r="BF125" s="3">
        <f>AU125-AU123</f>
        <v>1.5238973232354942</v>
      </c>
      <c r="BG125" s="3">
        <f>AV125-AV123</f>
        <v>-0.4454824819608163</v>
      </c>
      <c r="BH125" s="3">
        <f t="shared" si="179"/>
        <v>1.5449968447989608</v>
      </c>
      <c r="BI125" s="3">
        <f t="shared" si="180"/>
        <v>-0.36428533609992897</v>
      </c>
      <c r="BJ125" s="3">
        <f t="shared" si="181"/>
        <v>-0.4454824819608163</v>
      </c>
      <c r="BK125" s="3">
        <f t="shared" si="182"/>
        <v>-1.5238973232354942</v>
      </c>
      <c r="BL125" s="3">
        <f t="shared" si="183"/>
        <v>-0.36428533609992897</v>
      </c>
      <c r="BM125" s="3">
        <f t="shared" si="184"/>
        <v>-1.5449968447989608</v>
      </c>
      <c r="BN125" s="3">
        <f t="shared" si="185"/>
        <v>-0.4454824819608163</v>
      </c>
      <c r="BO125" s="3">
        <f t="shared" si="186"/>
        <v>-1.5238973232354942</v>
      </c>
      <c r="BP125" s="3">
        <f t="shared" si="187"/>
        <v>0.36428533609992897</v>
      </c>
      <c r="BQ125" s="3">
        <f t="shared" si="188"/>
        <v>1.5449968447989608</v>
      </c>
      <c r="BR125" s="3">
        <f t="shared" si="189"/>
        <v>1.5344470840172271</v>
      </c>
      <c r="BS125" s="3">
        <f t="shared" si="190"/>
        <v>-0.40488390903037441</v>
      </c>
      <c r="BT125" s="3">
        <f t="shared" si="191"/>
        <v>-18.914621961950814</v>
      </c>
      <c r="BU125" s="3">
        <f t="shared" si="192"/>
        <v>-0.18394100423060245</v>
      </c>
      <c r="BV125" s="3">
        <f t="shared" si="193"/>
        <v>-0.24291852231444722</v>
      </c>
      <c r="BW125" s="9">
        <f t="shared" si="194"/>
        <v>30.040797458387768</v>
      </c>
      <c r="BX125" s="9">
        <f>SQRT((AU125-$CH$11)^2+(AV125-$CI$11)^2)</f>
        <v>30.042960237292327</v>
      </c>
      <c r="BY125" s="3">
        <f>AU125-BU123</f>
        <v>-7.6641391875247615</v>
      </c>
      <c r="BZ125" s="3">
        <f>AV125-BV123</f>
        <v>-29.046529467483133</v>
      </c>
      <c r="CA125" s="3">
        <f t="shared" si="197"/>
        <v>30.040637536362617</v>
      </c>
      <c r="CB125" s="3">
        <f t="shared" si="198"/>
        <v>-7.6641840753426669</v>
      </c>
      <c r="CC125" s="3">
        <f t="shared" si="199"/>
        <v>-29.046683018808547</v>
      </c>
      <c r="CD125" s="3">
        <f t="shared" si="200"/>
        <v>30.040797458387768</v>
      </c>
      <c r="CE125" s="4">
        <f t="shared" si="201"/>
        <v>0.99999999999999001</v>
      </c>
      <c r="CF125" s="12">
        <f t="shared" si="169"/>
        <v>8.0996079815907279E-6</v>
      </c>
    </row>
    <row r="126" spans="1:84" x14ac:dyDescent="0.3">
      <c r="A126" s="4">
        <v>258</v>
      </c>
      <c r="B126" s="3">
        <f>CH$3*COS(A126/180*PI())</f>
        <v>-6.2463282681776278</v>
      </c>
      <c r="C126" s="4">
        <f>CH$3*SIN(A126/180*PI())</f>
        <v>-29.386664044154813</v>
      </c>
      <c r="D126" s="6">
        <f>SQRT(B126^2+C126^2)+SQRT((B126-$CH$10)^2+(C126-$CI$10)^2)</f>
        <v>59.539983933499755</v>
      </c>
      <c r="E126" s="4">
        <f>D126/(2*$CH$3)</f>
        <v>0.99090683353468612</v>
      </c>
      <c r="F126" s="4">
        <f>$CH$3/E126</f>
        <v>30.318874169867509</v>
      </c>
      <c r="G126" s="4">
        <f t="shared" si="202"/>
        <v>-6.3036483923480571</v>
      </c>
      <c r="H126" s="4">
        <f t="shared" si="203"/>
        <v>-29.656334026206057</v>
      </c>
      <c r="I126" s="6">
        <f>SQRT(G126^2+H126^2)+SQRT((G126-$CH$10)^2+(H126-$CI$10)^2)</f>
        <v>60.091362746644471</v>
      </c>
      <c r="J126" s="4">
        <f>I126/(2*$CH$3)</f>
        <v>1.000083272588173</v>
      </c>
      <c r="K126" s="4">
        <f t="shared" si="204"/>
        <v>30.316349648968284</v>
      </c>
      <c r="L126" s="4">
        <f t="shared" si="205"/>
        <v>-6.3031235149393945</v>
      </c>
      <c r="M126" s="4">
        <f t="shared" si="206"/>
        <v>-29.653864672145477</v>
      </c>
      <c r="N126" s="8">
        <f>SQRT(L126^2+M126^2)+SQRT((L126-$CH$10)^2+(M126-$CI$10)^2)</f>
        <v>60.086313798538399</v>
      </c>
      <c r="O126" s="3">
        <f>N126/(2*$CH$3)</f>
        <v>0.99999924439652854</v>
      </c>
      <c r="P126" s="4">
        <f t="shared" si="207"/>
        <v>30.31637255612463</v>
      </c>
      <c r="Q126" s="4">
        <f t="shared" si="208"/>
        <v>-6.3031282776050022</v>
      </c>
      <c r="R126" s="4">
        <f t="shared" si="209"/>
        <v>-29.653887078725496</v>
      </c>
      <c r="S126" s="6">
        <f>SQRT(Q126^2+R126^2)+SQRT((Q126-$CH$10)^2+(R126-$CI$10)^2)</f>
        <v>60.086359612000876</v>
      </c>
      <c r="T126" s="4">
        <f>S126/(2*$CH$3)</f>
        <v>1.0000000068568122</v>
      </c>
      <c r="U126" s="3">
        <f t="shared" si="210"/>
        <v>30.316372348250958</v>
      </c>
      <c r="V126" s="3">
        <f t="shared" si="211"/>
        <v>-6.3031282343856354</v>
      </c>
      <c r="W126" s="3">
        <f t="shared" si="212"/>
        <v>-29.653886875394363</v>
      </c>
      <c r="X126" s="3">
        <f>SQRT(V126^2+W126^2)+SQRT((V126-$CH$10)^2+(W126-$CI$10)^2)</f>
        <v>60.086359196261242</v>
      </c>
      <c r="Y126" s="3">
        <f>X126/(2*$CH$3)</f>
        <v>0.999999999937777</v>
      </c>
      <c r="Z126" s="3">
        <f t="shared" si="213"/>
        <v>30.316372350137335</v>
      </c>
      <c r="AA126" s="3">
        <f t="shared" si="214"/>
        <v>-6.3031282347778355</v>
      </c>
      <c r="AB126" s="3">
        <f t="shared" si="215"/>
        <v>-29.653886877239518</v>
      </c>
      <c r="AC126" s="3">
        <f>SQRT(AA126^2+AB126^2)+SQRT((AA126-$CH$10)^2+(AB126-$CI$10)^2)</f>
        <v>60.086359200033925</v>
      </c>
      <c r="AD126" s="3">
        <f>AC126/(2*$CH$3)</f>
        <v>1.0000000000005647</v>
      </c>
      <c r="AE126" s="3">
        <f t="shared" si="216"/>
        <v>30.316372350120218</v>
      </c>
      <c r="AF126" s="3">
        <f t="shared" si="217"/>
        <v>-6.3031282347742765</v>
      </c>
      <c r="AG126" s="3">
        <f t="shared" si="218"/>
        <v>-29.653886877222774</v>
      </c>
      <c r="AH126" s="8">
        <f>SQRT(AF126^2+AG126^2)+SQRT((AF126-$CH$10)^2+(AG126-$CI$10)^2)</f>
        <v>60.086359199999691</v>
      </c>
      <c r="AI126" s="3">
        <f>AH126/(2*$CH$3)</f>
        <v>0.99999999999999489</v>
      </c>
      <c r="AJ126" s="3">
        <f t="shared" si="219"/>
        <v>30.316372350120375</v>
      </c>
      <c r="AK126" s="3">
        <f t="shared" si="220"/>
        <v>-6.3031282347743094</v>
      </c>
      <c r="AL126" s="3">
        <f t="shared" si="221"/>
        <v>-29.653886877222927</v>
      </c>
      <c r="AM126" s="8">
        <f>SQRT(AK126^2+AL126^2)+SQRT((AK126-$CH$10)^2+(AL126-$CI$10)^2)</f>
        <v>60.086359200000004</v>
      </c>
      <c r="AN126" s="3">
        <f>AM126/(2*$CH$3)</f>
        <v>1.0000000000000002</v>
      </c>
      <c r="AO126" s="3">
        <f t="shared" si="222"/>
        <v>30.316372350120368</v>
      </c>
      <c r="AP126" s="3">
        <f t="shared" si="223"/>
        <v>-6.3031282347743076</v>
      </c>
      <c r="AQ126" s="3">
        <f t="shared" si="224"/>
        <v>-29.65388687722292</v>
      </c>
      <c r="AR126" s="8">
        <f>SQRT(AP126^2+AQ126^2)+SQRT((AP126-$CH$10)^2+(AQ126-$CI$10)^2)</f>
        <v>60.08635919999999</v>
      </c>
      <c r="AS126" s="3">
        <f>AR126/(2*$CH$3)</f>
        <v>0.99999999999999989</v>
      </c>
      <c r="AT126" s="9">
        <f t="shared" si="225"/>
        <v>30.316372350120371</v>
      </c>
      <c r="AU126" s="3">
        <f t="shared" si="226"/>
        <v>-6.3031282347743085</v>
      </c>
      <c r="AV126" s="3">
        <f t="shared" si="227"/>
        <v>-29.653886877222924</v>
      </c>
      <c r="AW126" s="8">
        <f>SQRT(AU126^2+AV126^2)+SQRT((AU126-$CH$10)^2+(AV126-$CI$10)^2)</f>
        <v>60.086359200000004</v>
      </c>
      <c r="AX126" s="4">
        <f>AW126/(2*$CH$3)</f>
        <v>1.0000000000000002</v>
      </c>
      <c r="AY126" s="9">
        <f t="shared" si="106"/>
        <v>30.189372350120372</v>
      </c>
      <c r="AZ126" s="9">
        <f>AY126-'Master Radiusverkleinerung'!G$5/100</f>
        <v>30.135372350120374</v>
      </c>
      <c r="BA126" s="9">
        <f t="shared" si="228"/>
        <v>1.5873622952987709</v>
      </c>
      <c r="BB126" s="3">
        <f t="shared" si="173"/>
        <v>-7.0756266571737889</v>
      </c>
      <c r="BC126" s="3">
        <f t="shared" si="174"/>
        <v>-29.471744209172961</v>
      </c>
      <c r="BD126" s="3">
        <f t="shared" si="175"/>
        <v>-5.5222624886241327</v>
      </c>
      <c r="BE126" s="3">
        <f t="shared" si="176"/>
        <v>-29.794943870846577</v>
      </c>
      <c r="BF126" s="3">
        <f t="shared" si="177"/>
        <v>1.5449968447989608</v>
      </c>
      <c r="BG126" s="3">
        <f t="shared" si="178"/>
        <v>-0.36428533609992897</v>
      </c>
      <c r="BH126" s="3">
        <f t="shared" si="179"/>
        <v>1.5617314923003507</v>
      </c>
      <c r="BI126" s="3">
        <f t="shared" si="180"/>
        <v>-0.28211398724730685</v>
      </c>
      <c r="BJ126" s="3">
        <f t="shared" si="181"/>
        <v>-0.36428533609992897</v>
      </c>
      <c r="BK126" s="3">
        <f t="shared" si="182"/>
        <v>-1.5449968447989608</v>
      </c>
      <c r="BL126" s="3">
        <f t="shared" si="183"/>
        <v>-0.28211398724730685</v>
      </c>
      <c r="BM126" s="3">
        <f t="shared" si="184"/>
        <v>-1.5617314923003507</v>
      </c>
      <c r="BN126" s="3">
        <f t="shared" si="185"/>
        <v>-0.36428533609992897</v>
      </c>
      <c r="BO126" s="3">
        <f t="shared" si="186"/>
        <v>-1.5449968447989608</v>
      </c>
      <c r="BP126" s="3">
        <f t="shared" si="187"/>
        <v>0.28211398724730685</v>
      </c>
      <c r="BQ126" s="3">
        <f t="shared" si="188"/>
        <v>1.5617314923003507</v>
      </c>
      <c r="BR126" s="3">
        <f t="shared" si="189"/>
        <v>1.5533641685496562</v>
      </c>
      <c r="BS126" s="3">
        <f t="shared" si="190"/>
        <v>-0.32319966167361613</v>
      </c>
      <c r="BT126" s="3">
        <f t="shared" si="191"/>
        <v>-18.918484581631049</v>
      </c>
      <c r="BU126" s="3">
        <f t="shared" si="192"/>
        <v>-0.18390014285299827</v>
      </c>
      <c r="BV126" s="3">
        <f t="shared" si="193"/>
        <v>-0.242745222175202</v>
      </c>
      <c r="BW126" s="9">
        <f t="shared" si="194"/>
        <v>30.040975448447778</v>
      </c>
      <c r="BX126" s="9">
        <f>SQRT((AU126-$CH$11)^2+(AV126-$CI$11)^2)</f>
        <v>30.042900850893506</v>
      </c>
      <c r="BY126" s="3">
        <f t="shared" si="195"/>
        <v>-6.1191872305437061</v>
      </c>
      <c r="BZ126" s="3">
        <f t="shared" si="196"/>
        <v>-29.410968354908476</v>
      </c>
      <c r="CA126" s="3">
        <f t="shared" si="197"/>
        <v>30.040797458387768</v>
      </c>
      <c r="CB126" s="3">
        <f t="shared" si="198"/>
        <v>-6.1192280919213102</v>
      </c>
      <c r="CC126" s="3">
        <f t="shared" si="199"/>
        <v>-29.411141655047722</v>
      </c>
      <c r="CD126" s="3">
        <f t="shared" si="200"/>
        <v>30.040975448447778</v>
      </c>
      <c r="CE126" s="4">
        <f t="shared" si="201"/>
        <v>0.99999999999998768</v>
      </c>
      <c r="CF126" s="12">
        <f t="shared" si="169"/>
        <v>8.995063522109369E-6</v>
      </c>
    </row>
    <row r="127" spans="1:84" x14ac:dyDescent="0.3">
      <c r="A127" s="4">
        <v>261</v>
      </c>
      <c r="B127" s="3">
        <f>CH$3*COS(A127/180*PI())</f>
        <v>-4.6997887288335818</v>
      </c>
      <c r="C127" s="4">
        <f>CH$3*SIN(A127/180*PI())</f>
        <v>-29.67329820532569</v>
      </c>
      <c r="D127" s="6">
        <f>SQRT(B127^2+C127^2)+SQRT((B127-$CH$10)^2+(C127-$CI$10)^2)</f>
        <v>59.554416912959731</v>
      </c>
      <c r="E127" s="4">
        <f>D127/(2*$CH$3)</f>
        <v>0.9911470374620357</v>
      </c>
      <c r="F127" s="4">
        <f>$CH$3/E127</f>
        <v>30.311526407756382</v>
      </c>
      <c r="G127" s="4">
        <f t="shared" si="202"/>
        <v>-4.7417674181502054</v>
      </c>
      <c r="H127" s="4">
        <f t="shared" si="203"/>
        <v>-29.938341218582597</v>
      </c>
      <c r="I127" s="6">
        <f>SQRT(G127^2+H127^2)+SQRT((G127-$CH$10)^2+(H127-$CI$10)^2)</f>
        <v>60.091098145475172</v>
      </c>
      <c r="J127" s="4">
        <f>I127/(2*$CH$3)</f>
        <v>1.000078868906991</v>
      </c>
      <c r="K127" s="4">
        <f t="shared" si="204"/>
        <v>30.309135959331428</v>
      </c>
      <c r="L127" s="4">
        <f t="shared" si="205"/>
        <v>-4.7413934696296414</v>
      </c>
      <c r="M127" s="4">
        <f t="shared" si="206"/>
        <v>-29.935980200544474</v>
      </c>
      <c r="N127" s="8">
        <f>SQRT(L127^2+M127^2)+SQRT((L127-$CH$10)^2+(M127-$CI$10)^2)</f>
        <v>60.086317357948502</v>
      </c>
      <c r="O127" s="3">
        <f>N127/(2*$CH$3)</f>
        <v>0.99999930363476752</v>
      </c>
      <c r="P127" s="4">
        <f t="shared" si="207"/>
        <v>30.309157065574635</v>
      </c>
      <c r="Q127" s="4">
        <f t="shared" si="208"/>
        <v>-4.7413967713735063</v>
      </c>
      <c r="R127" s="4">
        <f t="shared" si="209"/>
        <v>-29.936001046934802</v>
      </c>
      <c r="S127" s="6">
        <f>SQRT(Q127^2+R127^2)+SQRT((Q127-$CH$10)^2+(R127-$CI$10)^2)</f>
        <v>60.086359569469572</v>
      </c>
      <c r="T127" s="4">
        <f>S127/(2*$CH$3)</f>
        <v>1.000000006148976</v>
      </c>
      <c r="U127" s="3">
        <f t="shared" si="210"/>
        <v>30.309156879204355</v>
      </c>
      <c r="V127" s="3">
        <f t="shared" si="211"/>
        <v>-4.7413967422187717</v>
      </c>
      <c r="W127" s="3">
        <f t="shared" si="212"/>
        <v>-29.93600086285905</v>
      </c>
      <c r="X127" s="3">
        <f>SQRT(V127^2+W127^2)+SQRT((V127-$CH$10)^2+(W127-$CI$10)^2)</f>
        <v>60.086359196737547</v>
      </c>
      <c r="Y127" s="3">
        <f>X127/(2*$CH$3)</f>
        <v>0.99999999994570399</v>
      </c>
      <c r="Z127" s="3">
        <f t="shared" si="213"/>
        <v>30.309156880850022</v>
      </c>
      <c r="AA127" s="3">
        <f t="shared" si="214"/>
        <v>-4.7413967424762111</v>
      </c>
      <c r="AB127" s="3">
        <f t="shared" si="215"/>
        <v>-29.936000864484456</v>
      </c>
      <c r="AC127" s="3">
        <f>SQRT(AA127^2+AB127^2)+SQRT((AA127-$CH$10)^2+(AB127-$CI$10)^2)</f>
        <v>60.086359200028795</v>
      </c>
      <c r="AD127" s="3">
        <f>AC127/(2*$CH$3)</f>
        <v>1.0000000000004792</v>
      </c>
      <c r="AE127" s="3">
        <f t="shared" si="216"/>
        <v>30.309156880835499</v>
      </c>
      <c r="AF127" s="3">
        <f t="shared" si="217"/>
        <v>-4.7413967424739392</v>
      </c>
      <c r="AG127" s="3">
        <f t="shared" si="218"/>
        <v>-29.936000864470113</v>
      </c>
      <c r="AH127" s="8">
        <f>SQRT(AF127^2+AG127^2)+SQRT((AF127-$CH$10)^2+(AG127-$CI$10)^2)</f>
        <v>60.086359199999755</v>
      </c>
      <c r="AI127" s="3">
        <f>AH127/(2*$CH$3)</f>
        <v>0.999999999999996</v>
      </c>
      <c r="AJ127" s="3">
        <f t="shared" si="219"/>
        <v>30.309156880835619</v>
      </c>
      <c r="AK127" s="3">
        <f t="shared" si="220"/>
        <v>-4.7413967424739578</v>
      </c>
      <c r="AL127" s="3">
        <f t="shared" si="221"/>
        <v>-29.93600086447023</v>
      </c>
      <c r="AM127" s="8">
        <f>SQRT(AK127^2+AL127^2)+SQRT((AK127-$CH$10)^2+(AL127-$CI$10)^2)</f>
        <v>60.086359199999997</v>
      </c>
      <c r="AN127" s="3">
        <f>AM127/(2*$CH$3)</f>
        <v>1</v>
      </c>
      <c r="AO127" s="3">
        <f t="shared" si="222"/>
        <v>30.309156880835619</v>
      </c>
      <c r="AP127" s="3">
        <f t="shared" si="223"/>
        <v>-4.7413967424739578</v>
      </c>
      <c r="AQ127" s="3">
        <f t="shared" si="224"/>
        <v>-29.93600086447023</v>
      </c>
      <c r="AR127" s="8">
        <f>SQRT(AP127^2+AQ127^2)+SQRT((AP127-$CH$10)^2+(AQ127-$CI$10)^2)</f>
        <v>60.086359199999997</v>
      </c>
      <c r="AS127" s="3">
        <f>AR127/(2*$CH$3)</f>
        <v>1</v>
      </c>
      <c r="AT127" s="9">
        <f t="shared" si="225"/>
        <v>30.309156880835619</v>
      </c>
      <c r="AU127" s="3">
        <f t="shared" si="226"/>
        <v>-4.7413967424739578</v>
      </c>
      <c r="AV127" s="3">
        <f t="shared" si="227"/>
        <v>-29.93600086447023</v>
      </c>
      <c r="AW127" s="8">
        <f>SQRT(AU127^2+AV127^2)+SQRT((AU127-$CH$10)^2+(AV127-$CI$10)^2)</f>
        <v>60.086359199999997</v>
      </c>
      <c r="AX127" s="4">
        <f>AW127/(2*$CH$3)</f>
        <v>1</v>
      </c>
      <c r="AY127" s="9">
        <f t="shared" si="106"/>
        <v>30.18215688083562</v>
      </c>
      <c r="AZ127" s="9">
        <f>AY127-'Master Radiusverkleinerung'!G$5/100</f>
        <v>30.128156880835622</v>
      </c>
      <c r="BA127" s="9">
        <f t="shared" si="228"/>
        <v>1.5870077365417139</v>
      </c>
      <c r="BB127" s="3">
        <f t="shared" si="173"/>
        <v>-5.5222624886241327</v>
      </c>
      <c r="BC127" s="3">
        <f t="shared" si="174"/>
        <v>-29.794943870846577</v>
      </c>
      <c r="BD127" s="3">
        <f t="shared" si="175"/>
        <v>-3.954367372250216</v>
      </c>
      <c r="BE127" s="3">
        <f t="shared" si="176"/>
        <v>-30.035604482729539</v>
      </c>
      <c r="BF127" s="3">
        <f t="shared" si="177"/>
        <v>1.5617314923003507</v>
      </c>
      <c r="BG127" s="3">
        <f t="shared" si="178"/>
        <v>-0.28211398724730685</v>
      </c>
      <c r="BH127" s="3">
        <f t="shared" si="179"/>
        <v>1.5740587404474833</v>
      </c>
      <c r="BI127" s="3">
        <f t="shared" si="180"/>
        <v>-0.19920723651861749</v>
      </c>
      <c r="BJ127" s="3">
        <f t="shared" si="181"/>
        <v>-0.28211398724730685</v>
      </c>
      <c r="BK127" s="3">
        <f t="shared" si="182"/>
        <v>-1.5617314923003507</v>
      </c>
      <c r="BL127" s="3">
        <f t="shared" si="183"/>
        <v>-0.19920723651861749</v>
      </c>
      <c r="BM127" s="3">
        <f t="shared" si="184"/>
        <v>-1.5740587404474833</v>
      </c>
      <c r="BN127" s="3">
        <f t="shared" si="185"/>
        <v>-0.28211398724730685</v>
      </c>
      <c r="BO127" s="3">
        <f t="shared" si="186"/>
        <v>-1.5617314923003507</v>
      </c>
      <c r="BP127" s="3">
        <f t="shared" si="187"/>
        <v>0.19920723651861749</v>
      </c>
      <c r="BQ127" s="3">
        <f t="shared" si="188"/>
        <v>1.5740587404474833</v>
      </c>
      <c r="BR127" s="3">
        <f t="shared" si="189"/>
        <v>1.5678951163739168</v>
      </c>
      <c r="BS127" s="3">
        <f t="shared" si="190"/>
        <v>-0.24066061188296217</v>
      </c>
      <c r="BT127" s="3">
        <f t="shared" si="191"/>
        <v>-18.922836497111135</v>
      </c>
      <c r="BU127" s="3">
        <f t="shared" si="192"/>
        <v>-0.18386563439524917</v>
      </c>
      <c r="BV127" s="3">
        <f t="shared" si="193"/>
        <v>-0.24255418965766395</v>
      </c>
      <c r="BW127" s="9">
        <f t="shared" si="194"/>
        <v>30.041169505048281</v>
      </c>
      <c r="BX127" s="9">
        <f>SQRT((AU127-$CH$11)^2+(AV127-$CI$11)^2)</f>
        <v>30.042836104000234</v>
      </c>
      <c r="BY127" s="3">
        <f t="shared" si="195"/>
        <v>-4.5574965996209595</v>
      </c>
      <c r="BZ127" s="3">
        <f t="shared" si="196"/>
        <v>-29.693255642295028</v>
      </c>
      <c r="CA127" s="3">
        <f t="shared" si="197"/>
        <v>30.040975448447778</v>
      </c>
      <c r="CB127" s="3">
        <f t="shared" si="198"/>
        <v>-4.5575311080787086</v>
      </c>
      <c r="CC127" s="3">
        <f t="shared" si="199"/>
        <v>-29.693446674812566</v>
      </c>
      <c r="CD127" s="3">
        <f t="shared" si="200"/>
        <v>30.041169505048281</v>
      </c>
      <c r="CE127" s="4">
        <f t="shared" si="201"/>
        <v>0.99999999999998523</v>
      </c>
      <c r="CF127" s="12">
        <f t="shared" si="169"/>
        <v>9.8461980076973782E-6</v>
      </c>
    </row>
    <row r="128" spans="1:84" x14ac:dyDescent="0.3">
      <c r="A128" s="4">
        <v>264</v>
      </c>
      <c r="B128" s="3">
        <f>CH$3*COS(A128/180*PI())</f>
        <v>-3.1403673952621389</v>
      </c>
      <c r="C128" s="4">
        <f>CH$3*SIN(A128/180*PI())</f>
        <v>-29.878599918681441</v>
      </c>
      <c r="D128" s="6">
        <f>SQRT(B128^2+C128^2)+SQRT((B128-$CH$10)^2+(C128-$CI$10)^2)</f>
        <v>59.570330204782266</v>
      </c>
      <c r="E128" s="4">
        <f>D128/(2*$CH$3)</f>
        <v>0.99141187780241258</v>
      </c>
      <c r="F128" s="4">
        <f>$CH$3/E128</f>
        <v>30.303429152568189</v>
      </c>
      <c r="G128" s="4">
        <f t="shared" si="202"/>
        <v>-3.1675708810581864</v>
      </c>
      <c r="H128" s="4">
        <f t="shared" si="203"/>
        <v>-30.137423796970303</v>
      </c>
      <c r="I128" s="6">
        <f>SQRT(G128^2+H128^2)+SQRT((G128-$CH$10)^2+(H128-$CI$10)^2)</f>
        <v>60.090814878839701</v>
      </c>
      <c r="J128" s="4">
        <f>I128/(2*$CH$3)</f>
        <v>1.0000741545818224</v>
      </c>
      <c r="K128" s="4">
        <f t="shared" si="204"/>
        <v>30.301182181074829</v>
      </c>
      <c r="L128" s="4">
        <f t="shared" si="205"/>
        <v>-3.1673360085809792</v>
      </c>
      <c r="M128" s="4">
        <f t="shared" si="206"/>
        <v>-30.135189134621889</v>
      </c>
      <c r="N128" s="8">
        <f>SQRT(L128^2+M128^2)+SQRT((L128-$CH$10)^2+(M128-$CI$10)^2)</f>
        <v>60.086321059370391</v>
      </c>
      <c r="O128" s="3">
        <f>N128/(2*$CH$3)</f>
        <v>0.99999936523646771</v>
      </c>
      <c r="P128" s="4">
        <f t="shared" si="207"/>
        <v>30.301201415172471</v>
      </c>
      <c r="Q128" s="4">
        <f t="shared" si="208"/>
        <v>-3.1673380190916482</v>
      </c>
      <c r="R128" s="4">
        <f t="shared" si="209"/>
        <v>-30.135208263353132</v>
      </c>
      <c r="S128" s="6">
        <f>SQRT(Q128^2+R128^2)+SQRT((Q128-$CH$10)^2+(R128-$CI$10)^2)</f>
        <v>60.086359526508289</v>
      </c>
      <c r="T128" s="4">
        <f>S128/(2*$CH$3)</f>
        <v>1.0000000054339837</v>
      </c>
      <c r="U128" s="3">
        <f t="shared" si="210"/>
        <v>30.301201250516236</v>
      </c>
      <c r="V128" s="3">
        <f t="shared" si="211"/>
        <v>-3.1673380018803847</v>
      </c>
      <c r="W128" s="3">
        <f t="shared" si="212"/>
        <v>-30.135208099598898</v>
      </c>
      <c r="X128" s="3">
        <f>SQRT(V128^2+W128^2)+SQRT((V128-$CH$10)^2+(W128-$CI$10)^2)</f>
        <v>60.086359197204864</v>
      </c>
      <c r="Y128" s="3">
        <f>X128/(2*$CH$3)</f>
        <v>0.99999999995348143</v>
      </c>
      <c r="Z128" s="3">
        <f t="shared" si="213"/>
        <v>30.301201251925804</v>
      </c>
      <c r="AA128" s="3">
        <f t="shared" si="214"/>
        <v>-3.1673380020277246</v>
      </c>
      <c r="AB128" s="3">
        <f t="shared" si="215"/>
        <v>-30.135208101000746</v>
      </c>
      <c r="AC128" s="3">
        <f>SQRT(AA128^2+AB128^2)+SQRT((AA128-$CH$10)^2+(AB128-$CI$10)^2)</f>
        <v>60.086359200023921</v>
      </c>
      <c r="AD128" s="3">
        <f>AC128/(2*$CH$3)</f>
        <v>1.0000000000003981</v>
      </c>
      <c r="AE128" s="3">
        <f t="shared" si="216"/>
        <v>30.301201251913739</v>
      </c>
      <c r="AF128" s="3">
        <f t="shared" si="217"/>
        <v>-3.1673380020264639</v>
      </c>
      <c r="AG128" s="3">
        <f t="shared" si="218"/>
        <v>-30.135208100988748</v>
      </c>
      <c r="AH128" s="8">
        <f>SQRT(AF128^2+AG128^2)+SQRT((AF128-$CH$10)^2+(AG128-$CI$10)^2)</f>
        <v>60.086359199999798</v>
      </c>
      <c r="AI128" s="3">
        <f>AH128/(2*$CH$3)</f>
        <v>0.99999999999999667</v>
      </c>
      <c r="AJ128" s="3">
        <f t="shared" si="219"/>
        <v>30.301201251913838</v>
      </c>
      <c r="AK128" s="3">
        <f t="shared" si="220"/>
        <v>-3.1673380020264741</v>
      </c>
      <c r="AL128" s="3">
        <f t="shared" si="221"/>
        <v>-30.135208100988844</v>
      </c>
      <c r="AM128" s="8">
        <f>SQRT(AK128^2+AL128^2)+SQRT((AK128-$CH$10)^2+(AL128-$CI$10)^2)</f>
        <v>60.08635919999999</v>
      </c>
      <c r="AN128" s="3">
        <f>AM128/(2*$CH$3)</f>
        <v>0.99999999999999989</v>
      </c>
      <c r="AO128" s="3">
        <f t="shared" si="222"/>
        <v>30.301201251913842</v>
      </c>
      <c r="AP128" s="3">
        <f t="shared" si="223"/>
        <v>-3.1673380020264745</v>
      </c>
      <c r="AQ128" s="3">
        <f t="shared" si="224"/>
        <v>-30.135208100988848</v>
      </c>
      <c r="AR128" s="8">
        <f>SQRT(AP128^2+AQ128^2)+SQRT((AP128-$CH$10)^2+(AQ128-$CI$10)^2)</f>
        <v>60.086359199999997</v>
      </c>
      <c r="AS128" s="3">
        <f>AR128/(2*$CH$3)</f>
        <v>1</v>
      </c>
      <c r="AT128" s="9">
        <f t="shared" si="225"/>
        <v>30.301201251913842</v>
      </c>
      <c r="AU128" s="3">
        <f t="shared" si="226"/>
        <v>-3.1673380020264745</v>
      </c>
      <c r="AV128" s="3">
        <f t="shared" si="227"/>
        <v>-30.135208100988848</v>
      </c>
      <c r="AW128" s="8">
        <f>SQRT(AU128^2+AV128^2)+SQRT((AU128-$CH$10)^2+(AV128-$CI$10)^2)</f>
        <v>60.086359199999997</v>
      </c>
      <c r="AX128" s="4">
        <f>AW128/(2*$CH$3)</f>
        <v>1</v>
      </c>
      <c r="AY128" s="9">
        <f t="shared" si="106"/>
        <v>30.174201251913843</v>
      </c>
      <c r="AZ128" s="9">
        <f>AY128-'Master Radiusverkleinerung'!G$5/100</f>
        <v>30.120201251913844</v>
      </c>
      <c r="BA128" s="9">
        <f t="shared" si="228"/>
        <v>1.5866141438486239</v>
      </c>
      <c r="BB128" s="3">
        <f t="shared" si="173"/>
        <v>-3.954367372250216</v>
      </c>
      <c r="BC128" s="3">
        <f t="shared" si="174"/>
        <v>-30.035604482729539</v>
      </c>
      <c r="BD128" s="3">
        <f t="shared" si="175"/>
        <v>-2.3763632219295276</v>
      </c>
      <c r="BE128" s="3">
        <f t="shared" si="176"/>
        <v>-30.193110831370497</v>
      </c>
      <c r="BF128" s="3">
        <f t="shared" si="177"/>
        <v>1.5740587404474833</v>
      </c>
      <c r="BG128" s="3">
        <f t="shared" si="178"/>
        <v>-0.19920723651861749</v>
      </c>
      <c r="BH128" s="3">
        <f t="shared" si="179"/>
        <v>1.5819495601938942</v>
      </c>
      <c r="BI128" s="3">
        <f t="shared" si="180"/>
        <v>-0.11580546076330123</v>
      </c>
      <c r="BJ128" s="3">
        <f t="shared" si="181"/>
        <v>-0.19920723651861749</v>
      </c>
      <c r="BK128" s="3">
        <f t="shared" si="182"/>
        <v>-1.5740587404474833</v>
      </c>
      <c r="BL128" s="3">
        <f t="shared" si="183"/>
        <v>-0.11580546076330123</v>
      </c>
      <c r="BM128" s="3">
        <f t="shared" si="184"/>
        <v>-1.5819495601938942</v>
      </c>
      <c r="BN128" s="3">
        <f t="shared" si="185"/>
        <v>-0.19920723651861749</v>
      </c>
      <c r="BO128" s="3">
        <f t="shared" si="186"/>
        <v>-1.5740587404474833</v>
      </c>
      <c r="BP128" s="3">
        <f t="shared" si="187"/>
        <v>0.11580546076330123</v>
      </c>
      <c r="BQ128" s="3">
        <f t="shared" si="188"/>
        <v>1.5819495601938942</v>
      </c>
      <c r="BR128" s="3">
        <f t="shared" si="189"/>
        <v>1.5780041503206883</v>
      </c>
      <c r="BS128" s="3">
        <f t="shared" si="190"/>
        <v>-0.15750634864095758</v>
      </c>
      <c r="BT128" s="3">
        <f t="shared" si="191"/>
        <v>-18.927665084642506</v>
      </c>
      <c r="BU128" s="3">
        <f t="shared" si="192"/>
        <v>-0.18383951698865797</v>
      </c>
      <c r="BV128" s="3">
        <f t="shared" si="193"/>
        <v>-0.24234781998535126</v>
      </c>
      <c r="BW128" s="9">
        <f t="shared" si="194"/>
        <v>30.04137744827656</v>
      </c>
      <c r="BX128" s="9">
        <f>SQRT((AU128-$CH$11)^2+(AV128-$CI$11)^2)</f>
        <v>30.042766723967947</v>
      </c>
      <c r="BY128" s="3">
        <f t="shared" si="195"/>
        <v>-2.9834723676312254</v>
      </c>
      <c r="BZ128" s="3">
        <f t="shared" si="196"/>
        <v>-29.892653911331184</v>
      </c>
      <c r="CA128" s="3">
        <f t="shared" si="197"/>
        <v>30.041169505048277</v>
      </c>
      <c r="CB128" s="3">
        <f t="shared" si="198"/>
        <v>-2.9834984850378166</v>
      </c>
      <c r="CC128" s="3">
        <f t="shared" si="199"/>
        <v>-29.892860281003497</v>
      </c>
      <c r="CD128" s="3">
        <f t="shared" si="200"/>
        <v>30.04137744827656</v>
      </c>
      <c r="CE128" s="4">
        <f t="shared" si="201"/>
        <v>0.99999999999998324</v>
      </c>
      <c r="CF128" s="12">
        <f t="shared" si="169"/>
        <v>1.0491346210228648E-5</v>
      </c>
    </row>
    <row r="129" spans="1:84" x14ac:dyDescent="0.3">
      <c r="A129" s="4">
        <v>267</v>
      </c>
      <c r="B129" s="3">
        <f>CH$3*COS(A129/180*PI())</f>
        <v>-1.5723385329444906</v>
      </c>
      <c r="C129" s="4">
        <f>CH$3*SIN(A129/180*PI())</f>
        <v>-30.002006466496105</v>
      </c>
      <c r="D129" s="6">
        <f>SQRT(B129^2+C129^2)+SQRT((B129-$CH$10)^2+(C129-$CI$10)^2)</f>
        <v>59.587677837150949</v>
      </c>
      <c r="E129" s="4">
        <f>D129/(2*$CH$3)</f>
        <v>0.99170058946009421</v>
      </c>
      <c r="F129" s="4">
        <f>$CH$3/E129</f>
        <v>30.294606980476065</v>
      </c>
      <c r="G129" s="4">
        <f t="shared" si="202"/>
        <v>-1.5854972253273638</v>
      </c>
      <c r="H129" s="4">
        <f t="shared" si="203"/>
        <v>-30.253089274485479</v>
      </c>
      <c r="I129" s="6">
        <f>SQRT(G129^2+H129^2)+SQRT((G129-$CH$10)^2+(H129-$CI$10)^2)</f>
        <v>60.090516188132156</v>
      </c>
      <c r="J129" s="4">
        <f>I129/(2*$CH$3)</f>
        <v>1.0000691835582569</v>
      </c>
      <c r="K129" s="4">
        <f t="shared" si="204"/>
        <v>30.29251123676017</v>
      </c>
      <c r="L129" s="4">
        <f t="shared" si="205"/>
        <v>-1.5853875425759523</v>
      </c>
      <c r="M129" s="4">
        <f t="shared" si="206"/>
        <v>-30.250996402913511</v>
      </c>
      <c r="N129" s="8">
        <f>SQRT(L129^2+M129^2)+SQRT((L129-$CH$10)^2+(M129-$CI$10)^2)</f>
        <v>60.086324836339131</v>
      </c>
      <c r="O129" s="3">
        <f>N129/(2*$CH$3)</f>
        <v>0.99999942809547249</v>
      </c>
      <c r="P129" s="4">
        <f t="shared" si="207"/>
        <v>30.292528561194406</v>
      </c>
      <c r="Q129" s="4">
        <f t="shared" si="208"/>
        <v>-1.5853884492667845</v>
      </c>
      <c r="R129" s="4">
        <f t="shared" si="209"/>
        <v>-30.251013703605214</v>
      </c>
      <c r="S129" s="6">
        <f>SQRT(Q129^2+R129^2)+SQRT((Q129-$CH$10)^2+(R129-$CI$10)^2)</f>
        <v>60.086359484086273</v>
      </c>
      <c r="T129" s="4">
        <f>S129/(2*$CH$3)</f>
        <v>1.0000000047279662</v>
      </c>
      <c r="U129" s="3">
        <f t="shared" si="210"/>
        <v>30.292528417972353</v>
      </c>
      <c r="V129" s="3">
        <f t="shared" si="211"/>
        <v>-1.5853884417711213</v>
      </c>
      <c r="W129" s="3">
        <f t="shared" si="212"/>
        <v>-30.251013560579441</v>
      </c>
      <c r="X129" s="3">
        <f>SQRT(V129^2+W129^2)+SQRT((V129-$CH$10)^2+(W129-$CI$10)^2)</f>
        <v>60.086359197651433</v>
      </c>
      <c r="Y129" s="3">
        <f>X129/(2*$CH$3)</f>
        <v>0.99999999996091349</v>
      </c>
      <c r="Z129" s="3">
        <f t="shared" si="213"/>
        <v>30.292528419156383</v>
      </c>
      <c r="AA129" s="3">
        <f t="shared" si="214"/>
        <v>-1.5853884418330886</v>
      </c>
      <c r="AB129" s="3">
        <f t="shared" si="215"/>
        <v>-30.251013561761848</v>
      </c>
      <c r="AC129" s="3">
        <f>SQRT(AA129^2+AB129^2)+SQRT((AA129-$CH$10)^2+(AB129-$CI$10)^2)</f>
        <v>60.086359200019416</v>
      </c>
      <c r="AD129" s="3">
        <f>AC129/(2*$CH$3)</f>
        <v>1.0000000000003233</v>
      </c>
      <c r="AE129" s="3">
        <f t="shared" si="216"/>
        <v>30.292528419146588</v>
      </c>
      <c r="AF129" s="3">
        <f t="shared" si="217"/>
        <v>-1.5853884418325761</v>
      </c>
      <c r="AG129" s="3">
        <f t="shared" si="218"/>
        <v>-30.251013561752067</v>
      </c>
      <c r="AH129" s="8">
        <f>SQRT(AF129^2+AG129^2)+SQRT((AF129-$CH$10)^2+(AG129-$CI$10)^2)</f>
        <v>60.086359199999833</v>
      </c>
      <c r="AI129" s="3">
        <f>AH129/(2*$CH$3)</f>
        <v>0.99999999999999734</v>
      </c>
      <c r="AJ129" s="3">
        <f t="shared" si="219"/>
        <v>30.29252841914667</v>
      </c>
      <c r="AK129" s="3">
        <f t="shared" si="220"/>
        <v>-1.5853884418325803</v>
      </c>
      <c r="AL129" s="3">
        <f t="shared" si="221"/>
        <v>-30.251013561752149</v>
      </c>
      <c r="AM129" s="8">
        <f>SQRT(AK129^2+AL129^2)+SQRT((AK129-$CH$10)^2+(AL129-$CI$10)^2)</f>
        <v>60.086359200000004</v>
      </c>
      <c r="AN129" s="3">
        <f>AM129/(2*$CH$3)</f>
        <v>1.0000000000000002</v>
      </c>
      <c r="AO129" s="3">
        <f t="shared" si="222"/>
        <v>30.292528419146663</v>
      </c>
      <c r="AP129" s="3">
        <f t="shared" si="223"/>
        <v>-1.5853884418325799</v>
      </c>
      <c r="AQ129" s="3">
        <f t="shared" si="224"/>
        <v>-30.251013561752142</v>
      </c>
      <c r="AR129" s="8">
        <f>SQRT(AP129^2+AQ129^2)+SQRT((AP129-$CH$10)^2+(AQ129-$CI$10)^2)</f>
        <v>60.086359199999983</v>
      </c>
      <c r="AS129" s="3">
        <f>AR129/(2*$CH$3)</f>
        <v>0.99999999999999978</v>
      </c>
      <c r="AT129" s="9">
        <f t="shared" si="225"/>
        <v>30.29252841914667</v>
      </c>
      <c r="AU129" s="3">
        <f t="shared" si="226"/>
        <v>-1.5853884418325803</v>
      </c>
      <c r="AV129" s="3">
        <f t="shared" si="227"/>
        <v>-30.251013561752149</v>
      </c>
      <c r="AW129" s="8">
        <f>SQRT(AU129^2+AV129^2)+SQRT((AU129-$CH$10)^2+(AV129-$CI$10)^2)</f>
        <v>60.086359200000004</v>
      </c>
      <c r="AX129" s="4">
        <f>AW129/(2*$CH$3)</f>
        <v>1.0000000000000002</v>
      </c>
      <c r="AY129" s="9">
        <f t="shared" si="106"/>
        <v>30.165528419146671</v>
      </c>
      <c r="AZ129" s="9">
        <f>AY129-'Master Radiusverkleinerung'!G$5/100</f>
        <v>30.111528419146673</v>
      </c>
      <c r="BA129" s="9">
        <f t="shared" si="228"/>
        <v>1.5861826237039214</v>
      </c>
      <c r="BB129" s="3">
        <f t="shared" si="173"/>
        <v>-2.3763632219295276</v>
      </c>
      <c r="BC129" s="3">
        <f t="shared" si="174"/>
        <v>-30.193110831370497</v>
      </c>
      <c r="BD129" s="3">
        <f>0.5*(AU129+AU136)</f>
        <v>-0.79269422091629294</v>
      </c>
      <c r="BE129" s="3">
        <f>0.5*(AV129+AV136)</f>
        <v>-30.26708846472021</v>
      </c>
      <c r="BF129" s="3">
        <f t="shared" si="177"/>
        <v>1.5819495601938942</v>
      </c>
      <c r="BG129" s="3">
        <f t="shared" si="178"/>
        <v>-0.11580546076330123</v>
      </c>
      <c r="BH129" s="3">
        <f>AU136-AU129</f>
        <v>1.5853884418325748</v>
      </c>
      <c r="BI129" s="3">
        <f>AV136-AV129</f>
        <v>-3.2149805936121822E-2</v>
      </c>
      <c r="BJ129" s="3">
        <f t="shared" si="181"/>
        <v>-0.11580546076330123</v>
      </c>
      <c r="BK129" s="3">
        <f t="shared" si="182"/>
        <v>-1.5819495601938942</v>
      </c>
      <c r="BL129" s="3">
        <f t="shared" si="183"/>
        <v>-3.2149805936121822E-2</v>
      </c>
      <c r="BM129" s="3">
        <f t="shared" si="184"/>
        <v>-1.5853884418325748</v>
      </c>
      <c r="BN129" s="3">
        <f t="shared" si="185"/>
        <v>-0.11580546076330123</v>
      </c>
      <c r="BO129" s="3">
        <f t="shared" si="186"/>
        <v>-1.5819495601938942</v>
      </c>
      <c r="BP129" s="3">
        <f t="shared" si="187"/>
        <v>3.2149805936121822E-2</v>
      </c>
      <c r="BQ129" s="3">
        <f t="shared" si="188"/>
        <v>1.5853884418325748</v>
      </c>
      <c r="BR129" s="3">
        <f t="shared" si="189"/>
        <v>1.5836690010132348</v>
      </c>
      <c r="BS129" s="3">
        <f t="shared" si="190"/>
        <v>-7.3977633349713301E-2</v>
      </c>
      <c r="BT129" s="3">
        <f t="shared" si="191"/>
        <v>-18.932956367424595</v>
      </c>
      <c r="BU129" s="3">
        <f t="shared" si="192"/>
        <v>-0.18382348618844446</v>
      </c>
      <c r="BV129" s="3">
        <f t="shared" si="193"/>
        <v>-0.24212883275297159</v>
      </c>
      <c r="BW129" s="9">
        <f t="shared" si="194"/>
        <v>30.041596944957</v>
      </c>
      <c r="BX129" s="9">
        <f>SQRT((AU129-$CH$11)^2+(AV129-$CI$11)^2)</f>
        <v>30.042693489291356</v>
      </c>
      <c r="BY129" s="3">
        <f t="shared" si="195"/>
        <v>-1.4015489248439224</v>
      </c>
      <c r="BZ129" s="3">
        <f t="shared" si="196"/>
        <v>-30.008665741766798</v>
      </c>
      <c r="CA129" s="3">
        <f t="shared" si="197"/>
        <v>30.04137744827656</v>
      </c>
      <c r="CB129" s="3">
        <f t="shared" si="198"/>
        <v>-1.4015649556441359</v>
      </c>
      <c r="CC129" s="3">
        <f t="shared" si="199"/>
        <v>-30.008884728999178</v>
      </c>
      <c r="CD129" s="3">
        <f t="shared" si="200"/>
        <v>30.041596944957</v>
      </c>
      <c r="CE129" s="4">
        <f t="shared" si="201"/>
        <v>0.99999999999998135</v>
      </c>
      <c r="CF129" s="12">
        <f t="shared" si="169"/>
        <v>1.1066171229197512E-5</v>
      </c>
    </row>
    <row r="130" spans="1:84" x14ac:dyDescent="0.3">
      <c r="A130" s="4"/>
      <c r="C130" s="4"/>
      <c r="D130" s="6"/>
      <c r="E130" s="4"/>
      <c r="G130" s="4"/>
      <c r="H130" s="4"/>
      <c r="I130" s="6"/>
      <c r="J130" s="4"/>
      <c r="K130" s="4"/>
      <c r="L130" s="4"/>
      <c r="M130" s="4"/>
      <c r="N130" s="8"/>
      <c r="P130" s="4"/>
      <c r="Q130" s="4"/>
      <c r="R130" s="4"/>
      <c r="S130" s="6"/>
      <c r="T130" s="4"/>
      <c r="AH130" s="8"/>
      <c r="AM130" s="8"/>
      <c r="AR130" s="8"/>
      <c r="AT130" s="9"/>
      <c r="AW130" s="8"/>
      <c r="AX130" s="4"/>
      <c r="AY130" s="9"/>
      <c r="AZ130" s="9"/>
      <c r="BA130" s="9"/>
      <c r="BW130" s="9"/>
      <c r="BX130" s="9"/>
      <c r="CE130" s="4"/>
      <c r="CF130" s="12"/>
    </row>
    <row r="131" spans="1:84" x14ac:dyDescent="0.3">
      <c r="G131" s="5"/>
      <c r="AY131" s="9"/>
      <c r="AZ131" s="9"/>
      <c r="BW131" s="3" t="s">
        <v>81</v>
      </c>
      <c r="BX131" s="4"/>
    </row>
    <row r="132" spans="1:84" x14ac:dyDescent="0.3">
      <c r="AY132" s="9"/>
      <c r="AZ132" s="9"/>
      <c r="BW132" s="4" t="s">
        <v>80</v>
      </c>
      <c r="BX132" s="4" t="s">
        <v>79</v>
      </c>
      <c r="BY132" s="3" t="s">
        <v>83</v>
      </c>
      <c r="CF132" s="3" t="s">
        <v>75</v>
      </c>
    </row>
    <row r="133" spans="1:84" ht="15.6" x14ac:dyDescent="0.35">
      <c r="A133" s="4" t="s">
        <v>13</v>
      </c>
      <c r="B133" s="4" t="s">
        <v>14</v>
      </c>
      <c r="C133" s="4" t="s">
        <v>15</v>
      </c>
      <c r="D133" s="4" t="s">
        <v>16</v>
      </c>
      <c r="E133" s="4" t="s">
        <v>17</v>
      </c>
      <c r="F133" s="4" t="s">
        <v>18</v>
      </c>
      <c r="G133" s="4" t="s">
        <v>19</v>
      </c>
      <c r="H133" s="4" t="s">
        <v>20</v>
      </c>
      <c r="I133" s="4" t="s">
        <v>16</v>
      </c>
      <c r="J133" s="4" t="s">
        <v>17</v>
      </c>
      <c r="K133" s="4" t="s">
        <v>18</v>
      </c>
      <c r="L133" s="4" t="s">
        <v>21</v>
      </c>
      <c r="M133" s="4" t="s">
        <v>22</v>
      </c>
      <c r="N133" s="4" t="s">
        <v>16</v>
      </c>
      <c r="O133" s="4" t="s">
        <v>17</v>
      </c>
      <c r="P133" s="4" t="s">
        <v>18</v>
      </c>
      <c r="Q133" s="4" t="s">
        <v>23</v>
      </c>
      <c r="R133" s="4" t="s">
        <v>24</v>
      </c>
      <c r="S133" s="4" t="s">
        <v>16</v>
      </c>
      <c r="T133" s="4" t="s">
        <v>17</v>
      </c>
      <c r="U133" s="4" t="s">
        <v>18</v>
      </c>
      <c r="V133" s="4" t="s">
        <v>25</v>
      </c>
      <c r="W133" s="4" t="s">
        <v>26</v>
      </c>
      <c r="X133" s="4" t="s">
        <v>16</v>
      </c>
      <c r="Y133" s="4" t="s">
        <v>17</v>
      </c>
      <c r="Z133" s="4" t="s">
        <v>18</v>
      </c>
      <c r="AA133" s="4" t="s">
        <v>27</v>
      </c>
      <c r="AB133" s="4" t="s">
        <v>28</v>
      </c>
      <c r="AC133" s="4" t="s">
        <v>16</v>
      </c>
      <c r="AD133" s="4" t="s">
        <v>17</v>
      </c>
      <c r="AE133" s="4" t="s">
        <v>18</v>
      </c>
      <c r="AF133" s="4" t="s">
        <v>29</v>
      </c>
      <c r="AG133" s="4" t="s">
        <v>30</v>
      </c>
      <c r="AH133" s="4" t="s">
        <v>16</v>
      </c>
      <c r="AI133" s="4" t="s">
        <v>17</v>
      </c>
      <c r="AJ133" s="4" t="s">
        <v>18</v>
      </c>
      <c r="AK133" s="4" t="s">
        <v>31</v>
      </c>
      <c r="AL133" s="4" t="s">
        <v>32</v>
      </c>
      <c r="AM133" s="4" t="s">
        <v>16</v>
      </c>
      <c r="AN133" s="4" t="s">
        <v>17</v>
      </c>
      <c r="AO133" s="4" t="s">
        <v>18</v>
      </c>
      <c r="AP133" s="4" t="s">
        <v>33</v>
      </c>
      <c r="AQ133" s="4" t="s">
        <v>34</v>
      </c>
      <c r="AR133" s="4" t="s">
        <v>16</v>
      </c>
      <c r="AS133" s="4" t="s">
        <v>17</v>
      </c>
      <c r="AT133" s="4" t="s">
        <v>18</v>
      </c>
      <c r="AU133" s="4" t="s">
        <v>35</v>
      </c>
      <c r="AV133" s="4" t="s">
        <v>36</v>
      </c>
      <c r="AW133" s="4" t="s">
        <v>16</v>
      </c>
      <c r="AX133" s="4" t="s">
        <v>17</v>
      </c>
      <c r="AY133" s="4" t="s">
        <v>101</v>
      </c>
      <c r="AZ133" s="4" t="s">
        <v>103</v>
      </c>
      <c r="BA133" s="4" t="s">
        <v>37</v>
      </c>
      <c r="BB133" s="4" t="s">
        <v>49</v>
      </c>
      <c r="BC133" s="4" t="s">
        <v>50</v>
      </c>
      <c r="BD133" s="4" t="s">
        <v>51</v>
      </c>
      <c r="BE133" s="4" t="s">
        <v>52</v>
      </c>
      <c r="BF133" s="4" t="s">
        <v>47</v>
      </c>
      <c r="BG133" s="4" t="s">
        <v>48</v>
      </c>
      <c r="BH133" s="4" t="s">
        <v>55</v>
      </c>
      <c r="BI133" s="4" t="s">
        <v>56</v>
      </c>
      <c r="BJ133" s="4" t="s">
        <v>58</v>
      </c>
      <c r="BK133" s="4" t="s">
        <v>59</v>
      </c>
      <c r="BL133" s="4" t="s">
        <v>60</v>
      </c>
      <c r="BM133" s="4" t="s">
        <v>61</v>
      </c>
      <c r="BN133" s="4" t="s">
        <v>64</v>
      </c>
      <c r="BO133" s="4" t="s">
        <v>65</v>
      </c>
      <c r="BP133" s="4" t="s">
        <v>66</v>
      </c>
      <c r="BQ133" s="4" t="s">
        <v>67</v>
      </c>
      <c r="BR133" s="4" t="s">
        <v>68</v>
      </c>
      <c r="BS133" s="4" t="s">
        <v>69</v>
      </c>
      <c r="BT133" s="4" t="s">
        <v>70</v>
      </c>
      <c r="BU133" s="4" t="s">
        <v>71</v>
      </c>
      <c r="BV133" s="4" t="s">
        <v>72</v>
      </c>
      <c r="BW133" s="4" t="s">
        <v>73</v>
      </c>
      <c r="BX133" s="4" t="s">
        <v>82</v>
      </c>
      <c r="BY133" s="4" t="s">
        <v>84</v>
      </c>
      <c r="BZ133" s="4" t="s">
        <v>85</v>
      </c>
      <c r="CA133" s="4" t="s">
        <v>86</v>
      </c>
      <c r="CB133" s="4" t="s">
        <v>87</v>
      </c>
      <c r="CC133" s="4" t="s">
        <v>88</v>
      </c>
      <c r="CD133" s="4" t="s">
        <v>89</v>
      </c>
      <c r="CE133" s="4" t="s">
        <v>90</v>
      </c>
      <c r="CF133" s="10" t="s">
        <v>65</v>
      </c>
    </row>
    <row r="134" spans="1:84" x14ac:dyDescent="0.3">
      <c r="A134" s="4" t="s">
        <v>12</v>
      </c>
      <c r="AT134" s="4" t="s">
        <v>38</v>
      </c>
      <c r="AY134" s="4" t="s">
        <v>38</v>
      </c>
      <c r="AZ134" s="4" t="s">
        <v>38</v>
      </c>
      <c r="BA134" s="4" t="s">
        <v>38</v>
      </c>
      <c r="BB134" s="3" t="s">
        <v>53</v>
      </c>
      <c r="BD134" s="3" t="s">
        <v>54</v>
      </c>
      <c r="BJ134" s="3" t="s">
        <v>57</v>
      </c>
      <c r="BL134" s="3" t="s">
        <v>62</v>
      </c>
      <c r="BN134" s="3" t="s">
        <v>63</v>
      </c>
      <c r="BW134" s="4" t="s">
        <v>38</v>
      </c>
      <c r="BX134" s="4" t="s">
        <v>38</v>
      </c>
      <c r="CF134" s="4" t="s">
        <v>12</v>
      </c>
    </row>
    <row r="135" spans="1:84" x14ac:dyDescent="0.3">
      <c r="A135" s="4"/>
      <c r="C135" s="4"/>
      <c r="D135" s="6"/>
      <c r="E135" s="4"/>
      <c r="G135" s="4"/>
      <c r="H135" s="4"/>
      <c r="I135" s="6"/>
      <c r="J135" s="4"/>
      <c r="K135" s="4"/>
      <c r="L135" s="4"/>
      <c r="M135" s="4"/>
      <c r="N135" s="8"/>
      <c r="P135" s="4"/>
      <c r="Q135" s="4"/>
      <c r="R135" s="4"/>
      <c r="S135" s="6"/>
      <c r="T135" s="4"/>
      <c r="AH135" s="8"/>
      <c r="AM135" s="8"/>
      <c r="AR135" s="8"/>
      <c r="AT135" s="9"/>
      <c r="AW135" s="8"/>
      <c r="AX135" s="4"/>
      <c r="AY135" s="9"/>
      <c r="AZ135" s="9"/>
      <c r="BA135" s="9"/>
      <c r="BW135" s="9"/>
      <c r="BX135" s="9"/>
      <c r="CE135" s="4"/>
      <c r="CF135" s="12"/>
    </row>
    <row r="136" spans="1:84" x14ac:dyDescent="0.3">
      <c r="A136" s="4">
        <v>270</v>
      </c>
      <c r="B136" s="3">
        <f>CH$3*COS(A136/180*PI())</f>
        <v>-5.5211032601223254E-15</v>
      </c>
      <c r="C136" s="4">
        <f>CH$3*SIN(A136/180*PI())</f>
        <v>-30.043179599999998</v>
      </c>
      <c r="D136" s="6">
        <f>SQRT(B136^2+C136^2)+SQRT((B136-$CH$10)^2+(C136-$CI$10)^2)</f>
        <v>59.606409780529518</v>
      </c>
      <c r="E136" s="4">
        <f>D136/(2*$CH$3)</f>
        <v>0.99201233980789305</v>
      </c>
      <c r="F136" s="4">
        <f>$CH$3/E136</f>
        <v>30.28508658049352</v>
      </c>
      <c r="G136" s="4">
        <f t="shared" si="202"/>
        <v>-5.5655590546298127E-15</v>
      </c>
      <c r="H136" s="4">
        <f t="shared" si="203"/>
        <v>-30.28508658049352</v>
      </c>
      <c r="I136" s="6">
        <f>SQRT(G136^2+H136^2)+SQRT((G136-$CH$10)^2+(H136-$CI$10)^2)</f>
        <v>60.090205481609189</v>
      </c>
      <c r="J136" s="4">
        <f>I136/(2*$CH$3)</f>
        <v>1.0000640125589302</v>
      </c>
      <c r="K136" s="4">
        <f t="shared" si="204"/>
        <v>30.283148078692541</v>
      </c>
      <c r="L136" s="4">
        <f t="shared" si="205"/>
        <v>-5.5652028117568667E-15</v>
      </c>
      <c r="M136" s="4">
        <f t="shared" si="206"/>
        <v>-30.283148078692541</v>
      </c>
      <c r="N136" s="8">
        <f>SQRT(L136^2+M136^2)+SQRT((L136-$CH$10)^2+(M136-$CI$10)^2)</f>
        <v>60.086328623153378</v>
      </c>
      <c r="O136" s="3">
        <f>N136/(2*$CH$3)</f>
        <v>0.99999949111833319</v>
      </c>
      <c r="P136" s="4">
        <f t="shared" si="207"/>
        <v>30.283163489239254</v>
      </c>
      <c r="Q136" s="4">
        <f t="shared" si="208"/>
        <v>-5.5652056437879905E-15</v>
      </c>
      <c r="R136" s="4">
        <f t="shared" si="209"/>
        <v>-30.283163489239254</v>
      </c>
      <c r="S136" s="6">
        <f>SQRT(Q136^2+R136^2)+SQRT((Q136-$CH$10)^2+(R136-$CI$10)^2)</f>
        <v>60.08635944309286</v>
      </c>
      <c r="T136" s="4">
        <f>S136/(2*$CH$3)</f>
        <v>1.0000000040457246</v>
      </c>
      <c r="U136" s="3">
        <f t="shared" si="210"/>
        <v>30.283163366721912</v>
      </c>
      <c r="V136" s="3">
        <f t="shared" si="211"/>
        <v>-5.5652056212727012E-15</v>
      </c>
      <c r="W136" s="3">
        <f t="shared" si="212"/>
        <v>-30.283163366721912</v>
      </c>
      <c r="X136" s="3">
        <f>SQRT(V136^2+W136^2)+SQRT((V136-$CH$10)^2+(W136-$CI$10)^2)</f>
        <v>60.086359198067349</v>
      </c>
      <c r="Y136" s="3">
        <f>X136/(2*$CH$3)</f>
        <v>0.99999999996783551</v>
      </c>
      <c r="Z136" s="3">
        <f t="shared" si="213"/>
        <v>30.283163367695956</v>
      </c>
      <c r="AA136" s="3">
        <f t="shared" si="214"/>
        <v>-5.5652056214517032E-15</v>
      </c>
      <c r="AB136" s="3">
        <f t="shared" si="215"/>
        <v>-30.283163367695956</v>
      </c>
      <c r="AC136" s="3">
        <f>SQRT(AA136^2+AB136^2)+SQRT((AA136-$CH$10)^2+(AB136-$CI$10)^2)</f>
        <v>60.086359200015366</v>
      </c>
      <c r="AD136" s="3">
        <f>AC136/(2*$CH$3)</f>
        <v>1.0000000000002558</v>
      </c>
      <c r="AE136" s="3">
        <f t="shared" si="216"/>
        <v>30.283163367688211</v>
      </c>
      <c r="AF136" s="3">
        <f t="shared" si="217"/>
        <v>-5.5652056214502801E-15</v>
      </c>
      <c r="AG136" s="3">
        <f t="shared" si="218"/>
        <v>-30.283163367688211</v>
      </c>
      <c r="AH136" s="8">
        <f>SQRT(AF136^2+AG136^2)+SQRT((AF136-$CH$10)^2+(AG136-$CI$10)^2)</f>
        <v>60.086359199999876</v>
      </c>
      <c r="AI136" s="3">
        <f>AH136/(2*$CH$3)</f>
        <v>0.999999999999998</v>
      </c>
      <c r="AJ136" s="3">
        <f t="shared" si="219"/>
        <v>30.283163367688271</v>
      </c>
      <c r="AK136" s="3">
        <f t="shared" si="220"/>
        <v>-5.5652056214502912E-15</v>
      </c>
      <c r="AL136" s="3">
        <f t="shared" si="221"/>
        <v>-30.283163367688271</v>
      </c>
      <c r="AM136" s="8">
        <f>SQRT(AK136^2+AL136^2)+SQRT((AK136-$CH$10)^2+(AL136-$CI$10)^2)</f>
        <v>60.086359199999997</v>
      </c>
      <c r="AN136" s="3">
        <f>AM136/(2*$CH$3)</f>
        <v>1</v>
      </c>
      <c r="AO136" s="3">
        <f t="shared" si="222"/>
        <v>30.283163367688271</v>
      </c>
      <c r="AP136" s="3">
        <f t="shared" si="223"/>
        <v>-5.5652056214502912E-15</v>
      </c>
      <c r="AQ136" s="3">
        <f t="shared" si="224"/>
        <v>-30.283163367688271</v>
      </c>
      <c r="AR136" s="8">
        <f>SQRT(AP136^2+AQ136^2)+SQRT((AP136-$CH$10)^2+(AQ136-$CI$10)^2)</f>
        <v>60.086359199999997</v>
      </c>
      <c r="AS136" s="3">
        <f>AR136/(2*$CH$3)</f>
        <v>1</v>
      </c>
      <c r="AT136" s="9">
        <f t="shared" si="225"/>
        <v>30.283163367688271</v>
      </c>
      <c r="AU136" s="3">
        <f t="shared" si="226"/>
        <v>-5.5652056214502912E-15</v>
      </c>
      <c r="AV136" s="3">
        <f t="shared" si="227"/>
        <v>-30.283163367688271</v>
      </c>
      <c r="AW136" s="8">
        <f>SQRT(AU136^2+AV136^2)+SQRT((AU136-$CH$10)^2+(AV136-$CI$10)^2)</f>
        <v>60.086359199999997</v>
      </c>
      <c r="AX136" s="4">
        <f>AW136/(2*$CH$3)</f>
        <v>1</v>
      </c>
      <c r="AY136" s="9">
        <f t="shared" si="106"/>
        <v>30.156163367688272</v>
      </c>
      <c r="AZ136" s="9">
        <f>AY136-'Master Radiusverkleinerung'!G$5/100</f>
        <v>30.102163367688274</v>
      </c>
      <c r="BA136" s="9">
        <f>SQRT((AU136-AU129)^2+(AV136-AV129)^2)</f>
        <v>1.5857143883808487</v>
      </c>
      <c r="BB136" s="3">
        <f>0.5*(AU129+AU136)</f>
        <v>-0.79269422091629294</v>
      </c>
      <c r="BC136" s="3">
        <f>0.5*(AV129+AV136)</f>
        <v>-30.26708846472021</v>
      </c>
      <c r="BD136" s="3">
        <f t="shared" si="175"/>
        <v>0.79218668279516058</v>
      </c>
      <c r="BE136" s="3">
        <f t="shared" si="176"/>
        <v>-30.257404060456864</v>
      </c>
      <c r="BF136" s="3">
        <f>AU136-AU129</f>
        <v>1.5853884418325748</v>
      </c>
      <c r="BG136" s="3">
        <f>AV136-AV129</f>
        <v>-3.2149805936121822E-2</v>
      </c>
      <c r="BH136" s="3">
        <f t="shared" si="179"/>
        <v>1.5843733655903323</v>
      </c>
      <c r="BI136" s="3">
        <f t="shared" si="180"/>
        <v>5.1518614462814583E-2</v>
      </c>
      <c r="BJ136" s="3">
        <f t="shared" si="181"/>
        <v>-3.2149805936121822E-2</v>
      </c>
      <c r="BK136" s="3">
        <f t="shared" si="182"/>
        <v>-1.5853884418325748</v>
      </c>
      <c r="BL136" s="3">
        <f t="shared" si="183"/>
        <v>5.1518614462814583E-2</v>
      </c>
      <c r="BM136" s="3">
        <f t="shared" si="184"/>
        <v>-1.5843733655903323</v>
      </c>
      <c r="BN136" s="3">
        <f t="shared" si="185"/>
        <v>-3.2149805936121822E-2</v>
      </c>
      <c r="BO136" s="3">
        <f t="shared" si="186"/>
        <v>-1.5853884418325748</v>
      </c>
      <c r="BP136" s="3">
        <f t="shared" si="187"/>
        <v>-5.1518614462814583E-2</v>
      </c>
      <c r="BQ136" s="3">
        <f t="shared" si="188"/>
        <v>1.5843733655903323</v>
      </c>
      <c r="BR136" s="3">
        <f t="shared" si="189"/>
        <v>1.5848809037114535</v>
      </c>
      <c r="BS136" s="3">
        <f t="shared" si="190"/>
        <v>9.68440426334638E-3</v>
      </c>
      <c r="BT136" s="3">
        <f t="shared" si="191"/>
        <v>-18.938695062270771</v>
      </c>
      <c r="BU136" s="3">
        <f t="shared" si="192"/>
        <v>-0.18381884998089904</v>
      </c>
      <c r="BV136" s="3">
        <f t="shared" si="193"/>
        <v>-0.24190020960447356</v>
      </c>
      <c r="BW136" s="9">
        <f t="shared" si="194"/>
        <v>30.041825535457249</v>
      </c>
      <c r="BX136" s="9">
        <f>SQRT((AU136-$CH$11)^2+(AV136-$CI$11)^2)</f>
        <v>30.042617220652616</v>
      </c>
      <c r="BY136" s="3">
        <f>AU136-BU129</f>
        <v>0.18382348618843888</v>
      </c>
      <c r="BZ136" s="3">
        <f>AV136-BV129</f>
        <v>-30.041034534935299</v>
      </c>
      <c r="CA136" s="3">
        <f t="shared" si="197"/>
        <v>30.041596944957</v>
      </c>
      <c r="CB136" s="3">
        <f t="shared" si="198"/>
        <v>0.18381884998089346</v>
      </c>
      <c r="CC136" s="3">
        <f t="shared" si="199"/>
        <v>-30.041263158083797</v>
      </c>
      <c r="CD136" s="3">
        <f t="shared" si="200"/>
        <v>30.041825535457249</v>
      </c>
      <c r="CE136" s="4">
        <f t="shared" si="201"/>
        <v>0.99999999999997968</v>
      </c>
      <c r="CF136" s="12">
        <f t="shared" si="169"/>
        <v>1.1549635807274396E-5</v>
      </c>
    </row>
    <row r="137" spans="1:84" x14ac:dyDescent="0.3">
      <c r="A137" s="4">
        <v>273</v>
      </c>
      <c r="B137" s="3">
        <f>CH$3*COS(A137/180*PI())</f>
        <v>1.5723385329444795</v>
      </c>
      <c r="C137" s="4">
        <f>CH$3*SIN(A137/180*PI())</f>
        <v>-30.002006466496105</v>
      </c>
      <c r="D137" s="6">
        <f>SQRT(B137^2+C137^2)+SQRT((B137-$CH$10)^2+(C137-$CI$10)^2)</f>
        <v>59.626472113476851</v>
      </c>
      <c r="E137" s="4">
        <f>D137/(2*$CH$3)</f>
        <v>0.99234623144676826</v>
      </c>
      <c r="F137" s="4">
        <f>$CH$3/E137</f>
        <v>30.27489665194701</v>
      </c>
      <c r="G137" s="4">
        <f t="shared" si="202"/>
        <v>1.584465666435922</v>
      </c>
      <c r="H137" s="4">
        <f t="shared" si="203"/>
        <v>-30.233405958276652</v>
      </c>
      <c r="I137" s="6">
        <f>SQRT(G137^2+H137^2)+SQRT((G137-$CH$10)^2+(H137-$CI$10)^2)</f>
        <v>60.089886293595498</v>
      </c>
      <c r="J137" s="4">
        <f>I137/(2*$CH$3)</f>
        <v>1.000058700404592</v>
      </c>
      <c r="K137" s="4">
        <f t="shared" si="204"/>
        <v>30.273119607577783</v>
      </c>
      <c r="L137" s="4">
        <f t="shared" si="205"/>
        <v>1.5843726631195723</v>
      </c>
      <c r="M137" s="4">
        <f t="shared" si="206"/>
        <v>-30.231631349284971</v>
      </c>
      <c r="N137" s="8">
        <f>SQRT(L137^2+M137^2)+SQRT((L137-$CH$10)^2+(M137-$CI$10)^2)</f>
        <v>60.0863323564746</v>
      </c>
      <c r="O137" s="3">
        <f>N137/(2*$CH$3)</f>
        <v>0.99999955325092493</v>
      </c>
      <c r="P137" s="4">
        <f t="shared" si="207"/>
        <v>30.273133132072008</v>
      </c>
      <c r="Q137" s="4">
        <f t="shared" si="208"/>
        <v>1.5843733709369103</v>
      </c>
      <c r="R137" s="4">
        <f t="shared" si="209"/>
        <v>-30.231644855244348</v>
      </c>
      <c r="S137" s="6">
        <f>SQRT(Q137^2+R137^2)+SQRT((Q137-$CH$10)^2+(R137-$CI$10)^2)</f>
        <v>60.086359404309064</v>
      </c>
      <c r="T137" s="4">
        <f>S137/(2*$CH$3)</f>
        <v>1.000000003400257</v>
      </c>
      <c r="U137" s="3">
        <f t="shared" si="210"/>
        <v>30.273133029135575</v>
      </c>
      <c r="V137" s="3">
        <f t="shared" si="211"/>
        <v>1.5843733655496337</v>
      </c>
      <c r="W137" s="3">
        <f t="shared" si="212"/>
        <v>-30.231644752448986</v>
      </c>
      <c r="X137" s="3">
        <f>SQRT(V137^2+W137^2)+SQRT((V137-$CH$10)^2+(W137-$CI$10)^2)</f>
        <v>60.086359198444981</v>
      </c>
      <c r="Y137" s="3">
        <f>X137/(2*$CH$3)</f>
        <v>0.99999999997412037</v>
      </c>
      <c r="Z137" s="3">
        <f t="shared" si="213"/>
        <v>30.273133029919034</v>
      </c>
      <c r="AA137" s="3">
        <f t="shared" si="214"/>
        <v>1.5843733655906367</v>
      </c>
      <c r="AB137" s="3">
        <f t="shared" si="215"/>
        <v>-30.231644753231372</v>
      </c>
      <c r="AC137" s="3">
        <f>SQRT(AA137^2+AB137^2)+SQRT((AA137-$CH$10)^2+(AB137-$CI$10)^2)</f>
        <v>60.086359200011842</v>
      </c>
      <c r="AD137" s="3">
        <f>AC137/(2*$CH$3)</f>
        <v>1.0000000000001972</v>
      </c>
      <c r="AE137" s="3">
        <f t="shared" si="216"/>
        <v>30.273133029913065</v>
      </c>
      <c r="AF137" s="3">
        <f t="shared" si="217"/>
        <v>1.5843733655903243</v>
      </c>
      <c r="AG137" s="3">
        <f t="shared" si="218"/>
        <v>-30.23164475322541</v>
      </c>
      <c r="AH137" s="8">
        <f>SQRT(AF137^2+AG137^2)+SQRT((AF137-$CH$10)^2+(AG137-$CI$10)^2)</f>
        <v>60.086359199999897</v>
      </c>
      <c r="AI137" s="3">
        <f>AH137/(2*$CH$3)</f>
        <v>0.99999999999999833</v>
      </c>
      <c r="AJ137" s="3">
        <f t="shared" si="219"/>
        <v>30.273133029913115</v>
      </c>
      <c r="AK137" s="3">
        <f t="shared" si="220"/>
        <v>1.5843733655903269</v>
      </c>
      <c r="AL137" s="3">
        <f t="shared" si="221"/>
        <v>-30.23164475322546</v>
      </c>
      <c r="AM137" s="8">
        <f>SQRT(AK137^2+AL137^2)+SQRT((AK137-$CH$10)^2+(AL137-$CI$10)^2)</f>
        <v>60.086359200000004</v>
      </c>
      <c r="AN137" s="3">
        <f>AM137/(2*$CH$3)</f>
        <v>1.0000000000000002</v>
      </c>
      <c r="AO137" s="3">
        <f t="shared" si="222"/>
        <v>30.273133029913108</v>
      </c>
      <c r="AP137" s="3">
        <f t="shared" si="223"/>
        <v>1.5843733655903267</v>
      </c>
      <c r="AQ137" s="3">
        <f t="shared" si="224"/>
        <v>-30.231644753225453</v>
      </c>
      <c r="AR137" s="8">
        <f>SQRT(AP137^2+AQ137^2)+SQRT((AP137-$CH$10)^2+(AQ137-$CI$10)^2)</f>
        <v>60.08635919999999</v>
      </c>
      <c r="AS137" s="3">
        <f>AR137/(2*$CH$3)</f>
        <v>0.99999999999999989</v>
      </c>
      <c r="AT137" s="9">
        <f t="shared" si="225"/>
        <v>30.273133029913112</v>
      </c>
      <c r="AU137" s="3">
        <f t="shared" si="226"/>
        <v>1.5843733655903267</v>
      </c>
      <c r="AV137" s="3">
        <f t="shared" si="227"/>
        <v>-30.231644753225456</v>
      </c>
      <c r="AW137" s="8">
        <f>SQRT(AU137^2+AV137^2)+SQRT((AU137-$CH$10)^2+(AV137-$CI$10)^2)</f>
        <v>60.08635919999999</v>
      </c>
      <c r="AX137" s="4">
        <f>AW137/(2*$CH$3)</f>
        <v>0.99999999999999989</v>
      </c>
      <c r="AY137" s="9">
        <f t="shared" si="106"/>
        <v>30.146133029913113</v>
      </c>
      <c r="AZ137" s="9">
        <f>AY137-'Master Radiusverkleinerung'!G$5/100</f>
        <v>30.092133029913114</v>
      </c>
      <c r="BA137" s="9">
        <f t="shared" si="228"/>
        <v>1.5852107523065206</v>
      </c>
      <c r="BB137" s="3">
        <f t="shared" si="173"/>
        <v>0.79218668279516058</v>
      </c>
      <c r="BC137" s="3">
        <f t="shared" si="174"/>
        <v>-30.257404060456864</v>
      </c>
      <c r="BD137" s="3">
        <f t="shared" si="175"/>
        <v>2.3738312259471224</v>
      </c>
      <c r="BE137" s="3">
        <f t="shared" si="176"/>
        <v>-30.164164997192788</v>
      </c>
      <c r="BF137" s="3">
        <f t="shared" si="177"/>
        <v>1.5843733655903323</v>
      </c>
      <c r="BG137" s="3">
        <f t="shared" si="178"/>
        <v>5.1518614462814583E-2</v>
      </c>
      <c r="BH137" s="3">
        <f t="shared" si="179"/>
        <v>1.5789157207135913</v>
      </c>
      <c r="BI137" s="3">
        <f t="shared" si="180"/>
        <v>0.13495951206533618</v>
      </c>
      <c r="BJ137" s="3">
        <f t="shared" si="181"/>
        <v>5.1518614462814583E-2</v>
      </c>
      <c r="BK137" s="3">
        <f t="shared" si="182"/>
        <v>-1.5843733655903323</v>
      </c>
      <c r="BL137" s="3">
        <f t="shared" si="183"/>
        <v>0.13495951206533618</v>
      </c>
      <c r="BM137" s="3">
        <f t="shared" si="184"/>
        <v>-1.5789157207135913</v>
      </c>
      <c r="BN137" s="3">
        <f t="shared" si="185"/>
        <v>5.1518614462814583E-2</v>
      </c>
      <c r="BO137" s="3">
        <f t="shared" si="186"/>
        <v>-1.5843733655903323</v>
      </c>
      <c r="BP137" s="3">
        <f t="shared" si="187"/>
        <v>-0.13495951206533618</v>
      </c>
      <c r="BQ137" s="3">
        <f t="shared" si="188"/>
        <v>1.5789157207135913</v>
      </c>
      <c r="BR137" s="3">
        <f t="shared" si="189"/>
        <v>1.5816445431519619</v>
      </c>
      <c r="BS137" s="3">
        <f t="shared" si="190"/>
        <v>9.3239063264075384E-2</v>
      </c>
      <c r="BT137" s="3">
        <f t="shared" si="191"/>
        <v>-18.944864630270867</v>
      </c>
      <c r="BU137" s="3">
        <f t="shared" si="192"/>
        <v>-0.1838264941419766</v>
      </c>
      <c r="BV137" s="3">
        <f t="shared" si="193"/>
        <v>-0.24166512554136332</v>
      </c>
      <c r="BW137" s="9">
        <f t="shared" si="194"/>
        <v>30.042060661893089</v>
      </c>
      <c r="BX137" s="9">
        <f>SQRT((AU137-$CH$11)^2+(AV137-$CI$11)^2)</f>
        <v>30.042538771512437</v>
      </c>
      <c r="BY137" s="3">
        <f t="shared" si="195"/>
        <v>1.7681922155712257</v>
      </c>
      <c r="BZ137" s="3">
        <f t="shared" si="196"/>
        <v>-29.989744543620983</v>
      </c>
      <c r="CA137" s="3">
        <f t="shared" si="197"/>
        <v>30.041825535457249</v>
      </c>
      <c r="CB137" s="3">
        <f t="shared" si="198"/>
        <v>1.7681998597323032</v>
      </c>
      <c r="CC137" s="3">
        <f t="shared" si="199"/>
        <v>-29.989979627684093</v>
      </c>
      <c r="CD137" s="3">
        <f t="shared" si="200"/>
        <v>30.042060661893089</v>
      </c>
      <c r="CE137" s="4">
        <f t="shared" si="201"/>
        <v>0.99999999999997868</v>
      </c>
      <c r="CF137" s="12">
        <f t="shared" si="169"/>
        <v>1.1830234658992494E-5</v>
      </c>
    </row>
    <row r="138" spans="1:84" x14ac:dyDescent="0.3">
      <c r="A138" s="4">
        <v>276</v>
      </c>
      <c r="B138" s="3">
        <f>CH$3*COS(A138/180*PI())</f>
        <v>3.1403673952621278</v>
      </c>
      <c r="C138" s="4">
        <f>CH$3*SIN(A138/180*PI())</f>
        <v>-29.878599918681441</v>
      </c>
      <c r="D138" s="6">
        <f>SQRT(B138^2+C138^2)+SQRT((B138-$CH$10)^2+(C138-$CI$10)^2)</f>
        <v>59.647807200133002</v>
      </c>
      <c r="E138" s="4">
        <f>D138/(2*$CH$3)</f>
        <v>0.99270130515967436</v>
      </c>
      <c r="F138" s="4">
        <f>$CH$3/E138</f>
        <v>30.264067795466033</v>
      </c>
      <c r="G138" s="4">
        <f t="shared" si="202"/>
        <v>3.1634564988881579</v>
      </c>
      <c r="H138" s="4">
        <f t="shared" si="203"/>
        <v>-30.0982780655008</v>
      </c>
      <c r="I138" s="6">
        <f>SQRT(G138^2+H138^2)+SQRT((G138-$CH$10)^2+(H138-$CI$10)^2)</f>
        <v>60.089562242470336</v>
      </c>
      <c r="J138" s="4">
        <f>I138/(2*$CH$3)</f>
        <v>1.0000533073148878</v>
      </c>
      <c r="K138" s="4">
        <f t="shared" si="204"/>
        <v>30.262454585270177</v>
      </c>
      <c r="L138" s="4">
        <f t="shared" si="205"/>
        <v>3.1632878725054572</v>
      </c>
      <c r="M138" s="4">
        <f t="shared" si="206"/>
        <v>-30.09667369263919</v>
      </c>
      <c r="N138" s="8">
        <f>SQRT(L138^2+M138^2)+SQRT((L138-$CH$10)^2+(M138-$CI$10)^2)</f>
        <v>60.08633597684728</v>
      </c>
      <c r="O138" s="3">
        <f>N138/(2*$CH$3)</f>
        <v>0.99999961350374655</v>
      </c>
      <c r="P138" s="4">
        <f t="shared" si="207"/>
        <v>30.262466281600016</v>
      </c>
      <c r="Q138" s="4">
        <f t="shared" si="208"/>
        <v>3.1632890951048411</v>
      </c>
      <c r="R138" s="4">
        <f t="shared" si="209"/>
        <v>-30.096685324895308</v>
      </c>
      <c r="S138" s="6">
        <f>SQRT(Q138^2+R138^2)+SQRT((Q138-$CH$10)^2+(R138-$CI$10)^2)</f>
        <v>60.086359368384763</v>
      </c>
      <c r="T138" s="4">
        <f>S138/(2*$CH$3)</f>
        <v>1.0000000028023792</v>
      </c>
      <c r="U138" s="3">
        <f t="shared" si="210"/>
        <v>30.26246619679311</v>
      </c>
      <c r="V138" s="3">
        <f t="shared" si="211"/>
        <v>3.1632890862401055</v>
      </c>
      <c r="W138" s="3">
        <f t="shared" si="212"/>
        <v>-30.096685240552983</v>
      </c>
      <c r="X138" s="3">
        <f>SQRT(V138^2+W138^2)+SQRT((V138-$CH$10)^2+(W138-$CI$10)^2)</f>
        <v>60.086359198779093</v>
      </c>
      <c r="Y138" s="3">
        <f>X138/(2*$CH$3)</f>
        <v>0.99999999997968081</v>
      </c>
      <c r="Z138" s="3">
        <f t="shared" si="213"/>
        <v>30.262466197408017</v>
      </c>
      <c r="AA138" s="3">
        <f t="shared" si="214"/>
        <v>3.1632890863043808</v>
      </c>
      <c r="AB138" s="3">
        <f t="shared" si="215"/>
        <v>-30.096685241164522</v>
      </c>
      <c r="AC138" s="3">
        <f>SQRT(AA138^2+AB138^2)+SQRT((AA138-$CH$10)^2+(AB138-$CI$10)^2)</f>
        <v>60.08635920000885</v>
      </c>
      <c r="AD138" s="3">
        <f>AC138/(2*$CH$3)</f>
        <v>1.0000000000001474</v>
      </c>
      <c r="AE138" s="3">
        <f t="shared" si="216"/>
        <v>30.262466197403555</v>
      </c>
      <c r="AF138" s="3">
        <f t="shared" si="217"/>
        <v>3.1632890863039145</v>
      </c>
      <c r="AG138" s="3">
        <f t="shared" si="218"/>
        <v>-30.096685241160085</v>
      </c>
      <c r="AH138" s="8">
        <f>SQRT(AF138^2+AG138^2)+SQRT((AF138-$CH$10)^2+(AG138-$CI$10)^2)</f>
        <v>60.086359199999926</v>
      </c>
      <c r="AI138" s="3">
        <f>AH138/(2*$CH$3)</f>
        <v>0.99999999999999878</v>
      </c>
      <c r="AJ138" s="3">
        <f t="shared" si="219"/>
        <v>30.26246619740359</v>
      </c>
      <c r="AK138" s="3">
        <f t="shared" si="220"/>
        <v>3.163289086303918</v>
      </c>
      <c r="AL138" s="3">
        <f t="shared" si="221"/>
        <v>-30.09668524116012</v>
      </c>
      <c r="AM138" s="8">
        <f>SQRT(AK138^2+AL138^2)+SQRT((AK138-$CH$10)^2+(AL138-$CI$10)^2)</f>
        <v>60.086359200000004</v>
      </c>
      <c r="AN138" s="3">
        <f>AM138/(2*$CH$3)</f>
        <v>1.0000000000000002</v>
      </c>
      <c r="AO138" s="3">
        <f t="shared" si="222"/>
        <v>30.262466197403583</v>
      </c>
      <c r="AP138" s="3">
        <f t="shared" si="223"/>
        <v>3.1632890863039176</v>
      </c>
      <c r="AQ138" s="3">
        <f t="shared" si="224"/>
        <v>-30.096685241160113</v>
      </c>
      <c r="AR138" s="8">
        <f>SQRT(AP138^2+AQ138^2)+SQRT((AP138-$CH$10)^2+(AQ138-$CI$10)^2)</f>
        <v>60.086359199999983</v>
      </c>
      <c r="AS138" s="3">
        <f>AR138/(2*$CH$3)</f>
        <v>0.99999999999999978</v>
      </c>
      <c r="AT138" s="9">
        <f t="shared" si="225"/>
        <v>30.26246619740359</v>
      </c>
      <c r="AU138" s="3">
        <f t="shared" si="226"/>
        <v>3.163289086303918</v>
      </c>
      <c r="AV138" s="3">
        <f t="shared" si="227"/>
        <v>-30.09668524116012</v>
      </c>
      <c r="AW138" s="8">
        <f>SQRT(AU138^2+AV138^2)+SQRT((AU138-$CH$10)^2+(AV138-$CI$10)^2)</f>
        <v>60.086359200000004</v>
      </c>
      <c r="AX138" s="4">
        <f>AW138/(2*$CH$3)</f>
        <v>1.0000000000000002</v>
      </c>
      <c r="AY138" s="9">
        <f t="shared" si="106"/>
        <v>30.135466197403591</v>
      </c>
      <c r="AZ138" s="9">
        <f>AY138-'Master Radiusverkleinerung'!G$5/100</f>
        <v>30.081466197403593</v>
      </c>
      <c r="BA138" s="9">
        <f t="shared" si="228"/>
        <v>1.5846731281287738</v>
      </c>
      <c r="BB138" s="3">
        <f t="shared" si="173"/>
        <v>2.3738312259471224</v>
      </c>
      <c r="BC138" s="3">
        <f t="shared" si="174"/>
        <v>-30.164164997192788</v>
      </c>
      <c r="BD138" s="3">
        <f t="shared" si="175"/>
        <v>3.9478091734795919</v>
      </c>
      <c r="BE138" s="3">
        <f t="shared" si="176"/>
        <v>-29.987718139281686</v>
      </c>
      <c r="BF138" s="3">
        <f t="shared" si="177"/>
        <v>1.5789157207135913</v>
      </c>
      <c r="BG138" s="3">
        <f t="shared" si="178"/>
        <v>0.13495951206533618</v>
      </c>
      <c r="BH138" s="3">
        <f t="shared" si="179"/>
        <v>1.5690401743513482</v>
      </c>
      <c r="BI138" s="3">
        <f t="shared" si="180"/>
        <v>0.21793420375686878</v>
      </c>
      <c r="BJ138" s="3">
        <f t="shared" si="181"/>
        <v>0.13495951206533618</v>
      </c>
      <c r="BK138" s="3">
        <f t="shared" si="182"/>
        <v>-1.5789157207135913</v>
      </c>
      <c r="BL138" s="3">
        <f t="shared" si="183"/>
        <v>0.21793420375686878</v>
      </c>
      <c r="BM138" s="3">
        <f t="shared" si="184"/>
        <v>-1.5690401743513482</v>
      </c>
      <c r="BN138" s="3">
        <f t="shared" si="185"/>
        <v>0.13495951206533618</v>
      </c>
      <c r="BO138" s="3">
        <f t="shared" si="186"/>
        <v>-1.5789157207135913</v>
      </c>
      <c r="BP138" s="3">
        <f t="shared" si="187"/>
        <v>-0.21793420375686878</v>
      </c>
      <c r="BQ138" s="3">
        <f t="shared" si="188"/>
        <v>1.5690401743513482</v>
      </c>
      <c r="BR138" s="3">
        <f t="shared" si="189"/>
        <v>1.5739779475324696</v>
      </c>
      <c r="BS138" s="3">
        <f t="shared" si="190"/>
        <v>0.17644685791110248</v>
      </c>
      <c r="BT138" s="3">
        <f t="shared" si="191"/>
        <v>-18.951447331212041</v>
      </c>
      <c r="BU138" s="3">
        <f t="shared" si="192"/>
        <v>-0.18384685880517226</v>
      </c>
      <c r="BV138" s="3">
        <f t="shared" si="193"/>
        <v>-0.24142687566646259</v>
      </c>
      <c r="BW138" s="9">
        <f t="shared" si="194"/>
        <v>30.042299697350405</v>
      </c>
      <c r="BX138" s="9">
        <f>SQRT((AU138-$CH$11)^2+(AV138-$CI$11)^2)</f>
        <v>30.042459018357672</v>
      </c>
      <c r="BY138" s="3">
        <f t="shared" si="195"/>
        <v>3.3471155804458945</v>
      </c>
      <c r="BZ138" s="3">
        <f t="shared" si="196"/>
        <v>-29.855020115618757</v>
      </c>
      <c r="CA138" s="3">
        <f t="shared" si="197"/>
        <v>30.042060661893089</v>
      </c>
      <c r="CB138" s="3">
        <f t="shared" si="198"/>
        <v>3.3471359451090903</v>
      </c>
      <c r="CC138" s="3">
        <f t="shared" si="199"/>
        <v>-29.855258365493658</v>
      </c>
      <c r="CD138" s="3">
        <f t="shared" si="200"/>
        <v>30.042299697350405</v>
      </c>
      <c r="CE138" s="4">
        <f t="shared" si="201"/>
        <v>0.99999999999997791</v>
      </c>
      <c r="CF138" s="12">
        <f t="shared" si="169"/>
        <v>1.2043959409700295E-5</v>
      </c>
    </row>
    <row r="139" spans="1:84" x14ac:dyDescent="0.3">
      <c r="A139" s="4">
        <v>279</v>
      </c>
      <c r="B139" s="3">
        <f>CH$3*COS(A139/180*PI())</f>
        <v>4.6997887288335711</v>
      </c>
      <c r="C139" s="4">
        <f>CH$3*SIN(A139/180*PI())</f>
        <v>-29.673298205325693</v>
      </c>
      <c r="D139" s="6">
        <f>SQRT(B139^2+C139^2)+SQRT((B139-$CH$10)^2+(C139-$CI$10)^2)</f>
        <v>59.670353878527877</v>
      </c>
      <c r="E139" s="4">
        <f>D139/(2*$CH$3)</f>
        <v>0.99307654304552839</v>
      </c>
      <c r="F139" s="4">
        <f>$CH$3/E139</f>
        <v>30.252632398168171</v>
      </c>
      <c r="G139" s="4">
        <f t="shared" si="202"/>
        <v>4.7325543652661883</v>
      </c>
      <c r="H139" s="4">
        <f t="shared" si="203"/>
        <v>-29.880172291981424</v>
      </c>
      <c r="I139" s="6">
        <f>SQRT(G139^2+H139^2)+SQRT((G139-$CH$10)^2+(H139-$CI$10)^2)</f>
        <v>60.089236987979461</v>
      </c>
      <c r="J139" s="4">
        <f>I139/(2*$CH$3)</f>
        <v>1.0000478941979141</v>
      </c>
      <c r="K139" s="4">
        <f t="shared" si="204"/>
        <v>30.251183541996475</v>
      </c>
      <c r="L139" s="4">
        <f t="shared" si="205"/>
        <v>4.7323277142260496</v>
      </c>
      <c r="M139" s="4">
        <f t="shared" si="206"/>
        <v>-29.878741273633441</v>
      </c>
      <c r="N139" s="8">
        <f>SQRT(L139^2+M139^2)+SQRT((L139-$CH$10)^2+(M139-$CI$10)^2)</f>
        <v>60.086339430101098</v>
      </c>
      <c r="O139" s="3">
        <f>N139/(2*$CH$3)</f>
        <v>0.99999967097525688</v>
      </c>
      <c r="P139" s="4">
        <f t="shared" si="207"/>
        <v>30.251193495387643</v>
      </c>
      <c r="Q139" s="4">
        <f t="shared" si="208"/>
        <v>4.7323292712794718</v>
      </c>
      <c r="R139" s="4">
        <f t="shared" si="209"/>
        <v>-29.878751104481847</v>
      </c>
      <c r="S139" s="6">
        <f>SQRT(Q139^2+R139^2)+SQRT((Q139-$CH$10)^2+(R139-$CI$10)^2)</f>
        <v>60.086359335822237</v>
      </c>
      <c r="T139" s="4">
        <f>S139/(2*$CH$3)</f>
        <v>1.0000000022604505</v>
      </c>
      <c r="U139" s="3">
        <f t="shared" si="210"/>
        <v>30.251193427006317</v>
      </c>
      <c r="V139" s="3">
        <f t="shared" si="211"/>
        <v>4.7323292605822758</v>
      </c>
      <c r="W139" s="3">
        <f t="shared" si="212"/>
        <v>-29.878751036942408</v>
      </c>
      <c r="X139" s="3">
        <f>SQRT(V139^2+W139^2)+SQRT((V139-$CH$10)^2+(W139-$CI$10)^2)</f>
        <v>60.086359199066877</v>
      </c>
      <c r="Y139" s="3">
        <f>X139/(2*$CH$3)</f>
        <v>0.99999999998447031</v>
      </c>
      <c r="Z139" s="3">
        <f t="shared" si="213"/>
        <v>30.25119342747611</v>
      </c>
      <c r="AA139" s="3">
        <f t="shared" si="214"/>
        <v>4.7323292606557672</v>
      </c>
      <c r="AB139" s="3">
        <f t="shared" si="215"/>
        <v>-29.878751037406417</v>
      </c>
      <c r="AC139" s="3">
        <f>SQRT(AA139^2+AB139^2)+SQRT((AA139-$CH$10)^2+(AB139-$CI$10)^2)</f>
        <v>60.086359200006406</v>
      </c>
      <c r="AD139" s="3">
        <f>AC139/(2*$CH$3)</f>
        <v>1.0000000000001066</v>
      </c>
      <c r="AE139" s="3">
        <f t="shared" si="216"/>
        <v>30.251193427472884</v>
      </c>
      <c r="AF139" s="3">
        <f t="shared" si="217"/>
        <v>4.7323292606552627</v>
      </c>
      <c r="AG139" s="3">
        <f t="shared" si="218"/>
        <v>-29.87875103740323</v>
      </c>
      <c r="AH139" s="8">
        <f>SQRT(AF139^2+AG139^2)+SQRT((AF139-$CH$10)^2+(AG139-$CI$10)^2)</f>
        <v>60.086359199999954</v>
      </c>
      <c r="AI139" s="3">
        <f>AH139/(2*$CH$3)</f>
        <v>0.99999999999999933</v>
      </c>
      <c r="AJ139" s="3">
        <f t="shared" si="219"/>
        <v>30.251193427472906</v>
      </c>
      <c r="AK139" s="3">
        <f t="shared" si="220"/>
        <v>4.7323292606552663</v>
      </c>
      <c r="AL139" s="3">
        <f t="shared" si="221"/>
        <v>-29.878751037403251</v>
      </c>
      <c r="AM139" s="8">
        <f>SQRT(AK139^2+AL139^2)+SQRT((AK139-$CH$10)^2+(AL139-$CI$10)^2)</f>
        <v>60.086359199999997</v>
      </c>
      <c r="AN139" s="3">
        <f>AM139/(2*$CH$3)</f>
        <v>1</v>
      </c>
      <c r="AO139" s="3">
        <f t="shared" si="222"/>
        <v>30.251193427472906</v>
      </c>
      <c r="AP139" s="3">
        <f t="shared" si="223"/>
        <v>4.7323292606552663</v>
      </c>
      <c r="AQ139" s="3">
        <f t="shared" si="224"/>
        <v>-29.878751037403251</v>
      </c>
      <c r="AR139" s="8">
        <f>SQRT(AP139^2+AQ139^2)+SQRT((AP139-$CH$10)^2+(AQ139-$CI$10)^2)</f>
        <v>60.086359199999997</v>
      </c>
      <c r="AS139" s="3">
        <f>AR139/(2*$CH$3)</f>
        <v>1</v>
      </c>
      <c r="AT139" s="9">
        <f t="shared" si="225"/>
        <v>30.251193427472906</v>
      </c>
      <c r="AU139" s="3">
        <f t="shared" si="226"/>
        <v>4.7323292606552663</v>
      </c>
      <c r="AV139" s="3">
        <f t="shared" si="227"/>
        <v>-29.878751037403251</v>
      </c>
      <c r="AW139" s="8">
        <f>SQRT(AU139^2+AV139^2)+SQRT((AU139-$CH$10)^2+(AV139-$CI$10)^2)</f>
        <v>60.086359199999997</v>
      </c>
      <c r="AX139" s="4">
        <f>AW139/(2*$CH$3)</f>
        <v>1</v>
      </c>
      <c r="AY139" s="9">
        <f t="shared" si="106"/>
        <v>30.124193427472907</v>
      </c>
      <c r="AZ139" s="9">
        <f>AY139-'Master Radiusverkleinerung'!G$5/100</f>
        <v>30.070193427472908</v>
      </c>
      <c r="BA139" s="9">
        <f t="shared" si="228"/>
        <v>1.5841030225006358</v>
      </c>
      <c r="BB139" s="3">
        <f t="shared" si="173"/>
        <v>3.9478091734795919</v>
      </c>
      <c r="BC139" s="3">
        <f t="shared" si="174"/>
        <v>-29.987718139281686</v>
      </c>
      <c r="BD139" s="3">
        <f t="shared" si="175"/>
        <v>5.5097215065708589</v>
      </c>
      <c r="BE139" s="3">
        <f t="shared" si="176"/>
        <v>-29.72864784953353</v>
      </c>
      <c r="BF139" s="3">
        <f t="shared" si="177"/>
        <v>1.5690401743513482</v>
      </c>
      <c r="BG139" s="3">
        <f t="shared" si="178"/>
        <v>0.21793420375686878</v>
      </c>
      <c r="BH139" s="3">
        <f t="shared" si="179"/>
        <v>1.5547844918311844</v>
      </c>
      <c r="BI139" s="3">
        <f t="shared" si="180"/>
        <v>0.30020637573943887</v>
      </c>
      <c r="BJ139" s="3">
        <f t="shared" si="181"/>
        <v>0.21793420375686878</v>
      </c>
      <c r="BK139" s="3">
        <f t="shared" si="182"/>
        <v>-1.5690401743513482</v>
      </c>
      <c r="BL139" s="3">
        <f t="shared" si="183"/>
        <v>0.30020637573943887</v>
      </c>
      <c r="BM139" s="3">
        <f t="shared" si="184"/>
        <v>-1.5547844918311844</v>
      </c>
      <c r="BN139" s="3">
        <f t="shared" si="185"/>
        <v>0.21793420375686878</v>
      </c>
      <c r="BO139" s="3">
        <f t="shared" si="186"/>
        <v>-1.5690401743513482</v>
      </c>
      <c r="BP139" s="3">
        <f t="shared" si="187"/>
        <v>-0.30020637573943887</v>
      </c>
      <c r="BQ139" s="3">
        <f t="shared" si="188"/>
        <v>1.5547844918311844</v>
      </c>
      <c r="BR139" s="3">
        <f t="shared" si="189"/>
        <v>1.561912333091267</v>
      </c>
      <c r="BS139" s="3">
        <f t="shared" si="190"/>
        <v>0.2590702897481556</v>
      </c>
      <c r="BT139" s="3">
        <f t="shared" si="191"/>
        <v>-18.958424281505792</v>
      </c>
      <c r="BU139" s="3">
        <f t="shared" si="192"/>
        <v>-0.18387992679526022</v>
      </c>
      <c r="BV139" s="3">
        <f t="shared" si="193"/>
        <v>-0.24118879920100511</v>
      </c>
      <c r="BW139" s="9">
        <f t="shared" si="194"/>
        <v>30.042539975809049</v>
      </c>
      <c r="BX139" s="9">
        <f>SQRT((AU139-$CH$11)^2+(AV139-$CI$11)^2)</f>
        <v>30.04237885072218</v>
      </c>
      <c r="BY139" s="3">
        <f t="shared" si="195"/>
        <v>4.9161761194604381</v>
      </c>
      <c r="BZ139" s="3">
        <f t="shared" si="196"/>
        <v>-29.637324161736789</v>
      </c>
      <c r="CA139" s="3">
        <f t="shared" si="197"/>
        <v>30.042299697350408</v>
      </c>
      <c r="CB139" s="3">
        <f t="shared" si="198"/>
        <v>4.9162091874505265</v>
      </c>
      <c r="CC139" s="3">
        <f t="shared" si="199"/>
        <v>-29.637562238202246</v>
      </c>
      <c r="CD139" s="3">
        <f t="shared" si="200"/>
        <v>30.042539975809049</v>
      </c>
      <c r="CE139" s="4">
        <f t="shared" si="201"/>
        <v>0.99999999999997768</v>
      </c>
      <c r="CF139" s="12">
        <f t="shared" si="169"/>
        <v>1.2104330510442216E-5</v>
      </c>
    </row>
    <row r="140" spans="1:84" x14ac:dyDescent="0.3">
      <c r="A140" s="4">
        <v>282</v>
      </c>
      <c r="B140" s="3">
        <f>CH$3*COS(A140/180*PI())</f>
        <v>6.2463282681776171</v>
      </c>
      <c r="C140" s="4">
        <f>CH$3*SIN(A140/180*PI())</f>
        <v>-29.386664044154813</v>
      </c>
      <c r="D140" s="6">
        <f>SQRT(B140^2+C140^2)+SQRT((B140-$CH$10)^2+(C140-$CI$10)^2)</f>
        <v>59.694047658829938</v>
      </c>
      <c r="E140" s="4">
        <f>D140/(2*$CH$3)</f>
        <v>0.99347087181860638</v>
      </c>
      <c r="F140" s="4">
        <f>$CH$3/E140</f>
        <v>30.240624513735572</v>
      </c>
      <c r="G140" s="4">
        <f t="shared" si="202"/>
        <v>6.2873793740357469</v>
      </c>
      <c r="H140" s="4">
        <f t="shared" si="203"/>
        <v>-29.579794312802356</v>
      </c>
      <c r="I140" s="6">
        <f>SQRT(G140^2+H140^2)+SQRT((G140-$CH$10)^2+(H140-$CI$10)^2)</f>
        <v>60.088914188418272</v>
      </c>
      <c r="J140" s="4">
        <f>I140/(2*$CH$3)</f>
        <v>1.0000425219376292</v>
      </c>
      <c r="K140" s="4">
        <f t="shared" si="204"/>
        <v>30.239338678462339</v>
      </c>
      <c r="L140" s="4">
        <f t="shared" si="205"/>
        <v>6.2871120338499757</v>
      </c>
      <c r="M140" s="4">
        <f t="shared" si="206"/>
        <v>-29.578536576114903</v>
      </c>
      <c r="N140" s="8">
        <f>SQRT(L140^2+M140^2)+SQRT((L140-$CH$10)^2+(M140-$CI$10)^2)</f>
        <v>60.086342668599251</v>
      </c>
      <c r="O140" s="3">
        <f>N140/(2*$CH$3)</f>
        <v>0.99999972487265054</v>
      </c>
      <c r="P140" s="4">
        <f t="shared" si="207"/>
        <v>30.239346998133726</v>
      </c>
      <c r="Q140" s="4">
        <f t="shared" si="208"/>
        <v>6.2871137636069205</v>
      </c>
      <c r="R140" s="4">
        <f t="shared" si="209"/>
        <v>-29.578544713981511</v>
      </c>
      <c r="S140" s="6">
        <f>SQRT(Q140^2+R140^2)+SQRT((Q140-$CH$10)^2+(R140-$CI$10)^2)</f>
        <v>60.086359306966742</v>
      </c>
      <c r="T140" s="4">
        <f>S140/(2*$CH$3)</f>
        <v>1.0000000017802169</v>
      </c>
      <c r="U140" s="3">
        <f t="shared" si="210"/>
        <v>30.239346944301129</v>
      </c>
      <c r="V140" s="3">
        <f t="shared" si="211"/>
        <v>6.2871137524144949</v>
      </c>
      <c r="W140" s="3">
        <f t="shared" si="212"/>
        <v>-29.578544661325285</v>
      </c>
      <c r="X140" s="3">
        <f>SQRT(V140^2+W140^2)+SQRT((V140-$CH$10)^2+(W140-$CI$10)^2)</f>
        <v>60.086359199307864</v>
      </c>
      <c r="Y140" s="3">
        <f>X140/(2*$CH$3)</f>
        <v>0.99999999998848099</v>
      </c>
      <c r="Z140" s="3">
        <f t="shared" si="213"/>
        <v>30.239346944649455</v>
      </c>
      <c r="AA140" s="3">
        <f t="shared" si="214"/>
        <v>6.2871137524869161</v>
      </c>
      <c r="AB140" s="3">
        <f t="shared" si="215"/>
        <v>-29.578544661665997</v>
      </c>
      <c r="AC140" s="3">
        <f>SQRT(AA140^2+AB140^2)+SQRT((AA140-$CH$10)^2+(AB140-$CI$10)^2)</f>
        <v>60.086359200004466</v>
      </c>
      <c r="AD140" s="3">
        <f>AC140/(2*$CH$3)</f>
        <v>1.0000000000000744</v>
      </c>
      <c r="AE140" s="3">
        <f t="shared" si="216"/>
        <v>30.239346944647206</v>
      </c>
      <c r="AF140" s="3">
        <f t="shared" si="217"/>
        <v>6.287113752486448</v>
      </c>
      <c r="AG140" s="3">
        <f t="shared" si="218"/>
        <v>-29.578544661663798</v>
      </c>
      <c r="AH140" s="8">
        <f>SQRT(AF140^2+AG140^2)+SQRT((AF140-$CH$10)^2+(AG140-$CI$10)^2)</f>
        <v>60.086359199999976</v>
      </c>
      <c r="AI140" s="3">
        <f>AH140/(2*$CH$3)</f>
        <v>0.99999999999999967</v>
      </c>
      <c r="AJ140" s="3">
        <f t="shared" si="219"/>
        <v>30.239346944647217</v>
      </c>
      <c r="AK140" s="3">
        <f t="shared" si="220"/>
        <v>6.2871137524864507</v>
      </c>
      <c r="AL140" s="3">
        <f t="shared" si="221"/>
        <v>-29.578544661663809</v>
      </c>
      <c r="AM140" s="8">
        <f>SQRT(AK140^2+AL140^2)+SQRT((AK140-$CH$10)^2+(AL140-$CI$10)^2)</f>
        <v>60.08635919999999</v>
      </c>
      <c r="AN140" s="3">
        <f>AM140/(2*$CH$3)</f>
        <v>0.99999999999999989</v>
      </c>
      <c r="AO140" s="3">
        <f t="shared" si="222"/>
        <v>30.23934694464722</v>
      </c>
      <c r="AP140" s="3">
        <f t="shared" si="223"/>
        <v>6.2871137524864507</v>
      </c>
      <c r="AQ140" s="3">
        <f t="shared" si="224"/>
        <v>-29.578544661663813</v>
      </c>
      <c r="AR140" s="8">
        <f>SQRT(AP140^2+AQ140^2)+SQRT((AP140-$CH$10)^2+(AQ140-$CI$10)^2)</f>
        <v>60.086359199999997</v>
      </c>
      <c r="AS140" s="3">
        <f>AR140/(2*$CH$3)</f>
        <v>1</v>
      </c>
      <c r="AT140" s="9">
        <f t="shared" si="225"/>
        <v>30.23934694464722</v>
      </c>
      <c r="AU140" s="3">
        <f t="shared" si="226"/>
        <v>6.2871137524864507</v>
      </c>
      <c r="AV140" s="3">
        <f t="shared" si="227"/>
        <v>-29.578544661663813</v>
      </c>
      <c r="AW140" s="8">
        <f>SQRT(AU140^2+AV140^2)+SQRT((AU140-$CH$10)^2+(AV140-$CI$10)^2)</f>
        <v>60.086359199999997</v>
      </c>
      <c r="AX140" s="4">
        <f>AW140/(2*$CH$3)</f>
        <v>1</v>
      </c>
      <c r="AY140" s="9">
        <f t="shared" si="106"/>
        <v>30.112346944647221</v>
      </c>
      <c r="AZ140" s="9">
        <f>AY140-'Master Radiusverkleinerung'!G$5/100</f>
        <v>30.058346944647223</v>
      </c>
      <c r="BA140" s="9">
        <f t="shared" si="228"/>
        <v>1.5835020315974855</v>
      </c>
      <c r="BB140" s="3">
        <f t="shared" si="173"/>
        <v>5.5097215065708589</v>
      </c>
      <c r="BC140" s="3">
        <f t="shared" si="174"/>
        <v>-29.72864784953353</v>
      </c>
      <c r="BD140" s="3">
        <f>0.5*(AU140+AU142)</f>
        <v>7.0552134075828477</v>
      </c>
      <c r="BE140" s="3">
        <f>0.5*(AV140+AV142)</f>
        <v>-29.387773247550044</v>
      </c>
      <c r="BF140" s="3">
        <f t="shared" si="177"/>
        <v>1.5547844918311844</v>
      </c>
      <c r="BG140" s="3">
        <f t="shared" si="178"/>
        <v>0.30020637573943887</v>
      </c>
      <c r="BH140" s="3">
        <f>AU142-AU140</f>
        <v>1.536199310192794</v>
      </c>
      <c r="BI140" s="3">
        <f>AV142-AV140</f>
        <v>0.38154282822753416</v>
      </c>
      <c r="BJ140" s="3">
        <f t="shared" si="181"/>
        <v>0.30020637573943887</v>
      </c>
      <c r="BK140" s="3">
        <f t="shared" si="182"/>
        <v>-1.5547844918311844</v>
      </c>
      <c r="BL140" s="3">
        <f t="shared" si="183"/>
        <v>0.38154282822753416</v>
      </c>
      <c r="BM140" s="3">
        <f t="shared" si="184"/>
        <v>-1.536199310192794</v>
      </c>
      <c r="BN140" s="3">
        <f t="shared" si="185"/>
        <v>0.30020637573943887</v>
      </c>
      <c r="BO140" s="3">
        <f t="shared" si="186"/>
        <v>-1.5547844918311844</v>
      </c>
      <c r="BP140" s="3">
        <f t="shared" si="187"/>
        <v>-0.38154282822753416</v>
      </c>
      <c r="BQ140" s="3">
        <f t="shared" si="188"/>
        <v>1.536199310192794</v>
      </c>
      <c r="BR140" s="3">
        <f t="shared" si="189"/>
        <v>1.5454919010119887</v>
      </c>
      <c r="BS140" s="3">
        <f t="shared" si="190"/>
        <v>0.34087460198348651</v>
      </c>
      <c r="BT140" s="3">
        <f t="shared" si="191"/>
        <v>-18.965775515311069</v>
      </c>
      <c r="BU140" s="3">
        <f t="shared" si="192"/>
        <v>-0.18392522396846545</v>
      </c>
      <c r="BV140" s="3">
        <f t="shared" si="193"/>
        <v>-0.24095420277629032</v>
      </c>
      <c r="BW140" s="9">
        <f t="shared" si="194"/>
        <v>30.042778822342765</v>
      </c>
      <c r="BX140" s="9">
        <f>SQRT((AU140-$CH$11)^2+(AV140-$CI$11)^2)</f>
        <v>30.042299161099596</v>
      </c>
      <c r="BY140" s="3">
        <f t="shared" si="195"/>
        <v>6.4709936792817109</v>
      </c>
      <c r="BZ140" s="3">
        <f t="shared" si="196"/>
        <v>-29.337355862462807</v>
      </c>
      <c r="CA140" s="3">
        <f t="shared" si="197"/>
        <v>30.042539975809049</v>
      </c>
      <c r="CB140" s="3">
        <f t="shared" si="198"/>
        <v>6.4710389764549161</v>
      </c>
      <c r="CC140" s="3">
        <f t="shared" si="199"/>
        <v>-29.337590458887522</v>
      </c>
      <c r="CD140" s="3">
        <f t="shared" si="200"/>
        <v>30.042778822342765</v>
      </c>
      <c r="CE140" s="4">
        <f t="shared" si="201"/>
        <v>0.9999999999999778</v>
      </c>
      <c r="CF140" s="12">
        <f t="shared" si="169"/>
        <v>1.2074182694171997E-5</v>
      </c>
    </row>
    <row r="141" spans="1:84" x14ac:dyDescent="0.3">
      <c r="A141" s="4"/>
      <c r="C141" s="4"/>
      <c r="D141" s="6"/>
      <c r="E141" s="4"/>
      <c r="G141" s="4"/>
      <c r="H141" s="4"/>
      <c r="I141" s="6"/>
      <c r="J141" s="4"/>
      <c r="K141" s="4"/>
      <c r="L141" s="4"/>
      <c r="M141" s="4"/>
      <c r="N141" s="8"/>
      <c r="P141" s="4"/>
      <c r="Q141" s="4"/>
      <c r="R141" s="4"/>
      <c r="S141" s="6"/>
      <c r="T141" s="4"/>
      <c r="AH141" s="8"/>
      <c r="AM141" s="8"/>
      <c r="AR141" s="8"/>
      <c r="AT141" s="9"/>
      <c r="AW141" s="8"/>
      <c r="AX141" s="4"/>
      <c r="AY141" s="9"/>
      <c r="AZ141" s="9"/>
      <c r="BA141" s="9"/>
      <c r="BW141" s="9"/>
      <c r="BX141" s="9"/>
      <c r="CE141" s="4"/>
      <c r="CF141" s="12"/>
    </row>
    <row r="142" spans="1:84" x14ac:dyDescent="0.3">
      <c r="A142" s="4">
        <v>285</v>
      </c>
      <c r="B142" s="3">
        <f>CH$3*COS(A142/180*PI())</f>
        <v>7.7757470559155175</v>
      </c>
      <c r="C142" s="4">
        <f>CH$3*SIN(A142/180*PI())</f>
        <v>-29.019483079480882</v>
      </c>
      <c r="D142" s="6">
        <f>SQRT(B142^2+C142^2)+SQRT((B142-$CH$10)^2+(C142-$CI$10)^2)</f>
        <v>59.718820930626656</v>
      </c>
      <c r="E142" s="4">
        <f>D142/(2*$CH$3)</f>
        <v>0.99388316625825213</v>
      </c>
      <c r="F142" s="4">
        <f>$CH$3/E142</f>
        <v>30.228079738090194</v>
      </c>
      <c r="G142" s="4">
        <f t="shared" si="202"/>
        <v>7.8236027330953455</v>
      </c>
      <c r="H142" s="4">
        <f t="shared" si="203"/>
        <v>-29.19808289814662</v>
      </c>
      <c r="I142" s="6">
        <f>SQRT(G142^2+H142^2)+SQRT((G142-$CH$10)^2+(H142-$CI$10)^2)</f>
        <v>60.088597458222722</v>
      </c>
      <c r="J142" s="4">
        <f>I142/(2*$CH$3)</f>
        <v>1.0000372506880517</v>
      </c>
      <c r="K142" s="4">
        <f t="shared" si="204"/>
        <v>30.226953763264806</v>
      </c>
      <c r="L142" s="4">
        <f t="shared" si="205"/>
        <v>7.823311309366229</v>
      </c>
      <c r="M142" s="4">
        <f t="shared" si="206"/>
        <v>-29.196995289983025</v>
      </c>
      <c r="N142" s="8">
        <f>SQRT(L142^2+M142^2)+SQRT((L142-$CH$10)^2+(M142-$CI$10)^2)</f>
        <v>60.086345652302185</v>
      </c>
      <c r="O142" s="3">
        <f>N142/(2*$CH$3)</f>
        <v>0.99999977452956057</v>
      </c>
      <c r="P142" s="4">
        <f t="shared" si="207"/>
        <v>30.226960578550891</v>
      </c>
      <c r="Q142" s="4">
        <f t="shared" si="208"/>
        <v>7.8233130732920664</v>
      </c>
      <c r="R142" s="4">
        <f t="shared" si="209"/>
        <v>-29.197001873043867</v>
      </c>
      <c r="S142" s="6">
        <f>SQRT(Q142^2+R142^2)+SQRT((Q142-$CH$10)^2+(R142-$CI$10)^2)</f>
        <v>60.086359282004352</v>
      </c>
      <c r="T142" s="4">
        <f>S142/(2*$CH$3)</f>
        <v>1.000000001364775</v>
      </c>
      <c r="U142" s="3">
        <f t="shared" si="210"/>
        <v>30.226960537297892</v>
      </c>
      <c r="V142" s="3">
        <f t="shared" si="211"/>
        <v>7.8233130626150045</v>
      </c>
      <c r="W142" s="3">
        <f t="shared" si="212"/>
        <v>-29.197001833196531</v>
      </c>
      <c r="X142" s="3">
        <f>SQRT(V142^2+W142^2)+SQRT((V142-$CH$10)^2+(W142-$CI$10)^2)</f>
        <v>60.086359199503619</v>
      </c>
      <c r="Y142" s="3">
        <f>X142/(2*$CH$3)</f>
        <v>0.99999999999173894</v>
      </c>
      <c r="Z142" s="3">
        <f t="shared" si="213"/>
        <v>30.226960537547598</v>
      </c>
      <c r="AA142" s="3">
        <f t="shared" si="214"/>
        <v>7.8233130626796328</v>
      </c>
      <c r="AB142" s="3">
        <f t="shared" si="215"/>
        <v>-29.197001833437728</v>
      </c>
      <c r="AC142" s="3">
        <f>SQRT(AA142^2+AB142^2)+SQRT((AA142-$CH$10)^2+(AB142-$CI$10)^2)</f>
        <v>60.086359200003002</v>
      </c>
      <c r="AD142" s="3">
        <f>AC142/(2*$CH$3)</f>
        <v>1.00000000000005</v>
      </c>
      <c r="AE142" s="3">
        <f t="shared" si="216"/>
        <v>30.226960537546088</v>
      </c>
      <c r="AF142" s="3">
        <f t="shared" si="217"/>
        <v>7.823313062679242</v>
      </c>
      <c r="AG142" s="3">
        <f t="shared" si="218"/>
        <v>-29.197001833436268</v>
      </c>
      <c r="AH142" s="8">
        <f>SQRT(AF142^2+AG142^2)+SQRT((AF142-$CH$10)^2+(AG142-$CI$10)^2)</f>
        <v>60.086359199999976</v>
      </c>
      <c r="AI142" s="3">
        <f>AH142/(2*$CH$3)</f>
        <v>0.99999999999999967</v>
      </c>
      <c r="AJ142" s="3">
        <f t="shared" si="219"/>
        <v>30.226960537546098</v>
      </c>
      <c r="AK142" s="3">
        <f t="shared" si="220"/>
        <v>7.8233130626792446</v>
      </c>
      <c r="AL142" s="3">
        <f t="shared" si="221"/>
        <v>-29.197001833436278</v>
      </c>
      <c r="AM142" s="8">
        <f>SQRT(AK142^2+AL142^2)+SQRT((AK142-$CH$10)^2+(AL142-$CI$10)^2)</f>
        <v>60.086359199999997</v>
      </c>
      <c r="AN142" s="3">
        <f>AM142/(2*$CH$3)</f>
        <v>1</v>
      </c>
      <c r="AO142" s="3">
        <f t="shared" si="222"/>
        <v>30.226960537546098</v>
      </c>
      <c r="AP142" s="3">
        <f t="shared" si="223"/>
        <v>7.8233130626792446</v>
      </c>
      <c r="AQ142" s="3">
        <f t="shared" si="224"/>
        <v>-29.197001833436278</v>
      </c>
      <c r="AR142" s="8">
        <f>SQRT(AP142^2+AQ142^2)+SQRT((AP142-$CH$10)^2+(AQ142-$CI$10)^2)</f>
        <v>60.086359199999997</v>
      </c>
      <c r="AS142" s="3">
        <f>AR142/(2*$CH$3)</f>
        <v>1</v>
      </c>
      <c r="AT142" s="9">
        <f t="shared" si="225"/>
        <v>30.226960537546098</v>
      </c>
      <c r="AU142" s="3">
        <f t="shared" si="226"/>
        <v>7.8233130626792446</v>
      </c>
      <c r="AV142" s="3">
        <f t="shared" si="227"/>
        <v>-29.197001833436278</v>
      </c>
      <c r="AW142" s="8">
        <f>SQRT(AU142^2+AV142^2)+SQRT((AU142-$CH$10)^2+(AV142-$CI$10)^2)</f>
        <v>60.086359199999997</v>
      </c>
      <c r="AX142" s="4">
        <f>AW142/(2*$CH$3)</f>
        <v>1</v>
      </c>
      <c r="AY142" s="9">
        <f t="shared" si="106"/>
        <v>30.099960537546099</v>
      </c>
      <c r="AZ142" s="9">
        <f>AY142-'Master Radiusverkleinerung'!G$5/100</f>
        <v>30.045960537546101</v>
      </c>
      <c r="BA142" s="9">
        <f>SQRT((AU142-AU140)^2+(AV142-AV140)^2)</f>
        <v>1.5828718363811651</v>
      </c>
      <c r="BB142" s="3">
        <f>0.5*(AU140+AU142)</f>
        <v>7.0552134075828477</v>
      </c>
      <c r="BC142" s="3">
        <f>0.5*(AV140+AV142)</f>
        <v>-29.387773247550044</v>
      </c>
      <c r="BD142" s="3">
        <f t="shared" si="175"/>
        <v>8.5799869962262214</v>
      </c>
      <c r="BE142" s="3">
        <f t="shared" si="176"/>
        <v>-28.966144734593328</v>
      </c>
      <c r="BF142" s="3">
        <f>AU142-AU140</f>
        <v>1.536199310192794</v>
      </c>
      <c r="BG142" s="3">
        <f>AV142-AV140</f>
        <v>0.38154282822753416</v>
      </c>
      <c r="BH142" s="3">
        <f t="shared" si="179"/>
        <v>1.5133478670939526</v>
      </c>
      <c r="BI142" s="3">
        <f t="shared" si="180"/>
        <v>0.46171419768589672</v>
      </c>
      <c r="BJ142" s="3">
        <f t="shared" si="181"/>
        <v>0.38154282822753416</v>
      </c>
      <c r="BK142" s="3">
        <f t="shared" si="182"/>
        <v>-1.536199310192794</v>
      </c>
      <c r="BL142" s="3">
        <f t="shared" si="183"/>
        <v>0.46171419768589672</v>
      </c>
      <c r="BM142" s="3">
        <f t="shared" si="184"/>
        <v>-1.5133478670939526</v>
      </c>
      <c r="BN142" s="3">
        <f t="shared" si="185"/>
        <v>0.38154282822753416</v>
      </c>
      <c r="BO142" s="3">
        <f t="shared" si="186"/>
        <v>-1.536199310192794</v>
      </c>
      <c r="BP142" s="3">
        <f t="shared" si="187"/>
        <v>-0.46171419768589672</v>
      </c>
      <c r="BQ142" s="3">
        <f t="shared" si="188"/>
        <v>1.5133478670939526</v>
      </c>
      <c r="BR142" s="3">
        <f t="shared" si="189"/>
        <v>1.5247735886433738</v>
      </c>
      <c r="BS142" s="3">
        <f t="shared" si="190"/>
        <v>0.42162851295671544</v>
      </c>
      <c r="BT142" s="3">
        <f t="shared" si="191"/>
        <v>-18.973480048668197</v>
      </c>
      <c r="BU142" s="3">
        <f t="shared" si="192"/>
        <v>-0.18398183150470881</v>
      </c>
      <c r="BV142" s="3">
        <f t="shared" si="193"/>
        <v>-0.24072628482922198</v>
      </c>
      <c r="BW142" s="9">
        <f t="shared" si="194"/>
        <v>30.043013583348845</v>
      </c>
      <c r="BX142" s="9">
        <f>SQRT((AU142-$CH$11)^2+(AV142-$CI$11)^2)</f>
        <v>30.042220834866797</v>
      </c>
      <c r="BY142" s="3">
        <f>AU142-BU140</f>
        <v>8.0072382866477092</v>
      </c>
      <c r="BZ142" s="3">
        <f>AV142-BV140</f>
        <v>-28.956047630659988</v>
      </c>
      <c r="CA142" s="3">
        <f t="shared" si="197"/>
        <v>30.042778822342765</v>
      </c>
      <c r="CB142" s="3">
        <f t="shared" si="198"/>
        <v>8.0072948941839535</v>
      </c>
      <c r="CC142" s="3">
        <f t="shared" si="199"/>
        <v>-28.956275548607056</v>
      </c>
      <c r="CD142" s="3">
        <f t="shared" si="200"/>
        <v>30.043013583348845</v>
      </c>
      <c r="CE142" s="4">
        <f t="shared" si="201"/>
        <v>0.99999999999997879</v>
      </c>
      <c r="CF142" s="12">
        <f t="shared" si="169"/>
        <v>1.1799386548192511E-5</v>
      </c>
    </row>
    <row r="143" spans="1:84" x14ac:dyDescent="0.3">
      <c r="A143" s="4">
        <v>288</v>
      </c>
      <c r="B143" s="3">
        <f>CH$3*COS(A143/180*PI())</f>
        <v>9.2838530614587285</v>
      </c>
      <c r="C143" s="4">
        <f>CH$3*SIN(A143/180*PI())</f>
        <v>-28.572761728805627</v>
      </c>
      <c r="D143" s="6">
        <f>SQRT(B143^2+C143^2)+SQRT((B143-$CH$10)^2+(C143-$CI$10)^2)</f>
        <v>59.74460317830858</v>
      </c>
      <c r="E143" s="4">
        <f>D143/(2*$CH$3)</f>
        <v>0.99431225279345237</v>
      </c>
      <c r="F143" s="4">
        <f>$CH$3/E143</f>
        <v>30.215035081379856</v>
      </c>
      <c r="G143" s="4">
        <f t="shared" si="202"/>
        <v>9.3369593257815922</v>
      </c>
      <c r="H143" s="4">
        <f t="shared" si="203"/>
        <v>-28.736206004232979</v>
      </c>
      <c r="I143" s="6">
        <f>SQRT(G143^2+H143^2)+SQRT((G143-$CH$10)^2+(H143-$CI$10)^2)</f>
        <v>60.088290326489698</v>
      </c>
      <c r="J143" s="4">
        <f>I143/(2*$CH$3)</f>
        <v>1.0000321391829263</v>
      </c>
      <c r="K143" s="4">
        <f t="shared" si="204"/>
        <v>30.214064026049176</v>
      </c>
      <c r="L143" s="4">
        <f t="shared" si="205"/>
        <v>9.3366592531819332</v>
      </c>
      <c r="M143" s="4">
        <f t="shared" si="206"/>
        <v>-28.735282475733054</v>
      </c>
      <c r="N143" s="8">
        <f>SQRT(L143^2+M143^2)+SQRT((L143-$CH$10)^2+(M143-$CI$10)^2)</f>
        <v>60.086348349620948</v>
      </c>
      <c r="O143" s="3">
        <f>N143/(2*$CH$3)</f>
        <v>0.99999981942026117</v>
      </c>
      <c r="P143" s="4">
        <f t="shared" si="207"/>
        <v>30.214069482097951</v>
      </c>
      <c r="Q143" s="4">
        <f t="shared" si="208"/>
        <v>9.3366609391937274</v>
      </c>
      <c r="R143" s="4">
        <f t="shared" si="209"/>
        <v>-28.735287664743794</v>
      </c>
      <c r="S143" s="6">
        <f>SQRT(Q143^2+R143^2)+SQRT((Q143-$CH$10)^2+(R143-$CI$10)^2)</f>
        <v>60.086359260966745</v>
      </c>
      <c r="T143" s="4">
        <f>S143/(2*$CH$3)</f>
        <v>1.0000000010146521</v>
      </c>
      <c r="U143" s="3">
        <f t="shared" si="210"/>
        <v>30.21406945144118</v>
      </c>
      <c r="V143" s="3">
        <f t="shared" si="211"/>
        <v>9.3366609297202636</v>
      </c>
      <c r="W143" s="3">
        <f t="shared" si="212"/>
        <v>-28.735287635587472</v>
      </c>
      <c r="X143" s="3">
        <f>SQRT(V143^2+W143^2)+SQRT((V143-$CH$10)^2+(W143-$CI$10)^2)</f>
        <v>60.086359199657423</v>
      </c>
      <c r="Y143" s="3">
        <f>X143/(2*$CH$3)</f>
        <v>0.99999999999429867</v>
      </c>
      <c r="Z143" s="3">
        <f t="shared" si="213"/>
        <v>30.21406945161344</v>
      </c>
      <c r="AA143" s="3">
        <f t="shared" si="214"/>
        <v>9.3366609297734957</v>
      </c>
      <c r="AB143" s="3">
        <f t="shared" si="215"/>
        <v>-28.735287635751302</v>
      </c>
      <c r="AC143" s="3">
        <f>SQRT(AA143^2+AB143^2)+SQRT((AA143-$CH$10)^2+(AB143-$CI$10)^2)</f>
        <v>60.086359200001922</v>
      </c>
      <c r="AD143" s="3">
        <f>AC143/(2*$CH$3)</f>
        <v>1.000000000000032</v>
      </c>
      <c r="AE143" s="3">
        <f t="shared" si="216"/>
        <v>30.214069451612474</v>
      </c>
      <c r="AF143" s="3">
        <f t="shared" si="217"/>
        <v>9.3366609297731973</v>
      </c>
      <c r="AG143" s="3">
        <f t="shared" si="218"/>
        <v>-28.735287635750382</v>
      </c>
      <c r="AH143" s="8">
        <f>SQRT(AF143^2+AG143^2)+SQRT((AF143-$CH$10)^2+(AG143-$CI$10)^2)</f>
        <v>60.08635919999999</v>
      </c>
      <c r="AI143" s="3">
        <f>AH143/(2*$CH$3)</f>
        <v>0.99999999999999989</v>
      </c>
      <c r="AJ143" s="3">
        <f t="shared" si="219"/>
        <v>30.214069451612477</v>
      </c>
      <c r="AK143" s="3">
        <f t="shared" si="220"/>
        <v>9.3366609297731973</v>
      </c>
      <c r="AL143" s="3">
        <f t="shared" si="221"/>
        <v>-28.735287635750385</v>
      </c>
      <c r="AM143" s="8">
        <f>SQRT(AK143^2+AL143^2)+SQRT((AK143-$CH$10)^2+(AL143-$CI$10)^2)</f>
        <v>60.08635919999999</v>
      </c>
      <c r="AN143" s="3">
        <f>AM143/(2*$CH$3)</f>
        <v>0.99999999999999989</v>
      </c>
      <c r="AO143" s="3">
        <f t="shared" si="222"/>
        <v>30.214069451612481</v>
      </c>
      <c r="AP143" s="3">
        <f t="shared" si="223"/>
        <v>9.3366609297731991</v>
      </c>
      <c r="AQ143" s="3">
        <f t="shared" si="224"/>
        <v>-28.735287635750389</v>
      </c>
      <c r="AR143" s="8">
        <f>SQRT(AP143^2+AQ143^2)+SQRT((AP143-$CH$10)^2+(AQ143-$CI$10)^2)</f>
        <v>60.086359200000004</v>
      </c>
      <c r="AS143" s="3">
        <f>AR143/(2*$CH$3)</f>
        <v>1.0000000000000002</v>
      </c>
      <c r="AT143" s="9">
        <f t="shared" si="225"/>
        <v>30.214069451612474</v>
      </c>
      <c r="AU143" s="3">
        <f t="shared" si="226"/>
        <v>9.3366609297731973</v>
      </c>
      <c r="AV143" s="3">
        <f t="shared" si="227"/>
        <v>-28.735287635750382</v>
      </c>
      <c r="AW143" s="8">
        <f>SQRT(AU143^2+AV143^2)+SQRT((AU143-$CH$10)^2+(AV143-$CI$10)^2)</f>
        <v>60.08635919999999</v>
      </c>
      <c r="AX143" s="4">
        <f>AW143/(2*$CH$3)</f>
        <v>0.99999999999999989</v>
      </c>
      <c r="AY143" s="9">
        <f t="shared" si="106"/>
        <v>30.087069451612475</v>
      </c>
      <c r="AZ143" s="9">
        <f>AY143-'Master Radiusverkleinerung'!G$5/100</f>
        <v>30.033069451612477</v>
      </c>
      <c r="BA143" s="9">
        <f t="shared" si="228"/>
        <v>1.5822141976301904</v>
      </c>
      <c r="BB143" s="3">
        <f t="shared" si="173"/>
        <v>8.5799869962262214</v>
      </c>
      <c r="BC143" s="3">
        <f t="shared" si="174"/>
        <v>-28.966144734593328</v>
      </c>
      <c r="BD143" s="3">
        <f t="shared" si="175"/>
        <v>10.079813773483089</v>
      </c>
      <c r="BE143" s="3">
        <f t="shared" si="176"/>
        <v>-28.465039808872934</v>
      </c>
      <c r="BF143" s="3">
        <f t="shared" si="177"/>
        <v>1.5133478670939526</v>
      </c>
      <c r="BG143" s="3">
        <f t="shared" si="178"/>
        <v>0.46171419768589672</v>
      </c>
      <c r="BH143" s="3">
        <f t="shared" si="179"/>
        <v>1.4863056874197813</v>
      </c>
      <c r="BI143" s="3">
        <f t="shared" si="180"/>
        <v>0.5404956537548955</v>
      </c>
      <c r="BJ143" s="3">
        <f t="shared" si="181"/>
        <v>0.46171419768589672</v>
      </c>
      <c r="BK143" s="3">
        <f t="shared" si="182"/>
        <v>-1.5133478670939526</v>
      </c>
      <c r="BL143" s="3">
        <f t="shared" si="183"/>
        <v>0.5404956537548955</v>
      </c>
      <c r="BM143" s="3">
        <f t="shared" si="184"/>
        <v>-1.4863056874197813</v>
      </c>
      <c r="BN143" s="3">
        <f t="shared" si="185"/>
        <v>0.46171419768589672</v>
      </c>
      <c r="BO143" s="3">
        <f t="shared" si="186"/>
        <v>-1.5133478670939526</v>
      </c>
      <c r="BP143" s="3">
        <f t="shared" si="187"/>
        <v>-0.5404956537548955</v>
      </c>
      <c r="BQ143" s="3">
        <f t="shared" si="188"/>
        <v>1.4863056874197813</v>
      </c>
      <c r="BR143" s="3">
        <f t="shared" si="189"/>
        <v>1.4998267772568674</v>
      </c>
      <c r="BS143" s="3">
        <f t="shared" si="190"/>
        <v>0.50110492572039433</v>
      </c>
      <c r="BT143" s="3">
        <f t="shared" si="191"/>
        <v>-18.981515946263229</v>
      </c>
      <c r="BU143" s="3">
        <f t="shared" si="192"/>
        <v>-0.18404840976475967</v>
      </c>
      <c r="BV143" s="3">
        <f t="shared" si="193"/>
        <v>-0.24050806310602013</v>
      </c>
      <c r="BW143" s="9">
        <f t="shared" si="194"/>
        <v>30.043241656345202</v>
      </c>
      <c r="BX143" s="9">
        <f>SQRT((AU143-$CH$11)^2+(AV143-$CI$11)^2)</f>
        <v>30.042144740335754</v>
      </c>
      <c r="BY143" s="3">
        <f t="shared" si="195"/>
        <v>9.5206427612779052</v>
      </c>
      <c r="BZ143" s="3">
        <f t="shared" si="196"/>
        <v>-28.49456135092116</v>
      </c>
      <c r="CA143" s="3">
        <f t="shared" si="197"/>
        <v>30.043013583348849</v>
      </c>
      <c r="CB143" s="3">
        <f t="shared" si="198"/>
        <v>9.520709339537957</v>
      </c>
      <c r="CC143" s="3">
        <f t="shared" si="199"/>
        <v>-28.494779572644362</v>
      </c>
      <c r="CD143" s="3">
        <f t="shared" si="200"/>
        <v>30.043241656345202</v>
      </c>
      <c r="CE143" s="4">
        <f t="shared" si="201"/>
        <v>0.99999999999998002</v>
      </c>
      <c r="CF143" s="12">
        <f t="shared" si="169"/>
        <v>1.1454575465288127E-5</v>
      </c>
    </row>
    <row r="144" spans="1:84" x14ac:dyDescent="0.3">
      <c r="A144" s="4">
        <v>291</v>
      </c>
      <c r="B144" s="3">
        <f>CH$3*COS(A144/180*PI())</f>
        <v>10.766512671073198</v>
      </c>
      <c r="C144" s="4">
        <f>CH$3*SIN(A144/180*PI())</f>
        <v>-28.047724424300029</v>
      </c>
      <c r="D144" s="6">
        <f>SQRT(B144^2+C144^2)+SQRT((B144-$CH$10)^2+(C144-$CI$10)^2)</f>
        <v>59.77132120361707</v>
      </c>
      <c r="E144" s="4">
        <f>D144/(2*$CH$3)</f>
        <v>0.99475691320663462</v>
      </c>
      <c r="F144" s="4">
        <f>$CH$3/E144</f>
        <v>30.201528836984636</v>
      </c>
      <c r="G144" s="4">
        <f t="shared" si="202"/>
        <v>10.823259962443444</v>
      </c>
      <c r="H144" s="4">
        <f t="shared" si="203"/>
        <v>-28.195556172499654</v>
      </c>
      <c r="I144" s="6">
        <f>SQRT(G144^2+H144^2)+SQRT((G144-$CH$10)^2+(H144-$CI$10)^2)</f>
        <v>60.087996196925999</v>
      </c>
      <c r="J144" s="4">
        <f>I144/(2*$CH$3)</f>
        <v>1.0000272440691664</v>
      </c>
      <c r="K144" s="4">
        <f t="shared" si="204"/>
        <v>30.200706046860219</v>
      </c>
      <c r="L144" s="4">
        <f t="shared" si="205"/>
        <v>10.822965100833651</v>
      </c>
      <c r="M144" s="4">
        <f t="shared" si="206"/>
        <v>-28.194788031744384</v>
      </c>
      <c r="N144" s="8">
        <f>SQRT(L144^2+M144^2)+SQRT((L144-$CH$10)^2+(M144-$CI$10)^2)</f>
        <v>60.086350738040743</v>
      </c>
      <c r="O144" s="3">
        <f>N144/(2*$CH$3)</f>
        <v>0.99999985917004508</v>
      </c>
      <c r="P144" s="4">
        <f t="shared" si="207"/>
        <v>30.200710300024888</v>
      </c>
      <c r="Q144" s="4">
        <f t="shared" si="208"/>
        <v>10.822966625031553</v>
      </c>
      <c r="R144" s="4">
        <f t="shared" si="209"/>
        <v>-28.194792002415667</v>
      </c>
      <c r="S144" s="6">
        <f>SQRT(Q144^2+R144^2)+SQRT((Q144-$CH$10)^2+(R144-$CI$10)^2)</f>
        <v>60.086359243742706</v>
      </c>
      <c r="T144" s="4">
        <f>S144/(2*$CH$3)</f>
        <v>1.0000000007279972</v>
      </c>
      <c r="U144" s="3">
        <f t="shared" si="210"/>
        <v>30.200710278038855</v>
      </c>
      <c r="V144" s="3">
        <f t="shared" si="211"/>
        <v>10.822966617152463</v>
      </c>
      <c r="W144" s="3">
        <f t="shared" si="212"/>
        <v>-28.194791981889939</v>
      </c>
      <c r="X144" s="3">
        <f>SQRT(V144^2+W144^2)+SQRT((V144-$CH$10)^2+(W144-$CI$10)^2)</f>
        <v>60.086359199773888</v>
      </c>
      <c r="Y144" s="3">
        <f>X144/(2*$CH$3)</f>
        <v>0.9999999999962369</v>
      </c>
      <c r="Z144" s="3">
        <f t="shared" si="213"/>
        <v>30.200710278152503</v>
      </c>
      <c r="AA144" s="3">
        <f t="shared" si="214"/>
        <v>10.82296661719319</v>
      </c>
      <c r="AB144" s="3">
        <f t="shared" si="215"/>
        <v>-28.194791981996037</v>
      </c>
      <c r="AC144" s="3">
        <f>SQRT(AA144^2+AB144^2)+SQRT((AA144-$CH$10)^2+(AB144-$CI$10)^2)</f>
        <v>60.086359200001162</v>
      </c>
      <c r="AD144" s="3">
        <f>AC144/(2*$CH$3)</f>
        <v>1.0000000000000193</v>
      </c>
      <c r="AE144" s="3">
        <f t="shared" si="216"/>
        <v>30.20071027815192</v>
      </c>
      <c r="AF144" s="3">
        <f t="shared" si="217"/>
        <v>10.822966617192982</v>
      </c>
      <c r="AG144" s="3">
        <f t="shared" si="218"/>
        <v>-28.194791981995493</v>
      </c>
      <c r="AH144" s="8">
        <f>SQRT(AF144^2+AG144^2)+SQRT((AF144-$CH$10)^2+(AG144-$CI$10)^2)</f>
        <v>60.086359200000004</v>
      </c>
      <c r="AI144" s="3">
        <f>AH144/(2*$CH$3)</f>
        <v>1.0000000000000002</v>
      </c>
      <c r="AJ144" s="3">
        <f t="shared" si="219"/>
        <v>30.200710278151913</v>
      </c>
      <c r="AK144" s="3">
        <f t="shared" si="220"/>
        <v>10.822966617192979</v>
      </c>
      <c r="AL144" s="3">
        <f t="shared" si="221"/>
        <v>-28.194791981995486</v>
      </c>
      <c r="AM144" s="8">
        <f>SQRT(AK144^2+AL144^2)+SQRT((AK144-$CH$10)^2+(AL144-$CI$10)^2)</f>
        <v>60.086359199999983</v>
      </c>
      <c r="AN144" s="3">
        <f>AM144/(2*$CH$3)</f>
        <v>0.99999999999999978</v>
      </c>
      <c r="AO144" s="3">
        <f t="shared" si="222"/>
        <v>30.20071027815192</v>
      </c>
      <c r="AP144" s="3">
        <f t="shared" si="223"/>
        <v>10.822966617192982</v>
      </c>
      <c r="AQ144" s="3">
        <f t="shared" si="224"/>
        <v>-28.194791981995493</v>
      </c>
      <c r="AR144" s="8">
        <f>SQRT(AP144^2+AQ144^2)+SQRT((AP144-$CH$10)^2+(AQ144-$CI$10)^2)</f>
        <v>60.086359200000004</v>
      </c>
      <c r="AS144" s="3">
        <f>AR144/(2*$CH$3)</f>
        <v>1.0000000000000002</v>
      </c>
      <c r="AT144" s="9">
        <f t="shared" si="225"/>
        <v>30.200710278151913</v>
      </c>
      <c r="AU144" s="3">
        <f t="shared" si="226"/>
        <v>10.822966617192979</v>
      </c>
      <c r="AV144" s="3">
        <f t="shared" si="227"/>
        <v>-28.194791981995486</v>
      </c>
      <c r="AW144" s="8">
        <f>SQRT(AU144^2+AV144^2)+SQRT((AU144-$CH$10)^2+(AV144-$CI$10)^2)</f>
        <v>60.086359199999983</v>
      </c>
      <c r="AX144" s="4">
        <f>AW144/(2*$CH$3)</f>
        <v>0.99999999999999978</v>
      </c>
      <c r="AY144" s="9">
        <f t="shared" si="106"/>
        <v>30.073710278151914</v>
      </c>
      <c r="AZ144" s="9">
        <f>AY144-'Master Radiusverkleinerung'!G$5/100</f>
        <v>30.019710278151916</v>
      </c>
      <c r="BA144" s="9">
        <f t="shared" si="228"/>
        <v>1.5815309507513031</v>
      </c>
      <c r="BB144" s="3">
        <f t="shared" si="173"/>
        <v>10.079813773483089</v>
      </c>
      <c r="BC144" s="3">
        <f t="shared" si="174"/>
        <v>-28.465039808872934</v>
      </c>
      <c r="BD144" s="3">
        <f t="shared" si="175"/>
        <v>11.550546732254556</v>
      </c>
      <c r="BE144" s="3">
        <f t="shared" si="176"/>
        <v>-27.885958197864099</v>
      </c>
      <c r="BF144" s="3">
        <f t="shared" si="177"/>
        <v>1.4863056874197813</v>
      </c>
      <c r="BG144" s="3">
        <f t="shared" si="178"/>
        <v>0.5404956537548955</v>
      </c>
      <c r="BH144" s="3">
        <f t="shared" si="179"/>
        <v>1.4551602301231572</v>
      </c>
      <c r="BI144" s="3">
        <f t="shared" si="180"/>
        <v>0.61766756826277458</v>
      </c>
      <c r="BJ144" s="3">
        <f t="shared" si="181"/>
        <v>0.5404956537548955</v>
      </c>
      <c r="BK144" s="3">
        <f t="shared" si="182"/>
        <v>-1.4863056874197813</v>
      </c>
      <c r="BL144" s="3">
        <f t="shared" si="183"/>
        <v>0.61766756826277458</v>
      </c>
      <c r="BM144" s="3">
        <f t="shared" si="184"/>
        <v>-1.4551602301231572</v>
      </c>
      <c r="BN144" s="3">
        <f t="shared" si="185"/>
        <v>0.5404956537548955</v>
      </c>
      <c r="BO144" s="3">
        <f t="shared" si="186"/>
        <v>-1.4863056874197813</v>
      </c>
      <c r="BP144" s="3">
        <f t="shared" si="187"/>
        <v>-0.61766756826277458</v>
      </c>
      <c r="BQ144" s="3">
        <f t="shared" si="188"/>
        <v>1.4551602301231572</v>
      </c>
      <c r="BR144" s="3">
        <f t="shared" si="189"/>
        <v>1.4707329587714675</v>
      </c>
      <c r="BS144" s="3">
        <f t="shared" si="190"/>
        <v>0.57908161100883504</v>
      </c>
      <c r="BT144" s="3">
        <f t="shared" si="191"/>
        <v>-18.989860390602729</v>
      </c>
      <c r="BU144" s="3">
        <f t="shared" si="192"/>
        <v>-0.18412323304992917</v>
      </c>
      <c r="BV144" s="3">
        <f t="shared" si="193"/>
        <v>-0.2403023070124668</v>
      </c>
      <c r="BW144" s="9">
        <f t="shared" si="194"/>
        <v>30.043460519055603</v>
      </c>
      <c r="BX144" s="9">
        <f>SQRT((AU144-$CH$11)^2+(AV144-$CI$11)^2)</f>
        <v>30.042071719048572</v>
      </c>
      <c r="BY144" s="3">
        <f t="shared" si="195"/>
        <v>11.007015026957738</v>
      </c>
      <c r="BZ144" s="3">
        <f t="shared" si="196"/>
        <v>-27.954283918889466</v>
      </c>
      <c r="CA144" s="3">
        <f t="shared" si="197"/>
        <v>30.043241656345202</v>
      </c>
      <c r="CB144" s="3">
        <f t="shared" si="198"/>
        <v>11.007089850242908</v>
      </c>
      <c r="CC144" s="3">
        <f t="shared" si="199"/>
        <v>-27.954489674983019</v>
      </c>
      <c r="CD144" s="3">
        <f t="shared" si="200"/>
        <v>30.043460519055603</v>
      </c>
      <c r="CE144" s="4">
        <f t="shared" si="201"/>
        <v>0.99999999999998146</v>
      </c>
      <c r="CF144" s="12">
        <f t="shared" si="169"/>
        <v>1.1033187045151238E-5</v>
      </c>
    </row>
    <row r="145" spans="1:84" x14ac:dyDescent="0.3">
      <c r="A145" s="4">
        <v>294</v>
      </c>
      <c r="B145" s="3">
        <f>CH$3*COS(A145/180*PI())</f>
        <v>12.219662017827348</v>
      </c>
      <c r="C145" s="4">
        <f>CH$3*SIN(A145/180*PI())</f>
        <v>-27.445810256720854</v>
      </c>
      <c r="D145" s="6">
        <f>SQRT(B145^2+C145^2)+SQRT((B145-$CH$10)^2+(C145-$CI$10)^2)</f>
        <v>59.798899354410565</v>
      </c>
      <c r="E145" s="4">
        <f>D145/(2*$CH$3)</f>
        <v>0.99521588844095865</v>
      </c>
      <c r="F145" s="4">
        <f>$CH$3/E145</f>
        <v>30.187600448244165</v>
      </c>
      <c r="G145" s="4">
        <f t="shared" si="202"/>
        <v>12.27840326883234</v>
      </c>
      <c r="H145" s="4">
        <f t="shared" si="203"/>
        <v>-27.577745266623207</v>
      </c>
      <c r="I145" s="6">
        <f>SQRT(G145^2+H145^2)+SQRT((G145-$CH$10)^2+(H145-$CI$10)^2)</f>
        <v>60.087718309695148</v>
      </c>
      <c r="J145" s="4">
        <f>I145/(2*$CH$3)</f>
        <v>1.0000226192718822</v>
      </c>
      <c r="K145" s="4">
        <f t="shared" si="204"/>
        <v>30.186917642146732</v>
      </c>
      <c r="L145" s="4">
        <f t="shared" si="205"/>
        <v>12.278125546572397</v>
      </c>
      <c r="M145" s="4">
        <f t="shared" si="206"/>
        <v>-27.577121492214445</v>
      </c>
      <c r="N145" s="8">
        <f>SQRT(L145^2+M145^2)+SQRT((L145-$CH$10)^2+(M145-$CI$10)^2)</f>
        <v>60.086352804501381</v>
      </c>
      <c r="O145" s="3">
        <f>N145/(2*$CH$3)</f>
        <v>0.99999989356155539</v>
      </c>
      <c r="P145" s="4">
        <f t="shared" si="207"/>
        <v>30.186920855195634</v>
      </c>
      <c r="Q145" s="4">
        <f t="shared" si="208"/>
        <v>12.278126853437122</v>
      </c>
      <c r="R145" s="4">
        <f t="shared" si="209"/>
        <v>-27.577124427480676</v>
      </c>
      <c r="S145" s="6">
        <f>SQRT(Q145^2+R145^2)+SQRT((Q145-$CH$10)^2+(R145-$CI$10)^2)</f>
        <v>60.086359230095667</v>
      </c>
      <c r="T145" s="4">
        <f>S145/(2*$CH$3)</f>
        <v>1.0000000005008736</v>
      </c>
      <c r="U145" s="3">
        <f t="shared" si="210"/>
        <v>30.186920840075803</v>
      </c>
      <c r="V145" s="3">
        <f t="shared" si="211"/>
        <v>12.278126847287334</v>
      </c>
      <c r="W145" s="3">
        <f t="shared" si="212"/>
        <v>-27.57712441366802</v>
      </c>
      <c r="X145" s="3">
        <f>SQRT(V145^2+W145^2)+SQRT((V145-$CH$10)^2+(W145-$CI$10)^2)</f>
        <v>60.086359199858364</v>
      </c>
      <c r="Y145" s="3">
        <f>X145/(2*$CH$3)</f>
        <v>0.99999999999764289</v>
      </c>
      <c r="Z145" s="3">
        <f t="shared" si="213"/>
        <v>30.186920840146957</v>
      </c>
      <c r="AA145" s="3">
        <f t="shared" si="214"/>
        <v>12.278126847316274</v>
      </c>
      <c r="AB145" s="3">
        <f t="shared" si="215"/>
        <v>-27.577124413733024</v>
      </c>
      <c r="AC145" s="3">
        <f>SQRT(AA145^2+AB145^2)+SQRT((AA145-$CH$10)^2+(AB145-$CI$10)^2)</f>
        <v>60.086359200000672</v>
      </c>
      <c r="AD145" s="3">
        <f>AC145/(2*$CH$3)</f>
        <v>1.0000000000000113</v>
      </c>
      <c r="AE145" s="3">
        <f t="shared" si="216"/>
        <v>30.186920840146616</v>
      </c>
      <c r="AF145" s="3">
        <f t="shared" si="217"/>
        <v>12.278126847316136</v>
      </c>
      <c r="AG145" s="3">
        <f t="shared" si="218"/>
        <v>-27.577124413732712</v>
      </c>
      <c r="AH145" s="8">
        <f>SQRT(AF145^2+AG145^2)+SQRT((AF145-$CH$10)^2+(AG145-$CI$10)^2)</f>
        <v>60.08635919999999</v>
      </c>
      <c r="AI145" s="3">
        <f>AH145/(2*$CH$3)</f>
        <v>0.99999999999999989</v>
      </c>
      <c r="AJ145" s="3">
        <f t="shared" si="219"/>
        <v>30.18692084014662</v>
      </c>
      <c r="AK145" s="3">
        <f t="shared" si="220"/>
        <v>12.278126847316138</v>
      </c>
      <c r="AL145" s="3">
        <f t="shared" si="221"/>
        <v>-27.577124413732715</v>
      </c>
      <c r="AM145" s="8">
        <f>SQRT(AK145^2+AL145^2)+SQRT((AK145-$CH$10)^2+(AL145-$CI$10)^2)</f>
        <v>60.08635919999999</v>
      </c>
      <c r="AN145" s="3">
        <f>AM145/(2*$CH$3)</f>
        <v>0.99999999999999989</v>
      </c>
      <c r="AO145" s="3">
        <f t="shared" si="222"/>
        <v>30.186920840146623</v>
      </c>
      <c r="AP145" s="3">
        <f t="shared" si="223"/>
        <v>12.278126847316139</v>
      </c>
      <c r="AQ145" s="3">
        <f t="shared" si="224"/>
        <v>-27.577124413732719</v>
      </c>
      <c r="AR145" s="8">
        <f>SQRT(AP145^2+AQ145^2)+SQRT((AP145-$CH$10)^2+(AQ145-$CI$10)^2)</f>
        <v>60.086359200000004</v>
      </c>
      <c r="AS145" s="3">
        <f>AR145/(2*$CH$3)</f>
        <v>1.0000000000000002</v>
      </c>
      <c r="AT145" s="9">
        <f t="shared" si="225"/>
        <v>30.186920840146616</v>
      </c>
      <c r="AU145" s="3">
        <f t="shared" si="226"/>
        <v>12.278126847316136</v>
      </c>
      <c r="AV145" s="3">
        <f t="shared" si="227"/>
        <v>-27.577124413732712</v>
      </c>
      <c r="AW145" s="8">
        <f>SQRT(AU145^2+AV145^2)+SQRT((AU145-$CH$10)^2+(AV145-$CI$10)^2)</f>
        <v>60.08635919999999</v>
      </c>
      <c r="AX145" s="4">
        <f>AW145/(2*$CH$3)</f>
        <v>0.99999999999999989</v>
      </c>
      <c r="AY145" s="9">
        <f t="shared" si="106"/>
        <v>30.059920840146617</v>
      </c>
      <c r="AZ145" s="9">
        <f>AY145-'Master Radiusverkleinerung'!G$5/100</f>
        <v>30.005920840146619</v>
      </c>
      <c r="BA145" s="9">
        <f t="shared" si="228"/>
        <v>1.580824000392115</v>
      </c>
      <c r="BB145" s="3">
        <f t="shared" si="173"/>
        <v>11.550546732254556</v>
      </c>
      <c r="BC145" s="3">
        <f t="shared" si="174"/>
        <v>-27.885958197864099</v>
      </c>
      <c r="BD145" s="3">
        <f t="shared" si="175"/>
        <v>12.988132096309229</v>
      </c>
      <c r="BE145" s="3">
        <f t="shared" si="176"/>
        <v>-27.230616336737747</v>
      </c>
      <c r="BF145" s="3">
        <f t="shared" si="177"/>
        <v>1.4551602301231572</v>
      </c>
      <c r="BG145" s="3">
        <f t="shared" si="178"/>
        <v>0.61766756826277458</v>
      </c>
      <c r="BH145" s="3">
        <f t="shared" si="179"/>
        <v>1.4200104979861869</v>
      </c>
      <c r="BI145" s="3">
        <f t="shared" si="180"/>
        <v>0.69301615398992666</v>
      </c>
      <c r="BJ145" s="3">
        <f t="shared" si="181"/>
        <v>0.61766756826277458</v>
      </c>
      <c r="BK145" s="3">
        <f t="shared" si="182"/>
        <v>-1.4551602301231572</v>
      </c>
      <c r="BL145" s="3">
        <f t="shared" si="183"/>
        <v>0.69301615398992666</v>
      </c>
      <c r="BM145" s="3">
        <f t="shared" si="184"/>
        <v>-1.4200104979861869</v>
      </c>
      <c r="BN145" s="3">
        <f t="shared" si="185"/>
        <v>0.61766756826277458</v>
      </c>
      <c r="BO145" s="3">
        <f t="shared" si="186"/>
        <v>-1.4551602301231572</v>
      </c>
      <c r="BP145" s="3">
        <f t="shared" si="187"/>
        <v>-0.69301615398992666</v>
      </c>
      <c r="BQ145" s="3">
        <f t="shared" si="188"/>
        <v>1.4200104979861869</v>
      </c>
      <c r="BR145" s="3">
        <f t="shared" si="189"/>
        <v>1.437585364054673</v>
      </c>
      <c r="BS145" s="3">
        <f t="shared" si="190"/>
        <v>0.6553418611263524</v>
      </c>
      <c r="BT145" s="3">
        <f t="shared" si="191"/>
        <v>-18.998489753287149</v>
      </c>
      <c r="BU145" s="3">
        <f t="shared" si="192"/>
        <v>-0.18420423432355726</v>
      </c>
      <c r="BV145" s="3">
        <f t="shared" si="193"/>
        <v>-0.24011147647832587</v>
      </c>
      <c r="BW145" s="9">
        <f t="shared" si="194"/>
        <v>30.043667757449597</v>
      </c>
      <c r="BX145" s="9">
        <f>SQRT((AU145-$CH$11)^2+(AV145-$CI$11)^2)</f>
        <v>30.042002576426523</v>
      </c>
      <c r="BY145" s="3">
        <f t="shared" si="195"/>
        <v>12.462250080366065</v>
      </c>
      <c r="BZ145" s="3">
        <f t="shared" si="196"/>
        <v>-27.336822106720245</v>
      </c>
      <c r="CA145" s="3">
        <f t="shared" si="197"/>
        <v>30.043460519055603</v>
      </c>
      <c r="CB145" s="3">
        <f t="shared" si="198"/>
        <v>12.462331081639693</v>
      </c>
      <c r="CC145" s="3">
        <f t="shared" si="199"/>
        <v>-27.337012937254386</v>
      </c>
      <c r="CD145" s="3">
        <f t="shared" si="200"/>
        <v>30.043667757449597</v>
      </c>
      <c r="CE145" s="4">
        <f t="shared" si="201"/>
        <v>0.99999999999998335</v>
      </c>
      <c r="CF145" s="12">
        <f t="shared" si="169"/>
        <v>1.0456548944625097E-5</v>
      </c>
    </row>
    <row r="146" spans="1:84" x14ac:dyDescent="0.3">
      <c r="A146" s="4">
        <v>297</v>
      </c>
      <c r="B146" s="3">
        <f>CH$3*COS(A146/180*PI())</f>
        <v>13.639318120368952</v>
      </c>
      <c r="C146" s="4">
        <f>CH$3*SIN(A146/180*PI())</f>
        <v>-26.768669030962879</v>
      </c>
      <c r="D146" s="6">
        <f>SQRT(B146^2+C146^2)+SQRT((B146-$CH$10)^2+(C146-$CI$10)^2)</f>
        <v>59.827259758705395</v>
      </c>
      <c r="E146" s="4">
        <f>D146/(2*$CH$3)</f>
        <v>0.99568788249539009</v>
      </c>
      <c r="F146" s="4">
        <f>$CH$3/E146</f>
        <v>30.173290373591641</v>
      </c>
      <c r="G146" s="4">
        <f t="shared" si="202"/>
        <v>13.698387175493322</v>
      </c>
      <c r="H146" s="4">
        <f t="shared" si="203"/>
        <v>-26.884598579100228</v>
      </c>
      <c r="I146" s="6">
        <f>SQRT(G146^2+H146^2)+SQRT((G146-$CH$10)^2+(H146-$CI$10)^2)</f>
        <v>60.087459705597446</v>
      </c>
      <c r="J146" s="4">
        <f>I146/(2*$CH$3)</f>
        <v>1.0000183153982385</v>
      </c>
      <c r="K146" s="4">
        <f t="shared" si="204"/>
        <v>30.172737747883843</v>
      </c>
      <c r="L146" s="4">
        <f t="shared" si="205"/>
        <v>13.698136288672069</v>
      </c>
      <c r="M146" s="4">
        <f t="shared" si="206"/>
        <v>-26.884106185989147</v>
      </c>
      <c r="N146" s="8">
        <f>SQRT(L146^2+M146^2)+SQRT((L146-$CH$10)^2+(M146-$CI$10)^2)</f>
        <v>60.086354545528486</v>
      </c>
      <c r="O146" s="3">
        <f>N146/(2*$CH$3)</f>
        <v>0.9999999225369689</v>
      </c>
      <c r="P146" s="4">
        <f t="shared" si="207"/>
        <v>30.172740085155748</v>
      </c>
      <c r="Q146" s="4">
        <f t="shared" si="208"/>
        <v>13.69813734977131</v>
      </c>
      <c r="R146" s="4">
        <f t="shared" si="209"/>
        <v>-26.884108268513664</v>
      </c>
      <c r="S146" s="6">
        <f>SQRT(Q146^2+R146^2)+SQRT((Q146-$CH$10)^2+(R146-$CI$10)^2)</f>
        <v>60.086359219685946</v>
      </c>
      <c r="T146" s="4">
        <f>S146/(2*$CH$3)</f>
        <v>1.0000000003276275</v>
      </c>
      <c r="U146" s="3">
        <f t="shared" si="210"/>
        <v>30.17274007527033</v>
      </c>
      <c r="V146" s="3">
        <f t="shared" si="211"/>
        <v>13.698137345283422</v>
      </c>
      <c r="W146" s="3">
        <f t="shared" si="212"/>
        <v>-26.884108259705691</v>
      </c>
      <c r="X146" s="3">
        <f>SQRT(V146^2+W146^2)+SQRT((V146-$CH$10)^2+(W146-$CI$10)^2)</f>
        <v>60.086359199916743</v>
      </c>
      <c r="Y146" s="3">
        <f>X146/(2*$CH$3)</f>
        <v>0.99999999999861444</v>
      </c>
      <c r="Z146" s="3">
        <f t="shared" si="213"/>
        <v>30.172740075312134</v>
      </c>
      <c r="AA146" s="3">
        <f t="shared" si="214"/>
        <v>13.698137345302403</v>
      </c>
      <c r="AB146" s="3">
        <f t="shared" si="215"/>
        <v>-26.884108259742938</v>
      </c>
      <c r="AC146" s="3">
        <f>SQRT(AA146^2+AB146^2)+SQRT((AA146-$CH$10)^2+(AB146-$CI$10)^2)</f>
        <v>60.086359200000345</v>
      </c>
      <c r="AD146" s="3">
        <f>AC146/(2*$CH$3)</f>
        <v>1.0000000000000058</v>
      </c>
      <c r="AE146" s="3">
        <f t="shared" si="216"/>
        <v>30.17274007531196</v>
      </c>
      <c r="AF146" s="3">
        <f t="shared" si="217"/>
        <v>13.698137345302323</v>
      </c>
      <c r="AG146" s="3">
        <f t="shared" si="218"/>
        <v>-26.884108259742785</v>
      </c>
      <c r="AH146" s="8">
        <f>SQRT(AF146^2+AG146^2)+SQRT((AF146-$CH$10)^2+(AG146-$CI$10)^2)</f>
        <v>60.086359199999997</v>
      </c>
      <c r="AI146" s="3">
        <f>AH146/(2*$CH$3)</f>
        <v>1</v>
      </c>
      <c r="AJ146" s="3">
        <f t="shared" si="219"/>
        <v>30.17274007531196</v>
      </c>
      <c r="AK146" s="3">
        <f t="shared" si="220"/>
        <v>13.698137345302323</v>
      </c>
      <c r="AL146" s="3">
        <f t="shared" si="221"/>
        <v>-26.884108259742785</v>
      </c>
      <c r="AM146" s="8">
        <f>SQRT(AK146^2+AL146^2)+SQRT((AK146-$CH$10)^2+(AL146-$CI$10)^2)</f>
        <v>60.086359199999997</v>
      </c>
      <c r="AN146" s="3">
        <f>AM146/(2*$CH$3)</f>
        <v>1</v>
      </c>
      <c r="AO146" s="3">
        <f t="shared" si="222"/>
        <v>30.17274007531196</v>
      </c>
      <c r="AP146" s="3">
        <f t="shared" si="223"/>
        <v>13.698137345302323</v>
      </c>
      <c r="AQ146" s="3">
        <f t="shared" si="224"/>
        <v>-26.884108259742785</v>
      </c>
      <c r="AR146" s="8">
        <f>SQRT(AP146^2+AQ146^2)+SQRT((AP146-$CH$10)^2+(AQ146-$CI$10)^2)</f>
        <v>60.086359199999997</v>
      </c>
      <c r="AS146" s="3">
        <f>AR146/(2*$CH$3)</f>
        <v>1</v>
      </c>
      <c r="AT146" s="9">
        <f t="shared" si="225"/>
        <v>30.17274007531196</v>
      </c>
      <c r="AU146" s="3">
        <f t="shared" si="226"/>
        <v>13.698137345302323</v>
      </c>
      <c r="AV146" s="3">
        <f t="shared" si="227"/>
        <v>-26.884108259742785</v>
      </c>
      <c r="AW146" s="8">
        <f>SQRT(AU146^2+AV146^2)+SQRT((AU146-$CH$10)^2+(AV146-$CI$10)^2)</f>
        <v>60.086359199999997</v>
      </c>
      <c r="AX146" s="4">
        <f>AW146/(2*$CH$3)</f>
        <v>1</v>
      </c>
      <c r="AY146" s="9">
        <f t="shared" si="106"/>
        <v>30.045740075311961</v>
      </c>
      <c r="AZ146" s="9">
        <f>AY146-'Master Radiusverkleinerung'!G$5/100</f>
        <v>29.991740075311963</v>
      </c>
      <c r="BA146" s="9">
        <f t="shared" si="228"/>
        <v>1.5800953148724821</v>
      </c>
      <c r="BB146" s="3">
        <f t="shared" si="173"/>
        <v>12.988132096309229</v>
      </c>
      <c r="BC146" s="3">
        <f t="shared" si="174"/>
        <v>-27.230616336737747</v>
      </c>
      <c r="BD146" s="3">
        <f>0.5*(AU146+AU148)</f>
        <v>14.388620651866848</v>
      </c>
      <c r="BE146" s="3">
        <f>0.5*(AV146+AV148)</f>
        <v>-26.500941224179449</v>
      </c>
      <c r="BF146" s="3">
        <f t="shared" si="177"/>
        <v>1.4200104979861869</v>
      </c>
      <c r="BG146" s="3">
        <f t="shared" si="178"/>
        <v>0.69301615398992666</v>
      </c>
      <c r="BH146" s="3">
        <f>AU148-AU146</f>
        <v>1.3809666131290523</v>
      </c>
      <c r="BI146" s="3">
        <f>AV148-AV146</f>
        <v>0.76633407112667484</v>
      </c>
      <c r="BJ146" s="3">
        <f t="shared" si="181"/>
        <v>0.69301615398992666</v>
      </c>
      <c r="BK146" s="3">
        <f t="shared" si="182"/>
        <v>-1.4200104979861869</v>
      </c>
      <c r="BL146" s="3">
        <f t="shared" si="183"/>
        <v>0.76633407112667484</v>
      </c>
      <c r="BM146" s="3">
        <f t="shared" si="184"/>
        <v>-1.3809666131290523</v>
      </c>
      <c r="BN146" s="3">
        <f t="shared" si="185"/>
        <v>0.69301615398992666</v>
      </c>
      <c r="BO146" s="3">
        <f t="shared" si="186"/>
        <v>-1.4200104979861869</v>
      </c>
      <c r="BP146" s="3">
        <f t="shared" si="187"/>
        <v>-0.76633407112667484</v>
      </c>
      <c r="BQ146" s="3">
        <f t="shared" si="188"/>
        <v>1.3809666131290523</v>
      </c>
      <c r="BR146" s="3">
        <f t="shared" si="189"/>
        <v>1.4004885555576188</v>
      </c>
      <c r="BS146" s="3">
        <f t="shared" si="190"/>
        <v>0.7296751125582972</v>
      </c>
      <c r="BT146" s="3">
        <f t="shared" si="191"/>
        <v>-19.007379668073302</v>
      </c>
      <c r="BU146" s="3">
        <f t="shared" si="192"/>
        <v>-0.18428905868525902</v>
      </c>
      <c r="BV146" s="3">
        <f t="shared" si="193"/>
        <v>-0.239937668864453</v>
      </c>
      <c r="BW146" s="9">
        <f t="shared" si="194"/>
        <v>30.04386109237555</v>
      </c>
      <c r="BX146" s="9">
        <f>SQRT((AU146-$CH$11)^2+(AV146-$CI$11)^2)</f>
        <v>30.041938072878427</v>
      </c>
      <c r="BY146" s="3">
        <f t="shared" si="195"/>
        <v>13.88234157962588</v>
      </c>
      <c r="BZ146" s="3">
        <f t="shared" si="196"/>
        <v>-26.643996783264459</v>
      </c>
      <c r="CA146" s="3">
        <f t="shared" si="197"/>
        <v>30.043667757449594</v>
      </c>
      <c r="CB146" s="3">
        <f t="shared" si="198"/>
        <v>13.882426403987582</v>
      </c>
      <c r="CC146" s="3">
        <f t="shared" si="199"/>
        <v>-26.644170590878332</v>
      </c>
      <c r="CD146" s="3">
        <f t="shared" si="200"/>
        <v>30.04386109237555</v>
      </c>
      <c r="CE146" s="4">
        <f t="shared" si="201"/>
        <v>0.99999999999998579</v>
      </c>
      <c r="CF146" s="12">
        <f t="shared" si="169"/>
        <v>9.6593461578820404E-6</v>
      </c>
    </row>
    <row r="147" spans="1:84" x14ac:dyDescent="0.3">
      <c r="A147" s="4"/>
      <c r="C147" s="4"/>
      <c r="D147" s="6"/>
      <c r="E147" s="4"/>
      <c r="G147" s="4"/>
      <c r="H147" s="4"/>
      <c r="I147" s="6"/>
      <c r="J147" s="4"/>
      <c r="K147" s="4"/>
      <c r="L147" s="4"/>
      <c r="M147" s="4"/>
      <c r="N147" s="8"/>
      <c r="P147" s="4"/>
      <c r="Q147" s="4"/>
      <c r="R147" s="4"/>
      <c r="S147" s="6"/>
      <c r="T147" s="4"/>
      <c r="AH147" s="8"/>
      <c r="AM147" s="8"/>
      <c r="AR147" s="8"/>
      <c r="AT147" s="9"/>
      <c r="AW147" s="8"/>
      <c r="AX147" s="4"/>
      <c r="AY147" s="9"/>
      <c r="AZ147" s="9"/>
      <c r="BA147" s="9"/>
      <c r="BW147" s="9"/>
      <c r="BX147" s="9"/>
      <c r="CE147" s="4"/>
      <c r="CF147" s="12"/>
    </row>
    <row r="148" spans="1:84" x14ac:dyDescent="0.3">
      <c r="A148" s="4">
        <v>300</v>
      </c>
      <c r="B148" s="3">
        <f>CH$3*COS(A148/180*PI())</f>
        <v>15.021589800000003</v>
      </c>
      <c r="C148" s="4">
        <f>CH$3*SIN(A148/180*PI())</f>
        <v>-26.018156744058405</v>
      </c>
      <c r="D148" s="6">
        <f>SQRT(B148^2+C148^2)+SQRT((B148-$CH$10)^2+(C148-$CI$10)^2)</f>
        <v>59.856322563054896</v>
      </c>
      <c r="E148" s="4">
        <f>D148/(2*$CH$3)</f>
        <v>0.99617156639197568</v>
      </c>
      <c r="F148" s="4">
        <f>$CH$3/E148</f>
        <v>30.158639950759792</v>
      </c>
      <c r="G148" s="4">
        <f t="shared" si="202"/>
        <v>15.079319975379899</v>
      </c>
      <c r="H148" s="4">
        <f t="shared" si="203"/>
        <v>-26.118148340946249</v>
      </c>
      <c r="I148" s="6">
        <f>SQRT(G148^2+H148^2)+SQRT((G148-$CH$10)^2+(H148-$CI$10)^2)</f>
        <v>60.087223192978072</v>
      </c>
      <c r="J148" s="4">
        <f>I148/(2*$CH$3)</f>
        <v>1.0000143791867169</v>
      </c>
      <c r="K148" s="4">
        <f t="shared" si="204"/>
        <v>30.158206300280355</v>
      </c>
      <c r="L148" s="4">
        <f t="shared" si="205"/>
        <v>15.079103150140181</v>
      </c>
      <c r="M148" s="4">
        <f t="shared" si="206"/>
        <v>-26.117772788614694</v>
      </c>
      <c r="N148" s="8">
        <f>SQRT(L148^2+M148^2)+SQRT((L148-$CH$10)^2+(M148-$CI$10)^2)</f>
        <v>60.086355967115168</v>
      </c>
      <c r="O148" s="3">
        <f>N148/(2*$CH$3)</f>
        <v>0.99999994619602728</v>
      </c>
      <c r="P148" s="4">
        <f t="shared" si="207"/>
        <v>30.158207922911753</v>
      </c>
      <c r="Q148" s="4">
        <f t="shared" si="208"/>
        <v>15.07910396145588</v>
      </c>
      <c r="R148" s="4">
        <f t="shared" si="209"/>
        <v>-26.117774193854707</v>
      </c>
      <c r="S148" s="6">
        <f>SQRT(Q148^2+R148^2)+SQRT((Q148-$CH$10)^2+(R148-$CI$10)^2)</f>
        <v>60.086359212096973</v>
      </c>
      <c r="T148" s="4">
        <f>S148/(2*$CH$3)</f>
        <v>1.0000000002013265</v>
      </c>
      <c r="U148" s="3">
        <f t="shared" si="210"/>
        <v>30.158207916840105</v>
      </c>
      <c r="V148" s="3">
        <f t="shared" si="211"/>
        <v>15.079103958420056</v>
      </c>
      <c r="W148" s="3">
        <f t="shared" si="212"/>
        <v>-26.117774188596506</v>
      </c>
      <c r="X148" s="3">
        <f>SQRT(V148^2+W148^2)+SQRT((V148-$CH$10)^2+(W148-$CI$10)^2)</f>
        <v>60.086359199954728</v>
      </c>
      <c r="Y148" s="3">
        <f>X148/(2*$CH$3)</f>
        <v>0.9999999999992466</v>
      </c>
      <c r="Z148" s="3">
        <f t="shared" si="213"/>
        <v>30.158207916862825</v>
      </c>
      <c r="AA148" s="3">
        <f t="shared" si="214"/>
        <v>15.079103958431416</v>
      </c>
      <c r="AB148" s="3">
        <f t="shared" si="215"/>
        <v>-26.117774188616181</v>
      </c>
      <c r="AC148" s="3">
        <f>SQRT(AA148^2+AB148^2)+SQRT((AA148-$CH$10)^2+(AB148-$CI$10)^2)</f>
        <v>60.08635920000016</v>
      </c>
      <c r="AD148" s="3">
        <f>AC148/(2*$CH$3)</f>
        <v>1.0000000000000027</v>
      </c>
      <c r="AE148" s="3">
        <f t="shared" si="216"/>
        <v>30.158207916862743</v>
      </c>
      <c r="AF148" s="3">
        <f t="shared" si="217"/>
        <v>15.079103958431375</v>
      </c>
      <c r="AG148" s="3">
        <f t="shared" si="218"/>
        <v>-26.11777418861611</v>
      </c>
      <c r="AH148" s="8">
        <f>SQRT(AF148^2+AG148^2)+SQRT((AF148-$CH$10)^2+(AG148-$CI$10)^2)</f>
        <v>60.086359199999997</v>
      </c>
      <c r="AI148" s="3">
        <f>AH148/(2*$CH$3)</f>
        <v>1</v>
      </c>
      <c r="AJ148" s="3">
        <f t="shared" si="219"/>
        <v>30.158207916862743</v>
      </c>
      <c r="AK148" s="3">
        <f t="shared" si="220"/>
        <v>15.079103958431375</v>
      </c>
      <c r="AL148" s="3">
        <f t="shared" si="221"/>
        <v>-26.11777418861611</v>
      </c>
      <c r="AM148" s="8">
        <f>SQRT(AK148^2+AL148^2)+SQRT((AK148-$CH$10)^2+(AL148-$CI$10)^2)</f>
        <v>60.086359199999997</v>
      </c>
      <c r="AN148" s="3">
        <f>AM148/(2*$CH$3)</f>
        <v>1</v>
      </c>
      <c r="AO148" s="3">
        <f t="shared" si="222"/>
        <v>30.158207916862743</v>
      </c>
      <c r="AP148" s="3">
        <f t="shared" si="223"/>
        <v>15.079103958431375</v>
      </c>
      <c r="AQ148" s="3">
        <f t="shared" si="224"/>
        <v>-26.11777418861611</v>
      </c>
      <c r="AR148" s="8">
        <f>SQRT(AP148^2+AQ148^2)+SQRT((AP148-$CH$10)^2+(AQ148-$CI$10)^2)</f>
        <v>60.086359199999997</v>
      </c>
      <c r="AS148" s="3">
        <f>AR148/(2*$CH$3)</f>
        <v>1</v>
      </c>
      <c r="AT148" s="9">
        <f t="shared" si="225"/>
        <v>30.158207916862743</v>
      </c>
      <c r="AU148" s="3">
        <f t="shared" si="226"/>
        <v>15.079103958431375</v>
      </c>
      <c r="AV148" s="3">
        <f t="shared" si="227"/>
        <v>-26.11777418861611</v>
      </c>
      <c r="AW148" s="8">
        <f>SQRT(AU148^2+AV148^2)+SQRT((AU148-$CH$10)^2+(AV148-$CI$10)^2)</f>
        <v>60.086359199999997</v>
      </c>
      <c r="AX148" s="4">
        <f>AW148/(2*$CH$3)</f>
        <v>1</v>
      </c>
      <c r="AY148" s="9">
        <f t="shared" ref="AY148:AY174" si="229">AT148-0.127</f>
        <v>30.031207916862744</v>
      </c>
      <c r="AZ148" s="9">
        <f>AY148-'Master Radiusverkleinerung'!G$5/100</f>
        <v>29.977207916862746</v>
      </c>
      <c r="BA148" s="9">
        <f>SQRT((AU148-AU146)^2+(AV148-AV146)^2)</f>
        <v>1.5793469204537391</v>
      </c>
      <c r="BB148" s="3">
        <f>0.5*(AU146+AU148)</f>
        <v>14.388620651866848</v>
      </c>
      <c r="BC148" s="3">
        <f>0.5*(AV146+AV148)</f>
        <v>-26.500941224179449</v>
      </c>
      <c r="BD148" s="3">
        <f t="shared" si="175"/>
        <v>15.748178639030812</v>
      </c>
      <c r="BE148" s="3">
        <f t="shared" si="176"/>
        <v>-25.699063688791707</v>
      </c>
      <c r="BF148" s="3">
        <f>AU148-AU146</f>
        <v>1.3809666131290523</v>
      </c>
      <c r="BG148" s="3">
        <f>AV148-AV146</f>
        <v>0.76633407112667484</v>
      </c>
      <c r="BH148" s="3">
        <f t="shared" si="179"/>
        <v>1.3381493611988731</v>
      </c>
      <c r="BI148" s="3">
        <f t="shared" si="180"/>
        <v>0.83742099964880623</v>
      </c>
      <c r="BJ148" s="3">
        <f t="shared" si="181"/>
        <v>0.76633407112667484</v>
      </c>
      <c r="BK148" s="3">
        <f t="shared" si="182"/>
        <v>-1.3809666131290523</v>
      </c>
      <c r="BL148" s="3">
        <f t="shared" si="183"/>
        <v>0.83742099964880623</v>
      </c>
      <c r="BM148" s="3">
        <f t="shared" si="184"/>
        <v>-1.3381493611988731</v>
      </c>
      <c r="BN148" s="3">
        <f t="shared" si="185"/>
        <v>0.76633407112667484</v>
      </c>
      <c r="BO148" s="3">
        <f t="shared" si="186"/>
        <v>-1.3809666131290523</v>
      </c>
      <c r="BP148" s="3">
        <f t="shared" si="187"/>
        <v>-0.83742099964880623</v>
      </c>
      <c r="BQ148" s="3">
        <f t="shared" si="188"/>
        <v>1.3381493611988731</v>
      </c>
      <c r="BR148" s="3">
        <f t="shared" si="189"/>
        <v>1.3595579871639636</v>
      </c>
      <c r="BS148" s="3">
        <f t="shared" si="190"/>
        <v>0.80187753538774231</v>
      </c>
      <c r="BT148" s="3">
        <f t="shared" si="191"/>
        <v>-19.016505105480626</v>
      </c>
      <c r="BU148" s="3">
        <f t="shared" si="192"/>
        <v>-0.18437512421731661</v>
      </c>
      <c r="BV148" s="3">
        <f t="shared" si="193"/>
        <v>-0.23978257511253886</v>
      </c>
      <c r="BW148" s="9">
        <f t="shared" si="194"/>
        <v>30.044038404565644</v>
      </c>
      <c r="BX148" s="9">
        <f>SQRT((AU148-$CH$11)^2+(AV148-$CI$11)^2)</f>
        <v>30.041878915466981</v>
      </c>
      <c r="BY148" s="3">
        <f>AU148-BU146</f>
        <v>15.263393017116634</v>
      </c>
      <c r="BZ148" s="3">
        <f>AV148-BV146</f>
        <v>-25.877836519751657</v>
      </c>
      <c r="CA148" s="3">
        <f t="shared" si="197"/>
        <v>30.04386109237555</v>
      </c>
      <c r="CB148" s="3">
        <f t="shared" si="198"/>
        <v>15.263479082648692</v>
      </c>
      <c r="CC148" s="3">
        <f t="shared" si="199"/>
        <v>-25.877991613503571</v>
      </c>
      <c r="CD148" s="3">
        <f t="shared" si="200"/>
        <v>30.044038404565644</v>
      </c>
      <c r="CE148" s="4">
        <f t="shared" si="201"/>
        <v>0.99999999999998801</v>
      </c>
      <c r="CF148" s="12">
        <f t="shared" si="169"/>
        <v>8.8726759942443704E-6</v>
      </c>
    </row>
    <row r="149" spans="1:84" x14ac:dyDescent="0.3">
      <c r="A149" s="4">
        <v>303</v>
      </c>
      <c r="B149" s="3">
        <f>CH$3*COS(A149/180*PI())</f>
        <v>16.362688346127133</v>
      </c>
      <c r="C149" s="4">
        <f>CH$3*SIN(A149/180*PI())</f>
        <v>-25.196330498018384</v>
      </c>
      <c r="D149" s="6">
        <f>SQRT(B149^2+C149^2)+SQRT((B149-$CH$10)^2+(C149-$CI$10)^2)</f>
        <v>59.886006174343819</v>
      </c>
      <c r="E149" s="4">
        <f>D149/(2*$CH$3)</f>
        <v>0.99666558219995838</v>
      </c>
      <c r="F149" s="4">
        <f>$CH$3/E149</f>
        <v>30.143691260698631</v>
      </c>
      <c r="G149" s="4">
        <f t="shared" si="202"/>
        <v>16.417430920017793</v>
      </c>
      <c r="H149" s="4">
        <f t="shared" si="203"/>
        <v>-25.280626669581643</v>
      </c>
      <c r="I149" s="6">
        <f>SQRT(G149^2+H149^2)+SQRT((G149-$CH$10)^2+(H149-$CI$10)^2)</f>
        <v>60.087011317714314</v>
      </c>
      <c r="J149" s="4">
        <f>I149/(2*$CH$3)</f>
        <v>1.000010853007621</v>
      </c>
      <c r="K149" s="4">
        <f t="shared" si="204"/>
        <v>30.143364114538173</v>
      </c>
      <c r="L149" s="4">
        <f t="shared" si="205"/>
        <v>16.417252743448653</v>
      </c>
      <c r="M149" s="4">
        <f t="shared" si="206"/>
        <v>-25.280352301725451</v>
      </c>
      <c r="N149" s="8">
        <f>SQRT(L149^2+M149^2)+SQRT((L149-$CH$10)^2+(M149-$CI$10)^2)</f>
        <v>60.086357084361453</v>
      </c>
      <c r="O149" s="3">
        <f>N149/(2*$CH$3)</f>
        <v>0.99999996479003594</v>
      </c>
      <c r="P149" s="4">
        <f t="shared" si="207"/>
        <v>30.143365175884977</v>
      </c>
      <c r="Q149" s="4">
        <f t="shared" si="208"/>
        <v>16.417253321499551</v>
      </c>
      <c r="R149" s="4">
        <f t="shared" si="209"/>
        <v>-25.280353191845776</v>
      </c>
      <c r="S149" s="6">
        <f>SQRT(Q149^2+R149^2)+SQRT((Q149-$CH$10)^2+(R149-$CI$10)^2)</f>
        <v>60.08635920686374</v>
      </c>
      <c r="T149" s="4">
        <f>S149/(2*$CH$3)</f>
        <v>1.0000000001142313</v>
      </c>
      <c r="U149" s="3">
        <f t="shared" si="210"/>
        <v>30.143365172441662</v>
      </c>
      <c r="V149" s="3">
        <f t="shared" si="211"/>
        <v>16.417253319624187</v>
      </c>
      <c r="W149" s="3">
        <f t="shared" si="212"/>
        <v>-25.280353188957971</v>
      </c>
      <c r="X149" s="3">
        <f>SQRT(V149^2+W149^2)+SQRT((V149-$CH$10)^2+(W149-$CI$10)^2)</f>
        <v>60.086359199977736</v>
      </c>
      <c r="Y149" s="3">
        <f>X149/(2*$CH$3)</f>
        <v>0.99999999999962952</v>
      </c>
      <c r="Z149" s="3">
        <f t="shared" si="213"/>
        <v>30.143365172452828</v>
      </c>
      <c r="AA149" s="3">
        <f t="shared" si="214"/>
        <v>16.417253319630269</v>
      </c>
      <c r="AB149" s="3">
        <f t="shared" si="215"/>
        <v>-25.280353188967336</v>
      </c>
      <c r="AC149" s="3">
        <f>SQRT(AA149^2+AB149^2)+SQRT((AA149-$CH$10)^2+(AB149-$CI$10)^2)</f>
        <v>60.086359200000075</v>
      </c>
      <c r="AD149" s="3">
        <f>AC149/(2*$CH$3)</f>
        <v>1.0000000000000013</v>
      </c>
      <c r="AE149" s="3">
        <f t="shared" si="216"/>
        <v>30.143365172452789</v>
      </c>
      <c r="AF149" s="3">
        <f t="shared" si="217"/>
        <v>16.417253319630248</v>
      </c>
      <c r="AG149" s="3">
        <f t="shared" si="218"/>
        <v>-25.280353188967304</v>
      </c>
      <c r="AH149" s="8">
        <f>SQRT(AF149^2+AG149^2)+SQRT((AF149-$CH$10)^2+(AG149-$CI$10)^2)</f>
        <v>60.08635919999999</v>
      </c>
      <c r="AI149" s="3">
        <f>AH149/(2*$CH$3)</f>
        <v>0.99999999999999989</v>
      </c>
      <c r="AJ149" s="3">
        <f t="shared" si="219"/>
        <v>30.143365172452793</v>
      </c>
      <c r="AK149" s="3">
        <f t="shared" si="220"/>
        <v>16.417253319630252</v>
      </c>
      <c r="AL149" s="3">
        <f t="shared" si="221"/>
        <v>-25.280353188967304</v>
      </c>
      <c r="AM149" s="8">
        <f>SQRT(AK149^2+AL149^2)+SQRT((AK149-$CH$10)^2+(AL149-$CI$10)^2)</f>
        <v>60.08635919999999</v>
      </c>
      <c r="AN149" s="3">
        <f>AM149/(2*$CH$3)</f>
        <v>0.99999999999999989</v>
      </c>
      <c r="AO149" s="3">
        <f t="shared" si="222"/>
        <v>30.143365172452796</v>
      </c>
      <c r="AP149" s="3">
        <f t="shared" si="223"/>
        <v>16.417253319630252</v>
      </c>
      <c r="AQ149" s="3">
        <f t="shared" si="224"/>
        <v>-25.280353188967307</v>
      </c>
      <c r="AR149" s="8">
        <f>SQRT(AP149^2+AQ149^2)+SQRT((AP149-$CH$10)^2+(AQ149-$CI$10)^2)</f>
        <v>60.086359200000004</v>
      </c>
      <c r="AS149" s="3">
        <f>AR149/(2*$CH$3)</f>
        <v>1.0000000000000002</v>
      </c>
      <c r="AT149" s="9">
        <f t="shared" si="225"/>
        <v>30.143365172452789</v>
      </c>
      <c r="AU149" s="3">
        <f t="shared" si="226"/>
        <v>16.417253319630248</v>
      </c>
      <c r="AV149" s="3">
        <f t="shared" si="227"/>
        <v>-25.280353188967304</v>
      </c>
      <c r="AW149" s="8">
        <f>SQRT(AU149^2+AV149^2)+SQRT((AU149-$CH$10)^2+(AV149-$CI$10)^2)</f>
        <v>60.08635919999999</v>
      </c>
      <c r="AX149" s="4">
        <f>AW149/(2*$CH$3)</f>
        <v>0.99999999999999989</v>
      </c>
      <c r="AY149" s="9">
        <f t="shared" si="229"/>
        <v>30.01636517245279</v>
      </c>
      <c r="AZ149" s="9">
        <f>AY149-'Master Radiusverkleinerung'!G$5/100</f>
        <v>29.962365172452792</v>
      </c>
      <c r="BA149" s="9">
        <f t="shared" si="228"/>
        <v>1.578580895465848</v>
      </c>
      <c r="BB149" s="3">
        <f t="shared" si="173"/>
        <v>15.748178639030812</v>
      </c>
      <c r="BC149" s="3">
        <f t="shared" si="174"/>
        <v>-25.699063688791707</v>
      </c>
      <c r="BD149" s="3">
        <f t="shared" si="175"/>
        <v>17.063098173253294</v>
      </c>
      <c r="BE149" s="3">
        <f t="shared" si="176"/>
        <v>-24.827311100906982</v>
      </c>
      <c r="BF149" s="3">
        <f t="shared" si="177"/>
        <v>1.3381493611988731</v>
      </c>
      <c r="BG149" s="3">
        <f t="shared" si="178"/>
        <v>0.83742099964880623</v>
      </c>
      <c r="BH149" s="3">
        <f t="shared" si="179"/>
        <v>1.2916897072460891</v>
      </c>
      <c r="BI149" s="3">
        <f t="shared" si="180"/>
        <v>0.90608417612064329</v>
      </c>
      <c r="BJ149" s="3">
        <f t="shared" si="181"/>
        <v>0.83742099964880623</v>
      </c>
      <c r="BK149" s="3">
        <f t="shared" si="182"/>
        <v>-1.3381493611988731</v>
      </c>
      <c r="BL149" s="3">
        <f t="shared" si="183"/>
        <v>0.90608417612064329</v>
      </c>
      <c r="BM149" s="3">
        <f t="shared" si="184"/>
        <v>-1.2916897072460891</v>
      </c>
      <c r="BN149" s="3">
        <f t="shared" si="185"/>
        <v>0.83742099964880623</v>
      </c>
      <c r="BO149" s="3">
        <f t="shared" si="186"/>
        <v>-1.3381493611988731</v>
      </c>
      <c r="BP149" s="3">
        <f t="shared" si="187"/>
        <v>-0.90608417612064329</v>
      </c>
      <c r="BQ149" s="3">
        <f t="shared" si="188"/>
        <v>1.2916897072460891</v>
      </c>
      <c r="BR149" s="3">
        <f t="shared" si="189"/>
        <v>1.3149195342224829</v>
      </c>
      <c r="BS149" s="3">
        <f t="shared" si="190"/>
        <v>0.87175258788472476</v>
      </c>
      <c r="BT149" s="3">
        <f t="shared" si="191"/>
        <v>-19.025840448576961</v>
      </c>
      <c r="BU149" s="3">
        <f t="shared" si="192"/>
        <v>-0.18445968857519901</v>
      </c>
      <c r="BV149" s="3">
        <f t="shared" si="193"/>
        <v>-0.2396474462567646</v>
      </c>
      <c r="BW149" s="9">
        <f t="shared" si="194"/>
        <v>30.044197757634244</v>
      </c>
      <c r="BX149" s="9">
        <f>SQRT((AU149-$CH$11)^2+(AV149-$CI$11)^2)</f>
        <v>30.041825750224085</v>
      </c>
      <c r="BY149" s="3">
        <f t="shared" si="195"/>
        <v>16.601628443847567</v>
      </c>
      <c r="BZ149" s="3">
        <f t="shared" si="196"/>
        <v>-25.040570613854765</v>
      </c>
      <c r="CA149" s="3">
        <f t="shared" si="197"/>
        <v>30.044038404565644</v>
      </c>
      <c r="CB149" s="3">
        <f t="shared" si="198"/>
        <v>16.601713008205447</v>
      </c>
      <c r="CC149" s="3">
        <f t="shared" si="199"/>
        <v>-25.040705742710539</v>
      </c>
      <c r="CD149" s="3">
        <f t="shared" si="200"/>
        <v>30.044197757634244</v>
      </c>
      <c r="CE149" s="4">
        <f t="shared" si="201"/>
        <v>0.99999999999999034</v>
      </c>
      <c r="CF149" s="12">
        <f t="shared" si="169"/>
        <v>7.9634704196712326E-6</v>
      </c>
    </row>
    <row r="150" spans="1:84" x14ac:dyDescent="0.3">
      <c r="A150" s="4">
        <v>306</v>
      </c>
      <c r="B150" s="3">
        <f>CH$3*COS(A150/180*PI())</f>
        <v>17.658937900854074</v>
      </c>
      <c r="C150" s="4">
        <f>CH$3*SIN(A150/180*PI())</f>
        <v>-24.305442861458737</v>
      </c>
      <c r="D150" s="6">
        <f>SQRT(B150^2+C150^2)+SQRT((B150-$CH$10)^2+(C150-$CI$10)^2)</f>
        <v>59.916227504093655</v>
      </c>
      <c r="E150" s="4">
        <f>D150/(2*$CH$3)</f>
        <v>0.9971685471016799</v>
      </c>
      <c r="F150" s="4">
        <f>$CH$3/E150</f>
        <v>30.128486991814974</v>
      </c>
      <c r="G150" s="4">
        <f t="shared" si="202"/>
        <v>17.709080327674453</v>
      </c>
      <c r="H150" s="4">
        <f t="shared" si="203"/>
        <v>-24.374457991182854</v>
      </c>
      <c r="I150" s="6">
        <f>SQRT(G150^2+H150^2)+SQRT((G150-$CH$10)^2+(H150-$CI$10)^2)</f>
        <v>60.086826336585979</v>
      </c>
      <c r="J150" s="4">
        <f>I150/(2*$CH$3)</f>
        <v>1.0000077744198883</v>
      </c>
      <c r="K150" s="4">
        <f t="shared" si="204"/>
        <v>30.128252762127499</v>
      </c>
      <c r="L150" s="4">
        <f t="shared" si="205"/>
        <v>17.708942650918505</v>
      </c>
      <c r="M150" s="4">
        <f t="shared" si="206"/>
        <v>-24.374268495385103</v>
      </c>
      <c r="N150" s="8">
        <f>SQRT(L150^2+M150^2)+SQRT((L150-$CH$10)^2+(M150-$CI$10)^2)</f>
        <v>60.086357920883927</v>
      </c>
      <c r="O150" s="3">
        <f>N150/(2*$CH$3)</f>
        <v>0.99999997871203905</v>
      </c>
      <c r="P150" s="4">
        <f t="shared" si="207"/>
        <v>30.128253403496579</v>
      </c>
      <c r="Q150" s="4">
        <f t="shared" si="208"/>
        <v>17.708943027905793</v>
      </c>
      <c r="R150" s="4">
        <f t="shared" si="209"/>
        <v>-24.374269014263586</v>
      </c>
      <c r="S150" s="6">
        <f>SQRT(Q150^2+R150^2)+SQRT((Q150-$CH$10)^2+(R150-$CI$10)^2)</f>
        <v>60.086359203502504</v>
      </c>
      <c r="T150" s="4">
        <f>S150/(2*$CH$3)</f>
        <v>1.0000000000582911</v>
      </c>
      <c r="U150" s="3">
        <f t="shared" si="210"/>
        <v>30.12825340174037</v>
      </c>
      <c r="V150" s="3">
        <f t="shared" si="211"/>
        <v>17.70894302687352</v>
      </c>
      <c r="W150" s="3">
        <f t="shared" si="212"/>
        <v>-24.374269012842785</v>
      </c>
      <c r="X150" s="3">
        <f>SQRT(V150^2+W150^2)+SQRT((V150-$CH$10)^2+(W150-$CI$10)^2)</f>
        <v>60.086359199990412</v>
      </c>
      <c r="Y150" s="3">
        <f>X150/(2*$CH$3)</f>
        <v>0.99999999999984046</v>
      </c>
      <c r="Z150" s="3">
        <f t="shared" si="213"/>
        <v>30.128253401745177</v>
      </c>
      <c r="AA150" s="3">
        <f t="shared" si="214"/>
        <v>17.708943026876344</v>
      </c>
      <c r="AB150" s="3">
        <f t="shared" si="215"/>
        <v>-24.374269012846671</v>
      </c>
      <c r="AC150" s="3">
        <f>SQRT(AA150^2+AB150^2)+SQRT((AA150-$CH$10)^2+(AB150-$CI$10)^2)</f>
        <v>60.086359200000018</v>
      </c>
      <c r="AD150" s="3">
        <f>AC150/(2*$CH$3)</f>
        <v>1.0000000000000004</v>
      </c>
      <c r="AE150" s="3">
        <f t="shared" si="216"/>
        <v>30.128253401745162</v>
      </c>
      <c r="AF150" s="3">
        <f t="shared" si="217"/>
        <v>17.708943026876337</v>
      </c>
      <c r="AG150" s="3">
        <f t="shared" si="218"/>
        <v>-24.374269012846661</v>
      </c>
      <c r="AH150" s="8">
        <f>SQRT(AF150^2+AG150^2)+SQRT((AF150-$CH$10)^2+(AG150-$CI$10)^2)</f>
        <v>60.086359199999997</v>
      </c>
      <c r="AI150" s="3">
        <f>AH150/(2*$CH$3)</f>
        <v>1</v>
      </c>
      <c r="AJ150" s="3">
        <f t="shared" si="219"/>
        <v>30.128253401745162</v>
      </c>
      <c r="AK150" s="3">
        <f t="shared" si="220"/>
        <v>17.708943026876337</v>
      </c>
      <c r="AL150" s="3">
        <f t="shared" si="221"/>
        <v>-24.374269012846661</v>
      </c>
      <c r="AM150" s="8">
        <f>SQRT(AK150^2+AL150^2)+SQRT((AK150-$CH$10)^2+(AL150-$CI$10)^2)</f>
        <v>60.086359199999997</v>
      </c>
      <c r="AN150" s="3">
        <f>AM150/(2*$CH$3)</f>
        <v>1</v>
      </c>
      <c r="AO150" s="3">
        <f t="shared" si="222"/>
        <v>30.128253401745162</v>
      </c>
      <c r="AP150" s="3">
        <f t="shared" si="223"/>
        <v>17.708943026876337</v>
      </c>
      <c r="AQ150" s="3">
        <f t="shared" si="224"/>
        <v>-24.374269012846661</v>
      </c>
      <c r="AR150" s="8">
        <f>SQRT(AP150^2+AQ150^2)+SQRT((AP150-$CH$10)^2+(AQ150-$CI$10)^2)</f>
        <v>60.086359199999997</v>
      </c>
      <c r="AS150" s="3">
        <f>AR150/(2*$CH$3)</f>
        <v>1</v>
      </c>
      <c r="AT150" s="9">
        <f t="shared" si="225"/>
        <v>30.128253401745162</v>
      </c>
      <c r="AU150" s="3">
        <f t="shared" si="226"/>
        <v>17.708943026876337</v>
      </c>
      <c r="AV150" s="3">
        <f t="shared" si="227"/>
        <v>-24.374269012846661</v>
      </c>
      <c r="AW150" s="8">
        <f>SQRT(AU150^2+AV150^2)+SQRT((AU150-$CH$10)^2+(AV150-$CI$10)^2)</f>
        <v>60.086359199999997</v>
      </c>
      <c r="AX150" s="4">
        <f>AW150/(2*$CH$3)</f>
        <v>1</v>
      </c>
      <c r="AY150" s="9">
        <f t="shared" si="229"/>
        <v>30.001253401745164</v>
      </c>
      <c r="AZ150" s="9">
        <f>AY150-'Master Radiusverkleinerung'!G$5/100</f>
        <v>29.947253401745165</v>
      </c>
      <c r="BA150" s="9">
        <f t="shared" si="228"/>
        <v>1.5777993643114807</v>
      </c>
      <c r="BB150" s="3">
        <f t="shared" si="173"/>
        <v>17.063098173253294</v>
      </c>
      <c r="BC150" s="3">
        <f t="shared" si="174"/>
        <v>-24.827311100906982</v>
      </c>
      <c r="BD150" s="3">
        <f t="shared" si="175"/>
        <v>18.329807170048106</v>
      </c>
      <c r="BE150" s="3">
        <f t="shared" si="176"/>
        <v>-23.888199565986149</v>
      </c>
      <c r="BF150" s="3">
        <f t="shared" si="177"/>
        <v>1.2916897072460891</v>
      </c>
      <c r="BG150" s="3">
        <f t="shared" si="178"/>
        <v>0.90608417612064329</v>
      </c>
      <c r="BH150" s="3">
        <f t="shared" si="179"/>
        <v>1.241728286343541</v>
      </c>
      <c r="BI150" s="3">
        <f t="shared" si="180"/>
        <v>0.97213889372102713</v>
      </c>
      <c r="BJ150" s="3">
        <f t="shared" si="181"/>
        <v>0.90608417612064329</v>
      </c>
      <c r="BK150" s="3">
        <f t="shared" si="182"/>
        <v>-1.2916897072460891</v>
      </c>
      <c r="BL150" s="3">
        <f t="shared" si="183"/>
        <v>0.97213889372102713</v>
      </c>
      <c r="BM150" s="3">
        <f t="shared" si="184"/>
        <v>-1.241728286343541</v>
      </c>
      <c r="BN150" s="3">
        <f t="shared" si="185"/>
        <v>0.90608417612064329</v>
      </c>
      <c r="BO150" s="3">
        <f t="shared" si="186"/>
        <v>-1.2916897072460891</v>
      </c>
      <c r="BP150" s="3">
        <f t="shared" si="187"/>
        <v>-0.97213889372102713</v>
      </c>
      <c r="BQ150" s="3">
        <f t="shared" si="188"/>
        <v>1.241728286343541</v>
      </c>
      <c r="BR150" s="3">
        <f t="shared" si="189"/>
        <v>1.2667089967948115</v>
      </c>
      <c r="BS150" s="3">
        <f t="shared" si="190"/>
        <v>0.93911153492083344</v>
      </c>
      <c r="BT150" s="3">
        <f t="shared" si="191"/>
        <v>-19.035359569739462</v>
      </c>
      <c r="BU150" s="3">
        <f t="shared" si="192"/>
        <v>-0.18453991965428784</v>
      </c>
      <c r="BV150" s="3">
        <f t="shared" si="193"/>
        <v>-0.23953307094617671</v>
      </c>
      <c r="BW150" s="9">
        <f t="shared" si="194"/>
        <v>30.044337418938788</v>
      </c>
      <c r="BX150" s="9">
        <f>SQRT((AU150-$CH$11)^2+(AV150-$CI$11)^2)</f>
        <v>30.041779155197229</v>
      </c>
      <c r="BY150" s="3">
        <f t="shared" si="195"/>
        <v>17.893402715451536</v>
      </c>
      <c r="BZ150" s="3">
        <f t="shared" si="196"/>
        <v>-24.134621566589896</v>
      </c>
      <c r="CA150" s="3">
        <f t="shared" si="197"/>
        <v>30.044197757634244</v>
      </c>
      <c r="CB150" s="3">
        <f t="shared" si="198"/>
        <v>17.893482946530625</v>
      </c>
      <c r="CC150" s="3">
        <f t="shared" si="199"/>
        <v>-24.134735941900484</v>
      </c>
      <c r="CD150" s="3">
        <f t="shared" si="200"/>
        <v>30.044337418938788</v>
      </c>
      <c r="CE150" s="4">
        <f t="shared" si="201"/>
        <v>0.99999999999999245</v>
      </c>
      <c r="CF150" s="12">
        <f t="shared" si="169"/>
        <v>7.0403978429646324E-6</v>
      </c>
    </row>
    <row r="151" spans="1:84" x14ac:dyDescent="0.3">
      <c r="A151" s="4">
        <v>309</v>
      </c>
      <c r="B151" s="3">
        <f>CH$3*COS(A151/180*PI())</f>
        <v>18.906785534252478</v>
      </c>
      <c r="C151" s="4">
        <f>CH$3*SIN(A151/180*PI())</f>
        <v>-23.347935695466468</v>
      </c>
      <c r="D151" s="6">
        <f>SQRT(B151^2+C151^2)+SQRT((B151-$CH$10)^2+(C151-$CI$10)^2)</f>
        <v>59.946902214397852</v>
      </c>
      <c r="E151" s="4">
        <f>D151/(2*$CH$3)</f>
        <v>0.9976790574856107</v>
      </c>
      <c r="F151" s="4">
        <f>$CH$3/E151</f>
        <v>30.113070305109922</v>
      </c>
      <c r="G151" s="4">
        <f t="shared" si="202"/>
        <v>18.950769180123004</v>
      </c>
      <c r="H151" s="4">
        <f t="shared" si="203"/>
        <v>-23.402250974686023</v>
      </c>
      <c r="I151" s="6">
        <f>SQRT(G151^2+H151^2)+SQRT((G151-$CH$10)^2+(H151-$CI$10)^2)</f>
        <v>60.08667019428286</v>
      </c>
      <c r="J151" s="4">
        <f>I151/(2*$CH$3)</f>
        <v>1.0000051757884318</v>
      </c>
      <c r="K151" s="4">
        <f t="shared" si="204"/>
        <v>30.112914447035678</v>
      </c>
      <c r="L151" s="4">
        <f t="shared" si="205"/>
        <v>18.950671095458773</v>
      </c>
      <c r="M151" s="4">
        <f t="shared" si="206"/>
        <v>-23.402129850213065</v>
      </c>
      <c r="N151" s="8">
        <f>SQRT(L151^2+M151^2)+SQRT((L151-$CH$10)^2+(M151-$CI$10)^2)</f>
        <v>60.086358508014698</v>
      </c>
      <c r="O151" s="3">
        <f>N151/(2*$CH$3)</f>
        <v>0.99999998848348759</v>
      </c>
      <c r="P151" s="4">
        <f t="shared" si="207"/>
        <v>30.112914793831436</v>
      </c>
      <c r="Q151" s="4">
        <f t="shared" si="208"/>
        <v>18.950671313704415</v>
      </c>
      <c r="R151" s="4">
        <f t="shared" si="209"/>
        <v>-23.402130119723989</v>
      </c>
      <c r="S151" s="6">
        <f>SQRT(Q151^2+R151^2)+SQRT((Q151-$CH$10)^2+(R151-$CI$10)^2)</f>
        <v>60.086359201539722</v>
      </c>
      <c r="T151" s="4">
        <f>S151/(2*$CH$3)</f>
        <v>1.0000000000256253</v>
      </c>
      <c r="U151" s="3">
        <f t="shared" si="210"/>
        <v>30.112914793059783</v>
      </c>
      <c r="V151" s="3">
        <f t="shared" si="211"/>
        <v>18.950671313218798</v>
      </c>
      <c r="W151" s="3">
        <f t="shared" si="212"/>
        <v>-23.402130119124301</v>
      </c>
      <c r="X151" s="3">
        <f>SQRT(V151^2+W151^2)+SQRT((V151-$CH$10)^2+(W151-$CI$10)^2)</f>
        <v>60.086359199996565</v>
      </c>
      <c r="Y151" s="3">
        <f>X151/(2*$CH$3)</f>
        <v>0.99999999999994293</v>
      </c>
      <c r="Z151" s="3">
        <f t="shared" si="213"/>
        <v>30.112914793061503</v>
      </c>
      <c r="AA151" s="3">
        <f t="shared" si="214"/>
        <v>18.950671313219882</v>
      </c>
      <c r="AB151" s="3">
        <f t="shared" si="215"/>
        <v>-23.402130119125637</v>
      </c>
      <c r="AC151" s="3">
        <f>SQRT(AA151^2+AB151^2)+SQRT((AA151-$CH$10)^2+(AB151-$CI$10)^2)</f>
        <v>60.086359200000004</v>
      </c>
      <c r="AD151" s="3">
        <f>AC151/(2*$CH$3)</f>
        <v>1.0000000000000002</v>
      </c>
      <c r="AE151" s="3">
        <f t="shared" si="216"/>
        <v>30.112914793061496</v>
      </c>
      <c r="AF151" s="3">
        <f t="shared" si="217"/>
        <v>18.950671313219878</v>
      </c>
      <c r="AG151" s="3">
        <f t="shared" si="218"/>
        <v>-23.40213011912563</v>
      </c>
      <c r="AH151" s="8">
        <f>SQRT(AF151^2+AG151^2)+SQRT((AF151-$CH$10)^2+(AG151-$CI$10)^2)</f>
        <v>60.08635919999999</v>
      </c>
      <c r="AI151" s="3">
        <f>AH151/(2*$CH$3)</f>
        <v>0.99999999999999989</v>
      </c>
      <c r="AJ151" s="3">
        <f t="shared" si="219"/>
        <v>30.112914793061499</v>
      </c>
      <c r="AK151" s="3">
        <f t="shared" si="220"/>
        <v>18.950671313219878</v>
      </c>
      <c r="AL151" s="3">
        <f t="shared" si="221"/>
        <v>-23.402130119125633</v>
      </c>
      <c r="AM151" s="8">
        <f>SQRT(AK151^2+AL151^2)+SQRT((AK151-$CH$10)^2+(AL151-$CI$10)^2)</f>
        <v>60.086359199999997</v>
      </c>
      <c r="AN151" s="3">
        <f>AM151/(2*$CH$3)</f>
        <v>1</v>
      </c>
      <c r="AO151" s="3">
        <f t="shared" si="222"/>
        <v>30.112914793061499</v>
      </c>
      <c r="AP151" s="3">
        <f t="shared" si="223"/>
        <v>18.950671313219878</v>
      </c>
      <c r="AQ151" s="3">
        <f t="shared" si="224"/>
        <v>-23.402130119125633</v>
      </c>
      <c r="AR151" s="8">
        <f>SQRT(AP151^2+AQ151^2)+SQRT((AP151-$CH$10)^2+(AQ151-$CI$10)^2)</f>
        <v>60.086359199999997</v>
      </c>
      <c r="AS151" s="3">
        <f>AR151/(2*$CH$3)</f>
        <v>1</v>
      </c>
      <c r="AT151" s="9">
        <f t="shared" si="225"/>
        <v>30.112914793061499</v>
      </c>
      <c r="AU151" s="3">
        <f t="shared" si="226"/>
        <v>18.950671313219878</v>
      </c>
      <c r="AV151" s="3">
        <f t="shared" si="227"/>
        <v>-23.402130119125633</v>
      </c>
      <c r="AW151" s="8">
        <f>SQRT(AU151^2+AV151^2)+SQRT((AU151-$CH$10)^2+(AV151-$CI$10)^2)</f>
        <v>60.086359199999997</v>
      </c>
      <c r="AX151" s="4">
        <f>AW151/(2*$CH$3)</f>
        <v>1</v>
      </c>
      <c r="AY151" s="9">
        <f t="shared" si="229"/>
        <v>29.9859147930615</v>
      </c>
      <c r="AZ151" s="9">
        <f>AY151-'Master Radiusverkleinerung'!G$5/100</f>
        <v>29.931914793061502</v>
      </c>
      <c r="BA151" s="9">
        <f t="shared" si="228"/>
        <v>1.5770044913667207</v>
      </c>
      <c r="BB151" s="3">
        <f t="shared" si="173"/>
        <v>18.329807170048106</v>
      </c>
      <c r="BC151" s="3">
        <f t="shared" si="174"/>
        <v>-23.888199565986149</v>
      </c>
      <c r="BD151" s="3">
        <f t="shared" si="175"/>
        <v>19.54487874923133</v>
      </c>
      <c r="BE151" s="3">
        <f t="shared" si="176"/>
        <v>-22.884425636839978</v>
      </c>
      <c r="BF151" s="3">
        <f t="shared" si="177"/>
        <v>1.241728286343541</v>
      </c>
      <c r="BG151" s="3">
        <f t="shared" si="178"/>
        <v>0.97213889372102713</v>
      </c>
      <c r="BH151" s="3">
        <f t="shared" si="179"/>
        <v>1.1884148720229</v>
      </c>
      <c r="BI151" s="3">
        <f t="shared" si="180"/>
        <v>1.0354089645713067</v>
      </c>
      <c r="BJ151" s="3">
        <f t="shared" si="181"/>
        <v>0.97213889372102713</v>
      </c>
      <c r="BK151" s="3">
        <f t="shared" si="182"/>
        <v>-1.241728286343541</v>
      </c>
      <c r="BL151" s="3">
        <f t="shared" si="183"/>
        <v>1.0354089645713067</v>
      </c>
      <c r="BM151" s="3">
        <f t="shared" si="184"/>
        <v>-1.1884148720229</v>
      </c>
      <c r="BN151" s="3">
        <f t="shared" si="185"/>
        <v>0.97213889372102713</v>
      </c>
      <c r="BO151" s="3">
        <f t="shared" si="186"/>
        <v>-1.241728286343541</v>
      </c>
      <c r="BP151" s="3">
        <f t="shared" si="187"/>
        <v>-1.0354089645713067</v>
      </c>
      <c r="BQ151" s="3">
        <f t="shared" si="188"/>
        <v>1.1884148720229</v>
      </c>
      <c r="BR151" s="3">
        <f t="shared" si="189"/>
        <v>1.2150715791832241</v>
      </c>
      <c r="BS151" s="3">
        <f t="shared" si="190"/>
        <v>1.0037739291461705</v>
      </c>
      <c r="BT151" s="3">
        <f t="shared" si="191"/>
        <v>-19.045035908077157</v>
      </c>
      <c r="BU151" s="3">
        <f t="shared" si="192"/>
        <v>-0.18461296850725972</v>
      </c>
      <c r="BV151" s="3">
        <f t="shared" si="193"/>
        <v>-0.23943976449829663</v>
      </c>
      <c r="BW151" s="9">
        <f t="shared" si="194"/>
        <v>30.044455878029474</v>
      </c>
      <c r="BX151" s="9">
        <f>SQRT((AU151-$CH$11)^2+(AV151-$CI$11)^2)</f>
        <v>30.041739634299656</v>
      </c>
      <c r="BY151" s="3">
        <f t="shared" si="195"/>
        <v>19.135211232874166</v>
      </c>
      <c r="BZ151" s="3">
        <f t="shared" si="196"/>
        <v>-23.162597048179457</v>
      </c>
      <c r="CA151" s="3">
        <f t="shared" si="197"/>
        <v>30.044337418938788</v>
      </c>
      <c r="CB151" s="3">
        <f t="shared" si="198"/>
        <v>19.135284281727138</v>
      </c>
      <c r="CC151" s="3">
        <f t="shared" si="199"/>
        <v>-23.162690354627337</v>
      </c>
      <c r="CD151" s="3">
        <f t="shared" si="200"/>
        <v>30.044455878029474</v>
      </c>
      <c r="CE151" s="4">
        <f t="shared" si="201"/>
        <v>0.99999999999999456</v>
      </c>
      <c r="CF151" s="12">
        <f t="shared" si="169"/>
        <v>5.9764155237611571E-6</v>
      </c>
    </row>
    <row r="152" spans="1:84" x14ac:dyDescent="0.3">
      <c r="A152" s="4">
        <v>312</v>
      </c>
      <c r="B152" s="3">
        <f>CH$3*COS(A152/180*PI())</f>
        <v>20.102810982696084</v>
      </c>
      <c r="C152" s="4">
        <f>CH$3*SIN(A152/180*PI())</f>
        <v>-22.326433460628003</v>
      </c>
      <c r="D152" s="6">
        <f>SQRT(B152^2+C152^2)+SQRT((B152-$CH$10)^2+(C152-$CI$10)^2)</f>
        <v>59.977944964633835</v>
      </c>
      <c r="E152" s="4">
        <f>D152/(2*$CH$3)</f>
        <v>0.9981956930523066</v>
      </c>
      <c r="F152" s="4">
        <f>$CH$3/E152</f>
        <v>30.097484700753665</v>
      </c>
      <c r="G152" s="4">
        <f t="shared" si="202"/>
        <v>20.139148187691767</v>
      </c>
      <c r="H152" s="4">
        <f t="shared" si="203"/>
        <v>-22.366790015250118</v>
      </c>
      <c r="I152" s="6">
        <f>SQRT(G152^2+H152^2)+SQRT((G152-$CH$10)^2+(H152-$CI$10)^2)</f>
        <v>60.086544504252508</v>
      </c>
      <c r="J152" s="4">
        <f>I152/(2*$CH$3)</f>
        <v>1.0000030839653955</v>
      </c>
      <c r="K152" s="4">
        <f t="shared" si="204"/>
        <v>30.097391881438607</v>
      </c>
      <c r="L152" s="4">
        <f t="shared" si="205"/>
        <v>20.1390860794472</v>
      </c>
      <c r="M152" s="4">
        <f t="shared" si="206"/>
        <v>-22.366721037056429</v>
      </c>
      <c r="N152" s="8">
        <f>SQRT(L152^2+M152^2)+SQRT((L152-$CH$10)^2+(M152-$CI$10)^2)</f>
        <v>60.086358883812956</v>
      </c>
      <c r="O152" s="3">
        <f>N152/(2*$CH$3)</f>
        <v>0.99999999473779</v>
      </c>
      <c r="P152" s="4">
        <f t="shared" si="207"/>
        <v>30.097392039817404</v>
      </c>
      <c r="Q152" s="4">
        <f t="shared" si="208"/>
        <v>20.139086185423299</v>
      </c>
      <c r="R152" s="4">
        <f t="shared" si="209"/>
        <v>-22.366721154754813</v>
      </c>
      <c r="S152" s="6">
        <f>SQRT(Q152^2+R152^2)+SQRT((Q152-$CH$10)^2+(R152-$CI$10)^2)</f>
        <v>60.086359200539505</v>
      </c>
      <c r="T152" s="4">
        <f>S152/(2*$CH$3)</f>
        <v>1.0000000000089788</v>
      </c>
      <c r="U152" s="3">
        <f t="shared" si="210"/>
        <v>30.097392039547163</v>
      </c>
      <c r="V152" s="3">
        <f t="shared" si="211"/>
        <v>20.139086185242473</v>
      </c>
      <c r="W152" s="3">
        <f t="shared" si="212"/>
        <v>-22.366721154553986</v>
      </c>
      <c r="X152" s="3">
        <f>SQRT(V152^2+W152^2)+SQRT((V152-$CH$10)^2+(W152-$CI$10)^2)</f>
        <v>60.08635919999908</v>
      </c>
      <c r="Y152" s="3">
        <f>X152/(2*$CH$3)</f>
        <v>0.99999999999998479</v>
      </c>
      <c r="Z152" s="3">
        <f t="shared" si="213"/>
        <v>30.097392039547621</v>
      </c>
      <c r="AA152" s="3">
        <f t="shared" si="214"/>
        <v>20.139086185242778</v>
      </c>
      <c r="AB152" s="3">
        <f t="shared" si="215"/>
        <v>-22.366721154554327</v>
      </c>
      <c r="AC152" s="3">
        <f>SQRT(AA152^2+AB152^2)+SQRT((AA152-$CH$10)^2+(AB152-$CI$10)^2)</f>
        <v>60.086359199999997</v>
      </c>
      <c r="AD152" s="3">
        <f>AC152/(2*$CH$3)</f>
        <v>1</v>
      </c>
      <c r="AE152" s="3">
        <f t="shared" si="216"/>
        <v>30.097392039547621</v>
      </c>
      <c r="AF152" s="3">
        <f t="shared" si="217"/>
        <v>20.139086185242778</v>
      </c>
      <c r="AG152" s="3">
        <f t="shared" si="218"/>
        <v>-22.366721154554327</v>
      </c>
      <c r="AH152" s="8">
        <f>SQRT(AF152^2+AG152^2)+SQRT((AF152-$CH$10)^2+(AG152-$CI$10)^2)</f>
        <v>60.086359199999997</v>
      </c>
      <c r="AI152" s="3">
        <f>AH152/(2*$CH$3)</f>
        <v>1</v>
      </c>
      <c r="AJ152" s="3">
        <f t="shared" si="219"/>
        <v>30.097392039547621</v>
      </c>
      <c r="AK152" s="3">
        <f t="shared" si="220"/>
        <v>20.139086185242778</v>
      </c>
      <c r="AL152" s="3">
        <f t="shared" si="221"/>
        <v>-22.366721154554327</v>
      </c>
      <c r="AM152" s="8">
        <f>SQRT(AK152^2+AL152^2)+SQRT((AK152-$CH$10)^2+(AL152-$CI$10)^2)</f>
        <v>60.086359199999997</v>
      </c>
      <c r="AN152" s="3">
        <f>AM152/(2*$CH$3)</f>
        <v>1</v>
      </c>
      <c r="AO152" s="3">
        <f t="shared" si="222"/>
        <v>30.097392039547621</v>
      </c>
      <c r="AP152" s="3">
        <f t="shared" si="223"/>
        <v>20.139086185242778</v>
      </c>
      <c r="AQ152" s="3">
        <f t="shared" si="224"/>
        <v>-22.366721154554327</v>
      </c>
      <c r="AR152" s="8">
        <f>SQRT(AP152^2+AQ152^2)+SQRT((AP152-$CH$10)^2+(AQ152-$CI$10)^2)</f>
        <v>60.086359199999997</v>
      </c>
      <c r="AS152" s="3">
        <f>AR152/(2*$CH$3)</f>
        <v>1</v>
      </c>
      <c r="AT152" s="9">
        <f t="shared" si="225"/>
        <v>30.097392039547621</v>
      </c>
      <c r="AU152" s="3">
        <f t="shared" si="226"/>
        <v>20.139086185242778</v>
      </c>
      <c r="AV152" s="3">
        <f t="shared" si="227"/>
        <v>-22.366721154554327</v>
      </c>
      <c r="AW152" s="8">
        <f>SQRT(AU152^2+AV152^2)+SQRT((AU152-$CH$10)^2+(AV152-$CI$10)^2)</f>
        <v>60.086359199999997</v>
      </c>
      <c r="AX152" s="4">
        <f>AW152/(2*$CH$3)</f>
        <v>1</v>
      </c>
      <c r="AY152" s="9">
        <f t="shared" si="229"/>
        <v>29.970392039547622</v>
      </c>
      <c r="AZ152" s="9">
        <f>AY152-'Master Radiusverkleinerung'!G$5/100</f>
        <v>29.916392039547624</v>
      </c>
      <c r="BA152" s="9">
        <f t="shared" si="228"/>
        <v>1.5761984747993607</v>
      </c>
      <c r="BB152" s="3">
        <f t="shared" si="173"/>
        <v>19.54487874923133</v>
      </c>
      <c r="BC152" s="3">
        <f t="shared" si="174"/>
        <v>-22.884425636839978</v>
      </c>
      <c r="BD152" s="3">
        <f>0.5*(AU152+AU154)</f>
        <v>20.705040098038701</v>
      </c>
      <c r="BE152" s="3">
        <f>0.5*(AV152+AV154)</f>
        <v>-21.818857582694477</v>
      </c>
      <c r="BF152" s="3">
        <f t="shared" si="177"/>
        <v>1.1884148720229</v>
      </c>
      <c r="BG152" s="3">
        <f t="shared" si="178"/>
        <v>1.0354089645713067</v>
      </c>
      <c r="BH152" s="3">
        <f>AU154-AU152</f>
        <v>1.131907825591842</v>
      </c>
      <c r="BI152" s="3">
        <f>AV154-AV152</f>
        <v>1.0957271437196994</v>
      </c>
      <c r="BJ152" s="3">
        <f t="shared" si="181"/>
        <v>1.0354089645713067</v>
      </c>
      <c r="BK152" s="3">
        <f t="shared" si="182"/>
        <v>-1.1884148720229</v>
      </c>
      <c r="BL152" s="3">
        <f t="shared" si="183"/>
        <v>1.0957271437196994</v>
      </c>
      <c r="BM152" s="3">
        <f t="shared" si="184"/>
        <v>-1.131907825591842</v>
      </c>
      <c r="BN152" s="3">
        <f t="shared" si="185"/>
        <v>1.0354089645713067</v>
      </c>
      <c r="BO152" s="3">
        <f t="shared" si="186"/>
        <v>-1.1884148720229</v>
      </c>
      <c r="BP152" s="3">
        <f t="shared" si="187"/>
        <v>-1.0957271437196994</v>
      </c>
      <c r="BQ152" s="3">
        <f t="shared" si="188"/>
        <v>1.131907825591842</v>
      </c>
      <c r="BR152" s="3">
        <f t="shared" si="189"/>
        <v>1.160161348807371</v>
      </c>
      <c r="BS152" s="3">
        <f t="shared" si="190"/>
        <v>1.0655680541455013</v>
      </c>
      <c r="BT152" s="3">
        <f t="shared" si="191"/>
        <v>-19.054842547203279</v>
      </c>
      <c r="BU152" s="3">
        <f t="shared" si="192"/>
        <v>-0.18467604263769744</v>
      </c>
      <c r="BV152" s="3">
        <f t="shared" si="193"/>
        <v>-0.23936736968888539</v>
      </c>
      <c r="BW152" s="9">
        <f t="shared" si="194"/>
        <v>30.044551862459524</v>
      </c>
      <c r="BX152" s="9">
        <f>SQRT((AU152-$CH$11)^2+(AV152-$CI$11)^2)</f>
        <v>30.04170761202667</v>
      </c>
      <c r="BY152" s="3">
        <f t="shared" si="195"/>
        <v>20.323699153750038</v>
      </c>
      <c r="BZ152" s="3">
        <f t="shared" si="196"/>
        <v>-22.12728139005603</v>
      </c>
      <c r="CA152" s="3">
        <f t="shared" si="197"/>
        <v>30.044455878029474</v>
      </c>
      <c r="CB152" s="3">
        <f t="shared" si="198"/>
        <v>20.323762227880476</v>
      </c>
      <c r="CC152" s="3">
        <f t="shared" si="199"/>
        <v>-22.127353784865441</v>
      </c>
      <c r="CD152" s="3">
        <f t="shared" si="200"/>
        <v>30.044551862459524</v>
      </c>
      <c r="CE152" s="4">
        <f t="shared" si="201"/>
        <v>0.99999999999999656</v>
      </c>
      <c r="CF152" s="12">
        <f t="shared" si="169"/>
        <v>4.7536104763170546E-6</v>
      </c>
    </row>
    <row r="153" spans="1:84" x14ac:dyDescent="0.3">
      <c r="A153" s="4"/>
      <c r="C153" s="4"/>
      <c r="D153" s="6"/>
      <c r="E153" s="4"/>
      <c r="G153" s="4"/>
      <c r="H153" s="4"/>
      <c r="I153" s="6"/>
      <c r="J153" s="4"/>
      <c r="K153" s="4"/>
      <c r="L153" s="4"/>
      <c r="M153" s="4"/>
      <c r="N153" s="8"/>
      <c r="P153" s="4"/>
      <c r="Q153" s="4"/>
      <c r="R153" s="4"/>
      <c r="S153" s="6"/>
      <c r="T153" s="4"/>
      <c r="AH153" s="8"/>
      <c r="AM153" s="8"/>
      <c r="AR153" s="8"/>
      <c r="AT153" s="9"/>
      <c r="AW153" s="8"/>
      <c r="AX153" s="4"/>
      <c r="AY153" s="9"/>
      <c r="AZ153" s="9"/>
      <c r="BA153" s="9"/>
      <c r="BW153" s="9"/>
      <c r="BX153" s="9"/>
      <c r="CE153" s="4"/>
      <c r="CF153" s="12"/>
    </row>
    <row r="154" spans="1:84" x14ac:dyDescent="0.3">
      <c r="A154" s="4">
        <v>315</v>
      </c>
      <c r="B154" s="3">
        <f>CH$3*COS(A154/180*PI())</f>
        <v>21.243736023565344</v>
      </c>
      <c r="C154" s="4">
        <f>CH$3*SIN(A154/180*PI())</f>
        <v>-21.243736023565351</v>
      </c>
      <c r="D154" s="6">
        <f>SQRT(B154^2+C154^2)+SQRT((B154-$CH$10)^2+(C154-$CI$10)^2)</f>
        <v>60.009269658129824</v>
      </c>
      <c r="E154" s="4">
        <f>D154/(2*$CH$3)</f>
        <v>0.99871702091961378</v>
      </c>
      <c r="F154" s="4">
        <f>$CH$3/E154</f>
        <v>30.081773886597411</v>
      </c>
      <c r="G154" s="4">
        <f t="shared" si="202"/>
        <v>21.271026305333429</v>
      </c>
      <c r="H154" s="4">
        <f t="shared" si="203"/>
        <v>-21.271026305333439</v>
      </c>
      <c r="I154" s="6">
        <f>SQRT(G154^2+H154^2)+SQRT((G154-$CH$10)^2+(H154-$CI$10)^2)</f>
        <v>60.086450533538773</v>
      </c>
      <c r="J154" s="4">
        <f>I154/(2*$CH$3)</f>
        <v>1.0000015200378254</v>
      </c>
      <c r="K154" s="4">
        <f t="shared" si="204"/>
        <v>30.081728161232753</v>
      </c>
      <c r="L154" s="4">
        <f t="shared" si="205"/>
        <v>21.270993972618008</v>
      </c>
      <c r="M154" s="4">
        <f t="shared" si="206"/>
        <v>-21.270993972618019</v>
      </c>
      <c r="N154" s="8">
        <f>SQRT(L154^2+M154^2)+SQRT((L154-$CH$10)^2+(M154-$CI$10)^2)</f>
        <v>60.086359091917856</v>
      </c>
      <c r="O154" s="3">
        <f>N154/(2*$CH$3)</f>
        <v>0.99999999820121999</v>
      </c>
      <c r="P154" s="4">
        <f t="shared" si="207"/>
        <v>30.081728215343166</v>
      </c>
      <c r="Q154" s="4">
        <f t="shared" si="208"/>
        <v>21.270994010879846</v>
      </c>
      <c r="R154" s="4">
        <f t="shared" si="209"/>
        <v>-21.270994010879857</v>
      </c>
      <c r="S154" s="6">
        <f>SQRT(Q154^2+R154^2)+SQRT((Q154-$CH$10)^2+(R154-$CI$10)^2)</f>
        <v>60.086359200127895</v>
      </c>
      <c r="T154" s="4">
        <f>S154/(2*$CH$3)</f>
        <v>1.0000000000021285</v>
      </c>
      <c r="U154" s="3">
        <f t="shared" si="210"/>
        <v>30.081728215279135</v>
      </c>
      <c r="V154" s="3">
        <f t="shared" si="211"/>
        <v>21.270994010834571</v>
      </c>
      <c r="W154" s="3">
        <f t="shared" si="212"/>
        <v>-21.270994010834581</v>
      </c>
      <c r="X154" s="3">
        <f>SQRT(V154^2+W154^2)+SQRT((V154-$CH$10)^2+(W154-$CI$10)^2)</f>
        <v>60.086359199999848</v>
      </c>
      <c r="Y154" s="3">
        <f>X154/(2*$CH$3)</f>
        <v>0.99999999999999756</v>
      </c>
      <c r="Z154" s="3">
        <f t="shared" si="213"/>
        <v>30.08172821527921</v>
      </c>
      <c r="AA154" s="3">
        <f t="shared" si="214"/>
        <v>21.270994010834624</v>
      </c>
      <c r="AB154" s="3">
        <f t="shared" si="215"/>
        <v>-21.270994010834634</v>
      </c>
      <c r="AC154" s="3">
        <f>SQRT(AA154^2+AB154^2)+SQRT((AA154-$CH$10)^2+(AB154-$CI$10)^2)</f>
        <v>60.086359200000004</v>
      </c>
      <c r="AD154" s="3">
        <f>AC154/(2*$CH$3)</f>
        <v>1.0000000000000002</v>
      </c>
      <c r="AE154" s="3">
        <f t="shared" si="216"/>
        <v>30.081728215279202</v>
      </c>
      <c r="AF154" s="3">
        <f t="shared" si="217"/>
        <v>21.27099401083462</v>
      </c>
      <c r="AG154" s="3">
        <f t="shared" si="218"/>
        <v>-21.270994010834627</v>
      </c>
      <c r="AH154" s="8">
        <f>SQRT(AF154^2+AG154^2)+SQRT((AF154-$CH$10)^2+(AG154-$CI$10)^2)</f>
        <v>60.08635919999999</v>
      </c>
      <c r="AI154" s="3">
        <f>AH154/(2*$CH$3)</f>
        <v>0.99999999999999989</v>
      </c>
      <c r="AJ154" s="3">
        <f t="shared" si="219"/>
        <v>30.081728215279206</v>
      </c>
      <c r="AK154" s="3">
        <f t="shared" si="220"/>
        <v>21.27099401083462</v>
      </c>
      <c r="AL154" s="3">
        <f t="shared" si="221"/>
        <v>-21.270994010834631</v>
      </c>
      <c r="AM154" s="8">
        <f>SQRT(AK154^2+AL154^2)+SQRT((AK154-$CH$10)^2+(AL154-$CI$10)^2)</f>
        <v>60.08635919999999</v>
      </c>
      <c r="AN154" s="3">
        <f>AM154/(2*$CH$3)</f>
        <v>0.99999999999999989</v>
      </c>
      <c r="AO154" s="3">
        <f t="shared" si="222"/>
        <v>30.08172821527921</v>
      </c>
      <c r="AP154" s="3">
        <f t="shared" si="223"/>
        <v>21.270994010834624</v>
      </c>
      <c r="AQ154" s="3">
        <f t="shared" si="224"/>
        <v>-21.270994010834634</v>
      </c>
      <c r="AR154" s="8">
        <f>SQRT(AP154^2+AQ154^2)+SQRT((AP154-$CH$10)^2+(AQ154-$CI$10)^2)</f>
        <v>60.086359200000004</v>
      </c>
      <c r="AS154" s="3">
        <f>AR154/(2*$CH$3)</f>
        <v>1.0000000000000002</v>
      </c>
      <c r="AT154" s="9">
        <f t="shared" si="225"/>
        <v>30.081728215279202</v>
      </c>
      <c r="AU154" s="3">
        <f t="shared" si="226"/>
        <v>21.27099401083462</v>
      </c>
      <c r="AV154" s="3">
        <f t="shared" si="227"/>
        <v>-21.270994010834627</v>
      </c>
      <c r="AW154" s="8">
        <f>SQRT(AU154^2+AV154^2)+SQRT((AU154-$CH$10)^2+(AV154-$CI$10)^2)</f>
        <v>60.08635919999999</v>
      </c>
      <c r="AX154" s="4">
        <f>AW154/(2*$CH$3)</f>
        <v>0.99999999999999989</v>
      </c>
      <c r="AY154" s="9">
        <f t="shared" si="229"/>
        <v>29.954728215279204</v>
      </c>
      <c r="AZ154" s="9">
        <f>AY154-'Master Radiusverkleinerung'!G$5/100</f>
        <v>29.900728215279205</v>
      </c>
      <c r="BA154" s="9">
        <f>SQRT((AU154-AU152)^2+(AV154-AV152)^2)</f>
        <v>1.5753835403228582</v>
      </c>
      <c r="BB154" s="3">
        <f>0.5*(AU152+AU154)</f>
        <v>20.705040098038701</v>
      </c>
      <c r="BC154" s="3">
        <f>0.5*(AV152+AV154)</f>
        <v>-21.818857582694477</v>
      </c>
      <c r="BD154" s="3">
        <f t="shared" si="175"/>
        <v>21.80718077551656</v>
      </c>
      <c r="BE154" s="3">
        <f t="shared" si="176"/>
        <v>-20.694526253631235</v>
      </c>
      <c r="BF154" s="3">
        <f>AU154-AU152</f>
        <v>1.131907825591842</v>
      </c>
      <c r="BG154" s="3">
        <f>AV154-AV152</f>
        <v>1.0957271437196994</v>
      </c>
      <c r="BH154" s="3">
        <f t="shared" si="179"/>
        <v>1.0723735293638796</v>
      </c>
      <c r="BI154" s="3">
        <f t="shared" si="180"/>
        <v>1.152935514406785</v>
      </c>
      <c r="BJ154" s="3">
        <f t="shared" si="181"/>
        <v>1.0957271437196994</v>
      </c>
      <c r="BK154" s="3">
        <f t="shared" si="182"/>
        <v>-1.131907825591842</v>
      </c>
      <c r="BL154" s="3">
        <f t="shared" si="183"/>
        <v>1.152935514406785</v>
      </c>
      <c r="BM154" s="3">
        <f t="shared" si="184"/>
        <v>-1.0723735293638796</v>
      </c>
      <c r="BN154" s="3">
        <f t="shared" si="185"/>
        <v>1.0957271437196994</v>
      </c>
      <c r="BO154" s="3">
        <f t="shared" si="186"/>
        <v>-1.131907825591842</v>
      </c>
      <c r="BP154" s="3">
        <f t="shared" si="187"/>
        <v>-1.152935514406785</v>
      </c>
      <c r="BQ154" s="3">
        <f t="shared" si="188"/>
        <v>1.0723735293638796</v>
      </c>
      <c r="BR154" s="3">
        <f t="shared" si="189"/>
        <v>1.102140677477859</v>
      </c>
      <c r="BS154" s="3">
        <f t="shared" si="190"/>
        <v>1.1243313290632422</v>
      </c>
      <c r="BT154" s="3">
        <f t="shared" si="191"/>
        <v>-19.064752293179907</v>
      </c>
      <c r="BU154" s="3">
        <f t="shared" si="192"/>
        <v>-0.18472647789090857</v>
      </c>
      <c r="BV154" s="3">
        <f t="shared" si="193"/>
        <v>-0.23931526907412604</v>
      </c>
      <c r="BW154" s="9">
        <f t="shared" si="194"/>
        <v>30.044624350904055</v>
      </c>
      <c r="BX154" s="9">
        <f>SQRT((AU154-$CH$11)^2+(AV154-$CI$11)^2)</f>
        <v>30.041683429089638</v>
      </c>
      <c r="BY154" s="3">
        <f>AU154-BU152</f>
        <v>21.455670053472318</v>
      </c>
      <c r="BZ154" s="3">
        <f>AV154-BV152</f>
        <v>-21.031626641145742</v>
      </c>
      <c r="CA154" s="3">
        <f t="shared" si="197"/>
        <v>30.044551862459524</v>
      </c>
      <c r="CB154" s="3">
        <f t="shared" si="198"/>
        <v>21.455720488725529</v>
      </c>
      <c r="CC154" s="3">
        <f t="shared" si="199"/>
        <v>-21.031678741760501</v>
      </c>
      <c r="CD154" s="3">
        <f t="shared" si="200"/>
        <v>30.044624350904055</v>
      </c>
      <c r="CE154" s="4">
        <f t="shared" si="201"/>
        <v>0.99999999999999811</v>
      </c>
      <c r="CF154" s="12">
        <f t="shared" si="169"/>
        <v>3.5201989151212068E-6</v>
      </c>
    </row>
    <row r="155" spans="1:84" x14ac:dyDescent="0.3">
      <c r="A155" s="4">
        <v>318</v>
      </c>
      <c r="B155" s="3">
        <f>CH$3*COS(A155/180*PI())</f>
        <v>22.326433460627992</v>
      </c>
      <c r="C155" s="4">
        <f>CH$3*SIN(A155/180*PI())</f>
        <v>-20.102810982696095</v>
      </c>
      <c r="D155" s="6">
        <f>SQRT(B155^2+C155^2)+SQRT((B155-$CH$10)^2+(C155-$CI$10)^2)</f>
        <v>60.040789687999187</v>
      </c>
      <c r="E155" s="4">
        <f>D155/(2*$CH$3)</f>
        <v>0.99924159971401949</v>
      </c>
      <c r="F155" s="4">
        <f>$CH$3/E155</f>
        <v>30.065981649080946</v>
      </c>
      <c r="G155" s="4">
        <f t="shared" si="202"/>
        <v>22.34337868541278</v>
      </c>
      <c r="H155" s="4">
        <f t="shared" si="203"/>
        <v>-20.118068531623855</v>
      </c>
      <c r="I155" s="6">
        <f>SQRT(G155^2+H155^2)+SQRT((G155-$CH$10)^2+(H155-$CI$10)^2)</f>
        <v>60.086389191710651</v>
      </c>
      <c r="J155" s="4">
        <f>I155/(2*$CH$3)</f>
        <v>1.000000499143417</v>
      </c>
      <c r="K155" s="4">
        <f t="shared" si="204"/>
        <v>30.06596664185162</v>
      </c>
      <c r="L155" s="4">
        <f t="shared" si="205"/>
        <v>22.343367532867962</v>
      </c>
      <c r="M155" s="4">
        <f t="shared" si="206"/>
        <v>-20.118058489827398</v>
      </c>
      <c r="N155" s="8">
        <f>SQRT(L155^2+M155^2)+SQRT((L155-$CH$10)^2+(M155-$CI$10)^2)</f>
        <v>60.086359180273561</v>
      </c>
      <c r="O155" s="3">
        <f>N155/(2*$CH$3)</f>
        <v>0.99999999967169861</v>
      </c>
      <c r="P155" s="4">
        <f t="shared" si="207"/>
        <v>30.06596665172232</v>
      </c>
      <c r="Q155" s="4">
        <f t="shared" si="208"/>
        <v>22.343367540203321</v>
      </c>
      <c r="R155" s="4">
        <f t="shared" si="209"/>
        <v>-20.118058496432184</v>
      </c>
      <c r="S155" s="6">
        <f>SQRT(Q155^2+R155^2)+SQRT((Q155-$CH$10)^2+(R155-$CI$10)^2)</f>
        <v>60.086359200012971</v>
      </c>
      <c r="T155" s="4">
        <f>S155/(2*$CH$3)</f>
        <v>1.0000000000002158</v>
      </c>
      <c r="U155" s="3">
        <f t="shared" si="210"/>
        <v>30.065966651715829</v>
      </c>
      <c r="V155" s="3">
        <f t="shared" si="211"/>
        <v>22.3433675401985</v>
      </c>
      <c r="W155" s="3">
        <f t="shared" si="212"/>
        <v>-20.118058496427839</v>
      </c>
      <c r="X155" s="3">
        <f>SQRT(V155^2+W155^2)+SQRT((V155-$CH$10)^2+(W155-$CI$10)^2)</f>
        <v>60.08635919999999</v>
      </c>
      <c r="Y155" s="3">
        <f>X155/(2*$CH$3)</f>
        <v>0.99999999999999989</v>
      </c>
      <c r="Z155" s="3">
        <f t="shared" si="213"/>
        <v>30.065966651715833</v>
      </c>
      <c r="AA155" s="3">
        <f t="shared" si="214"/>
        <v>22.3433675401985</v>
      </c>
      <c r="AB155" s="3">
        <f t="shared" si="215"/>
        <v>-20.118058496427842</v>
      </c>
      <c r="AC155" s="3">
        <f>SQRT(AA155^2+AB155^2)+SQRT((AA155-$CH$10)^2+(AB155-$CI$10)^2)</f>
        <v>60.086359199999997</v>
      </c>
      <c r="AD155" s="3">
        <f>AC155/(2*$CH$3)</f>
        <v>1</v>
      </c>
      <c r="AE155" s="3">
        <f t="shared" si="216"/>
        <v>30.065966651715833</v>
      </c>
      <c r="AF155" s="3">
        <f t="shared" si="217"/>
        <v>22.3433675401985</v>
      </c>
      <c r="AG155" s="3">
        <f t="shared" si="218"/>
        <v>-20.118058496427842</v>
      </c>
      <c r="AH155" s="8">
        <f>SQRT(AF155^2+AG155^2)+SQRT((AF155-$CH$10)^2+(AG155-$CI$10)^2)</f>
        <v>60.086359199999997</v>
      </c>
      <c r="AI155" s="3">
        <f>AH155/(2*$CH$3)</f>
        <v>1</v>
      </c>
      <c r="AJ155" s="3">
        <f t="shared" si="219"/>
        <v>30.065966651715833</v>
      </c>
      <c r="AK155" s="3">
        <f t="shared" si="220"/>
        <v>22.3433675401985</v>
      </c>
      <c r="AL155" s="3">
        <f t="shared" si="221"/>
        <v>-20.118058496427842</v>
      </c>
      <c r="AM155" s="8">
        <f>SQRT(AK155^2+AL155^2)+SQRT((AK155-$CH$10)^2+(AL155-$CI$10)^2)</f>
        <v>60.086359199999997</v>
      </c>
      <c r="AN155" s="3">
        <f>AM155/(2*$CH$3)</f>
        <v>1</v>
      </c>
      <c r="AO155" s="3">
        <f t="shared" si="222"/>
        <v>30.065966651715833</v>
      </c>
      <c r="AP155" s="3">
        <f t="shared" si="223"/>
        <v>22.3433675401985</v>
      </c>
      <c r="AQ155" s="3">
        <f t="shared" si="224"/>
        <v>-20.118058496427842</v>
      </c>
      <c r="AR155" s="8">
        <f>SQRT(AP155^2+AQ155^2)+SQRT((AP155-$CH$10)^2+(AQ155-$CI$10)^2)</f>
        <v>60.086359199999997</v>
      </c>
      <c r="AS155" s="3">
        <f>AR155/(2*$CH$3)</f>
        <v>1</v>
      </c>
      <c r="AT155" s="9">
        <f t="shared" si="225"/>
        <v>30.065966651715833</v>
      </c>
      <c r="AU155" s="3">
        <f t="shared" si="226"/>
        <v>22.3433675401985</v>
      </c>
      <c r="AV155" s="3">
        <f t="shared" si="227"/>
        <v>-20.118058496427842</v>
      </c>
      <c r="AW155" s="8">
        <f>SQRT(AU155^2+AV155^2)+SQRT((AU155-$CH$10)^2+(AV155-$CI$10)^2)</f>
        <v>60.086359199999997</v>
      </c>
      <c r="AX155" s="4">
        <f>AW155/(2*$CH$3)</f>
        <v>1</v>
      </c>
      <c r="AY155" s="9">
        <f t="shared" si="229"/>
        <v>29.938966651715834</v>
      </c>
      <c r="AZ155" s="9">
        <f>AY155-'Master Radiusverkleinerung'!G$5/100</f>
        <v>29.884966651715835</v>
      </c>
      <c r="BA155" s="9">
        <f t="shared" si="228"/>
        <v>1.5745619349078592</v>
      </c>
      <c r="BB155" s="3">
        <f t="shared" si="173"/>
        <v>21.80718077551656</v>
      </c>
      <c r="BC155" s="3">
        <f t="shared" si="174"/>
        <v>-20.694526253631235</v>
      </c>
      <c r="BD155" s="3">
        <f t="shared" si="175"/>
        <v>22.848360443583438</v>
      </c>
      <c r="BE155" s="3">
        <f t="shared" si="176"/>
        <v>-19.514615579181999</v>
      </c>
      <c r="BF155" s="3">
        <f t="shared" si="177"/>
        <v>1.0723735293638796</v>
      </c>
      <c r="BG155" s="3">
        <f t="shared" si="178"/>
        <v>1.152935514406785</v>
      </c>
      <c r="BH155" s="3">
        <f t="shared" si="179"/>
        <v>1.0099858067698726</v>
      </c>
      <c r="BI155" s="3">
        <f t="shared" si="180"/>
        <v>1.2068858344916897</v>
      </c>
      <c r="BJ155" s="3">
        <f t="shared" si="181"/>
        <v>1.152935514406785</v>
      </c>
      <c r="BK155" s="3">
        <f t="shared" si="182"/>
        <v>-1.0723735293638796</v>
      </c>
      <c r="BL155" s="3">
        <f t="shared" si="183"/>
        <v>1.2068858344916897</v>
      </c>
      <c r="BM155" s="3">
        <f t="shared" si="184"/>
        <v>-1.0099858067698726</v>
      </c>
      <c r="BN155" s="3">
        <f t="shared" si="185"/>
        <v>1.152935514406785</v>
      </c>
      <c r="BO155" s="3">
        <f t="shared" si="186"/>
        <v>-1.0723735293638796</v>
      </c>
      <c r="BP155" s="3">
        <f t="shared" si="187"/>
        <v>-1.2068858344916897</v>
      </c>
      <c r="BQ155" s="3">
        <f t="shared" si="188"/>
        <v>1.0099858067698726</v>
      </c>
      <c r="BR155" s="3">
        <f t="shared" si="189"/>
        <v>1.0411796680668779</v>
      </c>
      <c r="BS155" s="3">
        <f t="shared" si="190"/>
        <v>1.1799106744492356</v>
      </c>
      <c r="BT155" s="3">
        <f t="shared" si="191"/>
        <v>-19.074737752269243</v>
      </c>
      <c r="BU155" s="3">
        <f t="shared" si="192"/>
        <v>-0.18476180707050105</v>
      </c>
      <c r="BV155" s="3">
        <f t="shared" si="193"/>
        <v>-0.23928240853982885</v>
      </c>
      <c r="BW155" s="9">
        <f t="shared" si="194"/>
        <v>30.044672583332826</v>
      </c>
      <c r="BX155" s="9">
        <f>SQRT((AU155-$CH$11)^2+(AV155-$CI$11)^2)</f>
        <v>30.041667339008089</v>
      </c>
      <c r="BY155" s="3">
        <f t="shared" si="195"/>
        <v>22.528094018089408</v>
      </c>
      <c r="BZ155" s="3">
        <f t="shared" si="196"/>
        <v>-19.878743227353716</v>
      </c>
      <c r="CA155" s="3">
        <f t="shared" si="197"/>
        <v>30.044624350904055</v>
      </c>
      <c r="CB155" s="3">
        <f t="shared" si="198"/>
        <v>22.528129347269001</v>
      </c>
      <c r="CC155" s="3">
        <f t="shared" si="199"/>
        <v>-19.878776087888014</v>
      </c>
      <c r="CD155" s="3">
        <f t="shared" si="200"/>
        <v>30.044672583332826</v>
      </c>
      <c r="CE155" s="4">
        <f t="shared" si="201"/>
        <v>0.99999999999999911</v>
      </c>
      <c r="CF155" s="12">
        <f t="shared" si="169"/>
        <v>2.4148365362899556E-6</v>
      </c>
    </row>
    <row r="156" spans="1:84" x14ac:dyDescent="0.3">
      <c r="A156" s="4">
        <v>321</v>
      </c>
      <c r="B156" s="3">
        <f>CH$3*COS(A156/180*PI())</f>
        <v>23.347935695466461</v>
      </c>
      <c r="C156" s="4">
        <f>CH$3*SIN(A156/180*PI())</f>
        <v>-18.906785534252489</v>
      </c>
      <c r="D156" s="6">
        <f>SQRT(B156^2+C156^2)+SQRT((B156-$CH$10)^2+(C156-$CI$10)^2)</f>
        <v>60.07241818139218</v>
      </c>
      <c r="E156" s="4">
        <f>D156/(2*$CH$3)</f>
        <v>0.99976798363566322</v>
      </c>
      <c r="F156" s="4">
        <f>$CH$3/E156</f>
        <v>30.050151726951455</v>
      </c>
      <c r="G156" s="4">
        <f t="shared" si="202"/>
        <v>23.35335405576955</v>
      </c>
      <c r="H156" s="4">
        <f t="shared" si="203"/>
        <v>-18.911173235912031</v>
      </c>
      <c r="I156" s="6">
        <f>SQRT(G156^2+H156^2)+SQRT((G156-$CH$10)^2+(H156-$CI$10)^2)</f>
        <v>60.086361023928802</v>
      </c>
      <c r="J156" s="4">
        <f>I156/(2*$CH$3)</f>
        <v>1.0000000303551226</v>
      </c>
      <c r="K156" s="4">
        <f t="shared" si="204"/>
        <v>30.050150814775442</v>
      </c>
      <c r="L156" s="4">
        <f t="shared" si="205"/>
        <v>23.353353346875647</v>
      </c>
      <c r="M156" s="4">
        <f t="shared" si="206"/>
        <v>-18.911172661861062</v>
      </c>
      <c r="N156" s="8">
        <f>SQRT(L156^2+M156^2)+SQRT((L156-$CH$10)^2+(M156-$CI$10)^2)</f>
        <v>60.08635919976139</v>
      </c>
      <c r="O156" s="3">
        <f>N156/(2*$CH$3)</f>
        <v>0.99999999999602895</v>
      </c>
      <c r="P156" s="4">
        <f t="shared" si="207"/>
        <v>30.050150814894774</v>
      </c>
      <c r="Q156" s="4">
        <f t="shared" si="208"/>
        <v>23.353353346968383</v>
      </c>
      <c r="R156" s="4">
        <f t="shared" si="209"/>
        <v>-18.911172661936163</v>
      </c>
      <c r="S156" s="6">
        <f>SQRT(Q156^2+R156^2)+SQRT((Q156-$CH$10)^2+(R156-$CI$10)^2)</f>
        <v>60.086359200000032</v>
      </c>
      <c r="T156" s="4">
        <f>S156/(2*$CH$3)</f>
        <v>1.0000000000000007</v>
      </c>
      <c r="U156" s="3">
        <f t="shared" si="210"/>
        <v>30.050150814894753</v>
      </c>
      <c r="V156" s="3">
        <f t="shared" si="211"/>
        <v>23.353353346968365</v>
      </c>
      <c r="W156" s="3">
        <f t="shared" si="212"/>
        <v>-18.911172661936149</v>
      </c>
      <c r="X156" s="3">
        <f>SQRT(V156^2+W156^2)+SQRT((V156-$CH$10)^2+(W156-$CI$10)^2)</f>
        <v>60.086359199999983</v>
      </c>
      <c r="Y156" s="3">
        <f>X156/(2*$CH$3)</f>
        <v>0.99999999999999978</v>
      </c>
      <c r="Z156" s="3">
        <f t="shared" si="213"/>
        <v>30.05015081489476</v>
      </c>
      <c r="AA156" s="3">
        <f t="shared" si="214"/>
        <v>23.353353346968373</v>
      </c>
      <c r="AB156" s="3">
        <f t="shared" si="215"/>
        <v>-18.911172661936153</v>
      </c>
      <c r="AC156" s="3">
        <f>SQRT(AA156^2+AB156^2)+SQRT((AA156-$CH$10)^2+(AB156-$CI$10)^2)</f>
        <v>60.086359200000004</v>
      </c>
      <c r="AD156" s="3">
        <f>AC156/(2*$CH$3)</f>
        <v>1.0000000000000002</v>
      </c>
      <c r="AE156" s="3">
        <f t="shared" si="216"/>
        <v>30.050150814894753</v>
      </c>
      <c r="AF156" s="3">
        <f t="shared" si="217"/>
        <v>23.353353346968365</v>
      </c>
      <c r="AG156" s="3">
        <f t="shared" si="218"/>
        <v>-18.911172661936149</v>
      </c>
      <c r="AH156" s="8">
        <f>SQRT(AF156^2+AG156^2)+SQRT((AF156-$CH$10)^2+(AG156-$CI$10)^2)</f>
        <v>60.086359199999983</v>
      </c>
      <c r="AI156" s="3">
        <f>AH156/(2*$CH$3)</f>
        <v>0.99999999999999978</v>
      </c>
      <c r="AJ156" s="3">
        <f t="shared" si="219"/>
        <v>30.05015081489476</v>
      </c>
      <c r="AK156" s="3">
        <f t="shared" si="220"/>
        <v>23.353353346968373</v>
      </c>
      <c r="AL156" s="3">
        <f t="shared" si="221"/>
        <v>-18.911172661936153</v>
      </c>
      <c r="AM156" s="8">
        <f>SQRT(AK156^2+AL156^2)+SQRT((AK156-$CH$10)^2+(AL156-$CI$10)^2)</f>
        <v>60.086359200000004</v>
      </c>
      <c r="AN156" s="3">
        <f>AM156/(2*$CH$3)</f>
        <v>1.0000000000000002</v>
      </c>
      <c r="AO156" s="3">
        <f t="shared" si="222"/>
        <v>30.050150814894753</v>
      </c>
      <c r="AP156" s="3">
        <f t="shared" si="223"/>
        <v>23.353353346968365</v>
      </c>
      <c r="AQ156" s="3">
        <f t="shared" si="224"/>
        <v>-18.911172661936149</v>
      </c>
      <c r="AR156" s="8">
        <f>SQRT(AP156^2+AQ156^2)+SQRT((AP156-$CH$10)^2+(AQ156-$CI$10)^2)</f>
        <v>60.086359199999983</v>
      </c>
      <c r="AS156" s="3">
        <f>AR156/(2*$CH$3)</f>
        <v>0.99999999999999978</v>
      </c>
      <c r="AT156" s="9">
        <f t="shared" si="225"/>
        <v>30.05015081489476</v>
      </c>
      <c r="AU156" s="3">
        <f t="shared" si="226"/>
        <v>23.353353346968373</v>
      </c>
      <c r="AV156" s="3">
        <f t="shared" si="227"/>
        <v>-18.911172661936153</v>
      </c>
      <c r="AW156" s="8">
        <f>SQRT(AU156^2+AV156^2)+SQRT((AU156-$CH$10)^2+(AV156-$CI$10)^2)</f>
        <v>60.086359200000004</v>
      </c>
      <c r="AX156" s="4">
        <f>AW156/(2*$CH$3)</f>
        <v>1.0000000000000002</v>
      </c>
      <c r="AY156" s="9">
        <f t="shared" si="229"/>
        <v>29.923150814894761</v>
      </c>
      <c r="AZ156" s="9">
        <f>AY156-'Master Radiusverkleinerung'!G$5/100</f>
        <v>29.869150814894763</v>
      </c>
      <c r="BA156" s="9">
        <f t="shared" si="228"/>
        <v>1.5737359204686447</v>
      </c>
      <c r="BB156" s="3">
        <f t="shared" si="173"/>
        <v>22.848360443583438</v>
      </c>
      <c r="BC156" s="3">
        <f t="shared" si="174"/>
        <v>-19.514615579181999</v>
      </c>
      <c r="BD156" s="3">
        <f t="shared" si="175"/>
        <v>23.825816013089128</v>
      </c>
      <c r="BE156" s="3">
        <f t="shared" si="176"/>
        <v>-18.282452739854037</v>
      </c>
      <c r="BF156" s="3">
        <f t="shared" si="177"/>
        <v>1.0099858067698726</v>
      </c>
      <c r="BG156" s="3">
        <f t="shared" si="178"/>
        <v>1.2068858344916897</v>
      </c>
      <c r="BH156" s="3">
        <f t="shared" si="179"/>
        <v>0.94492533224151032</v>
      </c>
      <c r="BI156" s="3">
        <f t="shared" si="180"/>
        <v>1.2574398441642316</v>
      </c>
      <c r="BJ156" s="3">
        <f t="shared" si="181"/>
        <v>1.2068858344916897</v>
      </c>
      <c r="BK156" s="3">
        <f t="shared" si="182"/>
        <v>-1.0099858067698726</v>
      </c>
      <c r="BL156" s="3">
        <f t="shared" si="183"/>
        <v>1.2574398441642316</v>
      </c>
      <c r="BM156" s="3">
        <f t="shared" si="184"/>
        <v>-0.94492533224151032</v>
      </c>
      <c r="BN156" s="3">
        <f t="shared" si="185"/>
        <v>1.2068858344916897</v>
      </c>
      <c r="BO156" s="3">
        <f t="shared" si="186"/>
        <v>-1.0099858067698726</v>
      </c>
      <c r="BP156" s="3">
        <f t="shared" si="187"/>
        <v>-1.2574398441642316</v>
      </c>
      <c r="BQ156" s="3">
        <f t="shared" si="188"/>
        <v>0.94492533224151032</v>
      </c>
      <c r="BR156" s="3">
        <f t="shared" si="189"/>
        <v>0.97745556950568968</v>
      </c>
      <c r="BS156" s="3">
        <f t="shared" si="190"/>
        <v>1.2321628393279624</v>
      </c>
      <c r="BT156" s="3">
        <f t="shared" si="191"/>
        <v>-19.084771408391749</v>
      </c>
      <c r="BU156" s="3">
        <f t="shared" si="192"/>
        <v>-0.18477982371657831</v>
      </c>
      <c r="BV156" s="3">
        <f t="shared" si="193"/>
        <v>-0.23926733125886201</v>
      </c>
      <c r="BW156" s="9">
        <f t="shared" si="194"/>
        <v>30.044696068335824</v>
      </c>
      <c r="BX156" s="9">
        <f>SQRT((AU156-$CH$11)^2+(AV156-$CI$11)^2)</f>
        <v>30.041659505688706</v>
      </c>
      <c r="BY156" s="3">
        <f t="shared" si="195"/>
        <v>23.538115154038874</v>
      </c>
      <c r="BZ156" s="3">
        <f t="shared" si="196"/>
        <v>-18.671890253396324</v>
      </c>
      <c r="CA156" s="3">
        <f t="shared" si="197"/>
        <v>30.044672583332826</v>
      </c>
      <c r="CB156" s="3">
        <f t="shared" si="198"/>
        <v>23.538133170684951</v>
      </c>
      <c r="CC156" s="3">
        <f t="shared" si="199"/>
        <v>-18.671905330677291</v>
      </c>
      <c r="CD156" s="3">
        <f t="shared" si="200"/>
        <v>30.044696068335824</v>
      </c>
      <c r="CE156" s="4">
        <f t="shared" si="201"/>
        <v>0.99999999999999967</v>
      </c>
      <c r="CF156" s="12">
        <f t="shared" si="169"/>
        <v>1.4787793323740617E-6</v>
      </c>
    </row>
    <row r="157" spans="1:84" x14ac:dyDescent="0.3">
      <c r="A157" s="4">
        <v>324</v>
      </c>
      <c r="B157" s="3">
        <f>CH$3*COS(A157/180*PI())</f>
        <v>24.305442861458733</v>
      </c>
      <c r="C157" s="4">
        <f>CH$3*SIN(A157/180*PI())</f>
        <v>-17.658937900854088</v>
      </c>
      <c r="D157" s="6">
        <f>SQRT(B157^2+C157^2)+SQRT((B157-$CH$10)^2+(C157-$CI$10)^2)</f>
        <v>60.104068241454137</v>
      </c>
      <c r="E157" s="4">
        <f>D157/(2*$CH$3)</f>
        <v>1.0002947264851776</v>
      </c>
      <c r="F157" s="4">
        <f>$CH$3/E157</f>
        <v>30.034327688165792</v>
      </c>
      <c r="G157" s="4">
        <f t="shared" si="202"/>
        <v>24.298281514352151</v>
      </c>
      <c r="H157" s="4">
        <f t="shared" si="203"/>
        <v>-17.653734877623346</v>
      </c>
      <c r="I157" s="6">
        <f>SQRT(G157^2+H157^2)+SQRT((G157-$CH$10)^2+(H157-$CI$10)^2)</f>
        <v>60.086366208148121</v>
      </c>
      <c r="J157" s="4">
        <f>I157/(2*$CH$3)</f>
        <v>1.0000001166345942</v>
      </c>
      <c r="K157" s="4">
        <f t="shared" si="204"/>
        <v>30.034324185124579</v>
      </c>
      <c r="L157" s="4">
        <f t="shared" si="205"/>
        <v>24.298278680332277</v>
      </c>
      <c r="M157" s="4">
        <f t="shared" si="206"/>
        <v>-17.653732818587386</v>
      </c>
      <c r="N157" s="8">
        <f>SQRT(L157^2+M157^2)+SQRT((L157-$CH$10)^2+(M157-$CI$10)^2)</f>
        <v>60.086359202774425</v>
      </c>
      <c r="O157" s="3">
        <f>N157/(2*$CH$3)</f>
        <v>1.000000000046174</v>
      </c>
      <c r="P157" s="4">
        <f t="shared" si="207"/>
        <v>30.034324183737777</v>
      </c>
      <c r="Q157" s="4">
        <f t="shared" si="208"/>
        <v>24.29827867921033</v>
      </c>
      <c r="R157" s="4">
        <f t="shared" si="209"/>
        <v>-17.653732817772244</v>
      </c>
      <c r="S157" s="6">
        <f>SQRT(Q157^2+R157^2)+SQRT((Q157-$CH$10)^2+(R157-$CI$10)^2)</f>
        <v>60.086359200001098</v>
      </c>
      <c r="T157" s="4">
        <f>S157/(2*$CH$3)</f>
        <v>1.0000000000000184</v>
      </c>
      <c r="U157" s="3">
        <f t="shared" si="210"/>
        <v>30.034324183737223</v>
      </c>
      <c r="V157" s="3">
        <f t="shared" si="211"/>
        <v>24.298278679209883</v>
      </c>
      <c r="W157" s="3">
        <f t="shared" si="212"/>
        <v>-17.653732817771917</v>
      </c>
      <c r="X157" s="3">
        <f>SQRT(V157^2+W157^2)+SQRT((V157-$CH$10)^2+(W157-$CI$10)^2)</f>
        <v>60.08635919999999</v>
      </c>
      <c r="Y157" s="3">
        <f>X157/(2*$CH$3)</f>
        <v>0.99999999999999989</v>
      </c>
      <c r="Z157" s="3">
        <f t="shared" si="213"/>
        <v>30.034324183737226</v>
      </c>
      <c r="AA157" s="3">
        <f t="shared" si="214"/>
        <v>24.298278679209883</v>
      </c>
      <c r="AB157" s="3">
        <f t="shared" si="215"/>
        <v>-17.653732817771921</v>
      </c>
      <c r="AC157" s="3">
        <f>SQRT(AA157^2+AB157^2)+SQRT((AA157-$CH$10)^2+(AB157-$CI$10)^2)</f>
        <v>60.086359199999997</v>
      </c>
      <c r="AD157" s="3">
        <f>AC157/(2*$CH$3)</f>
        <v>1</v>
      </c>
      <c r="AE157" s="3">
        <f t="shared" si="216"/>
        <v>30.034324183737226</v>
      </c>
      <c r="AF157" s="3">
        <f t="shared" si="217"/>
        <v>24.298278679209883</v>
      </c>
      <c r="AG157" s="3">
        <f t="shared" si="218"/>
        <v>-17.653732817771921</v>
      </c>
      <c r="AH157" s="8">
        <f>SQRT(AF157^2+AG157^2)+SQRT((AF157-$CH$10)^2+(AG157-$CI$10)^2)</f>
        <v>60.086359199999997</v>
      </c>
      <c r="AI157" s="3">
        <f>AH157/(2*$CH$3)</f>
        <v>1</v>
      </c>
      <c r="AJ157" s="3">
        <f t="shared" si="219"/>
        <v>30.034324183737226</v>
      </c>
      <c r="AK157" s="3">
        <f t="shared" si="220"/>
        <v>24.298278679209883</v>
      </c>
      <c r="AL157" s="3">
        <f t="shared" si="221"/>
        <v>-17.653732817771921</v>
      </c>
      <c r="AM157" s="8">
        <f>SQRT(AK157^2+AL157^2)+SQRT((AK157-$CH$10)^2+(AL157-$CI$10)^2)</f>
        <v>60.086359199999997</v>
      </c>
      <c r="AN157" s="3">
        <f>AM157/(2*$CH$3)</f>
        <v>1</v>
      </c>
      <c r="AO157" s="3">
        <f t="shared" si="222"/>
        <v>30.034324183737226</v>
      </c>
      <c r="AP157" s="3">
        <f t="shared" si="223"/>
        <v>24.298278679209883</v>
      </c>
      <c r="AQ157" s="3">
        <f t="shared" si="224"/>
        <v>-17.653732817771921</v>
      </c>
      <c r="AR157" s="8">
        <f>SQRT(AP157^2+AQ157^2)+SQRT((AP157-$CH$10)^2+(AQ157-$CI$10)^2)</f>
        <v>60.086359199999997</v>
      </c>
      <c r="AS157" s="3">
        <f>AR157/(2*$CH$3)</f>
        <v>1</v>
      </c>
      <c r="AT157" s="9">
        <f t="shared" si="225"/>
        <v>30.034324183737226</v>
      </c>
      <c r="AU157" s="3">
        <f t="shared" si="226"/>
        <v>24.298278679209883</v>
      </c>
      <c r="AV157" s="3">
        <f t="shared" si="227"/>
        <v>-17.653732817771921</v>
      </c>
      <c r="AW157" s="8">
        <f>SQRT(AU157^2+AV157^2)+SQRT((AU157-$CH$10)^2+(AV157-$CI$10)^2)</f>
        <v>60.086359199999997</v>
      </c>
      <c r="AX157" s="4">
        <f>AW157/(2*$CH$3)</f>
        <v>1</v>
      </c>
      <c r="AY157" s="9">
        <f t="shared" si="229"/>
        <v>29.907324183737227</v>
      </c>
      <c r="AZ157" s="9">
        <f>AY157-'Master Radiusverkleinerung'!G$5/100</f>
        <v>29.853324183737229</v>
      </c>
      <c r="BA157" s="9">
        <f t="shared" si="228"/>
        <v>1.5729077675450318</v>
      </c>
      <c r="BB157" s="3">
        <f t="shared" si="173"/>
        <v>23.825816013089128</v>
      </c>
      <c r="BC157" s="3">
        <f t="shared" si="174"/>
        <v>-18.282452739854037</v>
      </c>
      <c r="BD157" s="3">
        <f t="shared" si="175"/>
        <v>24.736968196036521</v>
      </c>
      <c r="BE157" s="3">
        <f t="shared" si="176"/>
        <v>-17.001498050123359</v>
      </c>
      <c r="BF157" s="3">
        <f t="shared" si="177"/>
        <v>0.94492533224151032</v>
      </c>
      <c r="BG157" s="3">
        <f t="shared" si="178"/>
        <v>1.2574398441642316</v>
      </c>
      <c r="BH157" s="3">
        <f t="shared" si="179"/>
        <v>0.87737903365327341</v>
      </c>
      <c r="BI157" s="3">
        <f t="shared" si="180"/>
        <v>1.3044695352971196</v>
      </c>
      <c r="BJ157" s="3">
        <f t="shared" si="181"/>
        <v>1.2574398441642316</v>
      </c>
      <c r="BK157" s="3">
        <f t="shared" si="182"/>
        <v>-0.94492533224151032</v>
      </c>
      <c r="BL157" s="3">
        <f t="shared" si="183"/>
        <v>1.3044695352971196</v>
      </c>
      <c r="BM157" s="3">
        <f t="shared" si="184"/>
        <v>-0.87737903365327341</v>
      </c>
      <c r="BN157" s="3">
        <f t="shared" si="185"/>
        <v>1.2574398441642316</v>
      </c>
      <c r="BO157" s="3">
        <f t="shared" si="186"/>
        <v>-0.94492533224151032</v>
      </c>
      <c r="BP157" s="3">
        <f t="shared" si="187"/>
        <v>-1.3044695352971196</v>
      </c>
      <c r="BQ157" s="3">
        <f t="shared" si="188"/>
        <v>0.87737903365327341</v>
      </c>
      <c r="BR157" s="3">
        <f t="shared" si="189"/>
        <v>0.91115218294739364</v>
      </c>
      <c r="BS157" s="3">
        <f t="shared" si="190"/>
        <v>1.2809546897306774</v>
      </c>
      <c r="BT157" s="3">
        <f t="shared" si="191"/>
        <v>-19.094825699893114</v>
      </c>
      <c r="BU157" s="3">
        <f t="shared" si="192"/>
        <v>-0.18477863932763583</v>
      </c>
      <c r="BV157" s="3">
        <f t="shared" si="193"/>
        <v>-0.23926822128880687</v>
      </c>
      <c r="BW157" s="9">
        <f t="shared" si="194"/>
        <v>30.044694587313703</v>
      </c>
      <c r="BX157" s="9">
        <f>SQRT((AU157-$CH$11)^2+(AV157-$CI$11)^2)</f>
        <v>30.041660002008822</v>
      </c>
      <c r="BY157" s="3">
        <f t="shared" si="195"/>
        <v>24.483058502926461</v>
      </c>
      <c r="BZ157" s="3">
        <f t="shared" si="196"/>
        <v>-17.414465486513059</v>
      </c>
      <c r="CA157" s="3">
        <f t="shared" si="197"/>
        <v>30.044696068335824</v>
      </c>
      <c r="CB157" s="3">
        <f t="shared" si="198"/>
        <v>24.483057318537519</v>
      </c>
      <c r="CC157" s="3">
        <f t="shared" si="199"/>
        <v>-17.414464596483114</v>
      </c>
      <c r="CD157" s="3">
        <f t="shared" si="200"/>
        <v>30.044694587313703</v>
      </c>
      <c r="CE157" s="4">
        <f t="shared" si="201"/>
        <v>1.0000000000000002</v>
      </c>
      <c r="CF157" s="12">
        <v>0</v>
      </c>
    </row>
    <row r="158" spans="1:84" x14ac:dyDescent="0.3">
      <c r="A158" s="4">
        <v>327</v>
      </c>
      <c r="B158" s="3">
        <f>CH$3*COS(A158/180*PI())</f>
        <v>25.196330498018376</v>
      </c>
      <c r="C158" s="4">
        <f>CH$3*SIN(A158/180*PI())</f>
        <v>-16.362688346127143</v>
      </c>
      <c r="D158" s="6">
        <f>SQRT(B158^2+C158^2)+SQRT((B158-$CH$10)^2+(C158-$CI$10)^2)</f>
        <v>60.135653186319871</v>
      </c>
      <c r="E158" s="4">
        <f>D158/(2*$CH$3)</f>
        <v>1.0008203856412035</v>
      </c>
      <c r="F158" s="4">
        <f>$CH$3/E158</f>
        <v>30.018552810304715</v>
      </c>
      <c r="G158" s="4">
        <f t="shared" si="202"/>
        <v>25.17567673431796</v>
      </c>
      <c r="H158" s="4">
        <f t="shared" si="203"/>
        <v>-16.349275635151987</v>
      </c>
      <c r="I158" s="6">
        <f>SQRT(G158^2+H158^2)+SQRT((G158-$CH$10)^2+(H158-$CI$10)^2)</f>
        <v>60.086404556406919</v>
      </c>
      <c r="J158" s="4">
        <f>I158/(2*$CH$3)</f>
        <v>1.0000007548536394</v>
      </c>
      <c r="K158" s="4">
        <f t="shared" si="204"/>
        <v>30.018530150707981</v>
      </c>
      <c r="L158" s="4">
        <f t="shared" si="205"/>
        <v>25.175657730381097</v>
      </c>
      <c r="M158" s="4">
        <f t="shared" si="206"/>
        <v>-16.349263293851088</v>
      </c>
      <c r="N158" s="8">
        <f>SQRT(L158^2+M158^2)+SQRT((L158-$CH$10)^2+(M158-$CI$10)^2)</f>
        <v>60.086359241771291</v>
      </c>
      <c r="O158" s="3">
        <f>N158/(2*$CH$3)</f>
        <v>1.0000000006951877</v>
      </c>
      <c r="P158" s="4">
        <f t="shared" si="207"/>
        <v>30.018530129839469</v>
      </c>
      <c r="Q158" s="4">
        <f t="shared" si="208"/>
        <v>25.175657712879293</v>
      </c>
      <c r="R158" s="4">
        <f t="shared" si="209"/>
        <v>-16.349263282485282</v>
      </c>
      <c r="S158" s="6">
        <f>SQRT(Q158^2+R158^2)+SQRT((Q158-$CH$10)^2+(R158-$CI$10)^2)</f>
        <v>60.086359200038473</v>
      </c>
      <c r="T158" s="4">
        <f>S158/(2*$CH$3)</f>
        <v>1.0000000000006404</v>
      </c>
      <c r="U158" s="3">
        <f t="shared" si="210"/>
        <v>30.018530129820245</v>
      </c>
      <c r="V158" s="3">
        <f t="shared" si="211"/>
        <v>25.17565771286317</v>
      </c>
      <c r="W158" s="3">
        <f t="shared" si="212"/>
        <v>-16.349263282474812</v>
      </c>
      <c r="X158" s="3">
        <f>SQRT(V158^2+W158^2)+SQRT((V158-$CH$10)^2+(W158-$CI$10)^2)</f>
        <v>60.086359200000032</v>
      </c>
      <c r="Y158" s="3">
        <f>X158/(2*$CH$3)</f>
        <v>1.0000000000000007</v>
      </c>
      <c r="Z158" s="3">
        <f t="shared" si="213"/>
        <v>30.018530129820224</v>
      </c>
      <c r="AA158" s="3">
        <f t="shared" si="214"/>
        <v>25.175657712863153</v>
      </c>
      <c r="AB158" s="3">
        <f t="shared" si="215"/>
        <v>-16.349263282474798</v>
      </c>
      <c r="AC158" s="3">
        <f>SQRT(AA158^2+AB158^2)+SQRT((AA158-$CH$10)^2+(AB158-$CI$10)^2)</f>
        <v>60.086359199999983</v>
      </c>
      <c r="AD158" s="3">
        <f>AC158/(2*$CH$3)</f>
        <v>0.99999999999999978</v>
      </c>
      <c r="AE158" s="3">
        <f t="shared" si="216"/>
        <v>30.018530129820231</v>
      </c>
      <c r="AF158" s="3">
        <f t="shared" si="217"/>
        <v>25.175657712863156</v>
      </c>
      <c r="AG158" s="3">
        <f t="shared" si="218"/>
        <v>-16.349263282474801</v>
      </c>
      <c r="AH158" s="8">
        <f>SQRT(AF158^2+AG158^2)+SQRT((AF158-$CH$10)^2+(AG158-$CI$10)^2)</f>
        <v>60.08635919999999</v>
      </c>
      <c r="AI158" s="3">
        <f>AH158/(2*$CH$3)</f>
        <v>0.99999999999999989</v>
      </c>
      <c r="AJ158" s="3">
        <f t="shared" si="219"/>
        <v>30.018530129820235</v>
      </c>
      <c r="AK158" s="3">
        <f t="shared" si="220"/>
        <v>25.17565771286316</v>
      </c>
      <c r="AL158" s="3">
        <f t="shared" si="221"/>
        <v>-16.349263282474805</v>
      </c>
      <c r="AM158" s="8">
        <f>SQRT(AK158^2+AL158^2)+SQRT((AK158-$CH$10)^2+(AL158-$CI$10)^2)</f>
        <v>60.086359200000004</v>
      </c>
      <c r="AN158" s="3">
        <f>AM158/(2*$CH$3)</f>
        <v>1.0000000000000002</v>
      </c>
      <c r="AO158" s="3">
        <f t="shared" si="222"/>
        <v>30.018530129820228</v>
      </c>
      <c r="AP158" s="3">
        <f t="shared" si="223"/>
        <v>25.175657712863153</v>
      </c>
      <c r="AQ158" s="3">
        <f t="shared" si="224"/>
        <v>-16.349263282474801</v>
      </c>
      <c r="AR158" s="8">
        <f>SQRT(AP158^2+AQ158^2)+SQRT((AP158-$CH$10)^2+(AQ158-$CI$10)^2)</f>
        <v>60.08635919999999</v>
      </c>
      <c r="AS158" s="3">
        <f>AR158/(2*$CH$3)</f>
        <v>0.99999999999999989</v>
      </c>
      <c r="AT158" s="9">
        <f t="shared" si="225"/>
        <v>30.018530129820231</v>
      </c>
      <c r="AU158" s="3">
        <f t="shared" si="226"/>
        <v>25.175657712863156</v>
      </c>
      <c r="AV158" s="3">
        <f t="shared" si="227"/>
        <v>-16.349263282474801</v>
      </c>
      <c r="AW158" s="8">
        <f>SQRT(AU158^2+AV158^2)+SQRT((AU158-$CH$10)^2+(AV158-$CI$10)^2)</f>
        <v>60.08635919999999</v>
      </c>
      <c r="AX158" s="4">
        <f>AW158/(2*$CH$3)</f>
        <v>0.99999999999999989</v>
      </c>
      <c r="AY158" s="9">
        <f t="shared" si="229"/>
        <v>29.891530129820232</v>
      </c>
      <c r="AZ158" s="9">
        <f>AY158-'Master Radiusverkleinerung'!G$5/100</f>
        <v>29.837530129820234</v>
      </c>
      <c r="BA158" s="9">
        <f t="shared" si="228"/>
        <v>1.5720797489989606</v>
      </c>
      <c r="BB158" s="3">
        <f t="shared" si="173"/>
        <v>24.736968196036521</v>
      </c>
      <c r="BC158" s="3">
        <f t="shared" si="174"/>
        <v>-17.001498050123359</v>
      </c>
      <c r="BD158" s="3">
        <f>0.5*(AU158+AU160)</f>
        <v>25.57942745785699</v>
      </c>
      <c r="BE158" s="3">
        <f>0.5*(AV158+AV160)</f>
        <v>-15.675334590973938</v>
      </c>
      <c r="BF158" s="3">
        <f t="shared" si="177"/>
        <v>0.87737903365327341</v>
      </c>
      <c r="BG158" s="3">
        <f t="shared" si="178"/>
        <v>1.3044695352971196</v>
      </c>
      <c r="BH158" s="3">
        <f>AU160-AU158</f>
        <v>0.80753948998766845</v>
      </c>
      <c r="BI158" s="3">
        <f>AV160-AV158</f>
        <v>1.3478573830017275</v>
      </c>
      <c r="BJ158" s="3">
        <f t="shared" si="181"/>
        <v>1.3044695352971196</v>
      </c>
      <c r="BK158" s="3">
        <f t="shared" si="182"/>
        <v>-0.87737903365327341</v>
      </c>
      <c r="BL158" s="3">
        <f t="shared" si="183"/>
        <v>1.3478573830017275</v>
      </c>
      <c r="BM158" s="3">
        <f t="shared" si="184"/>
        <v>-0.80753948998766845</v>
      </c>
      <c r="BN158" s="3">
        <f t="shared" si="185"/>
        <v>1.3044695352971196</v>
      </c>
      <c r="BO158" s="3">
        <f t="shared" si="186"/>
        <v>-0.87737903365327341</v>
      </c>
      <c r="BP158" s="3">
        <f t="shared" si="187"/>
        <v>-1.3478573830017275</v>
      </c>
      <c r="BQ158" s="3">
        <f t="shared" si="188"/>
        <v>0.80753948998766845</v>
      </c>
      <c r="BR158" s="3">
        <f t="shared" si="189"/>
        <v>0.84245926182046915</v>
      </c>
      <c r="BS158" s="3">
        <f t="shared" si="190"/>
        <v>1.3261634591494218</v>
      </c>
      <c r="BT158" s="3">
        <f t="shared" si="191"/>
        <v>-19.104873095533325</v>
      </c>
      <c r="BU158" s="3">
        <f t="shared" si="192"/>
        <v>-0.18475673280427785</v>
      </c>
      <c r="BV158" s="3">
        <f t="shared" si="193"/>
        <v>-0.23928295549590928</v>
      </c>
      <c r="BW158" s="9">
        <f t="shared" si="194"/>
        <v>30.044668195732573</v>
      </c>
      <c r="BX158" s="9">
        <f>SQRT((AU158-$CH$11)^2+(AV158-$CI$11)^2)</f>
        <v>30.04166880941003</v>
      </c>
      <c r="BY158" s="3">
        <f t="shared" si="195"/>
        <v>25.360436352190792</v>
      </c>
      <c r="BZ158" s="3">
        <f t="shared" si="196"/>
        <v>-16.109995061185995</v>
      </c>
      <c r="CA158" s="3">
        <f t="shared" si="197"/>
        <v>30.044694587313703</v>
      </c>
      <c r="CB158" s="3">
        <f t="shared" si="198"/>
        <v>25.360414445667434</v>
      </c>
      <c r="CC158" s="3">
        <f t="shared" si="199"/>
        <v>-16.109980326978892</v>
      </c>
      <c r="CD158" s="3">
        <f t="shared" si="200"/>
        <v>30.044668195732573</v>
      </c>
      <c r="CE158" s="4">
        <f t="shared" si="201"/>
        <v>0.99999999999999978</v>
      </c>
      <c r="CF158" s="12">
        <f t="shared" si="169"/>
        <v>1.2074182617838684E-6</v>
      </c>
    </row>
    <row r="159" spans="1:84" x14ac:dyDescent="0.3">
      <c r="A159" s="4"/>
      <c r="C159" s="4"/>
      <c r="D159" s="6"/>
      <c r="E159" s="4"/>
      <c r="G159" s="4"/>
      <c r="H159" s="4"/>
      <c r="I159" s="6"/>
      <c r="J159" s="4"/>
      <c r="K159" s="4"/>
      <c r="L159" s="4"/>
      <c r="M159" s="4"/>
      <c r="N159" s="8"/>
      <c r="P159" s="4"/>
      <c r="Q159" s="4"/>
      <c r="R159" s="4"/>
      <c r="S159" s="6"/>
      <c r="T159" s="4"/>
      <c r="AH159" s="8"/>
      <c r="AM159" s="8"/>
      <c r="AR159" s="8"/>
      <c r="AT159" s="9"/>
      <c r="AW159" s="8"/>
      <c r="AX159" s="4"/>
      <c r="AY159" s="9"/>
      <c r="AZ159" s="9"/>
      <c r="BA159" s="9"/>
      <c r="BW159" s="9"/>
      <c r="BX159" s="9"/>
      <c r="CE159" s="4"/>
      <c r="CF159" s="12"/>
    </row>
    <row r="160" spans="1:84" x14ac:dyDescent="0.3">
      <c r="A160" s="4">
        <v>330</v>
      </c>
      <c r="B160" s="3">
        <f>CH$3*COS(A160/180*PI())</f>
        <v>26.018156744058402</v>
      </c>
      <c r="C160" s="4">
        <f>CH$3*SIN(A160/180*PI())</f>
        <v>-15.021589800000013</v>
      </c>
      <c r="D160" s="6">
        <f>SQRT(B160^2+C160^2)+SQRT((B160-$CH$10)^2+(C160-$CI$10)^2)</f>
        <v>60.167086784515945</v>
      </c>
      <c r="E160" s="4">
        <f>D160/(2*$CH$3)</f>
        <v>1.0013435259781216</v>
      </c>
      <c r="F160" s="4">
        <f>$CH$3/E160</f>
        <v>30.002869964784107</v>
      </c>
      <c r="G160" s="4">
        <f t="shared" si="202"/>
        <v>25.983247575944155</v>
      </c>
      <c r="H160" s="4">
        <f t="shared" si="203"/>
        <v>-15.001434982392068</v>
      </c>
      <c r="I160" s="6">
        <f>SQRT(G160^2+H160^2)+SQRT((G160-$CH$10)^2+(H160-$CI$10)^2)</f>
        <v>60.086475520107975</v>
      </c>
      <c r="J160" s="4">
        <f>I160/(2*$CH$3)</f>
        <v>1.0000019358821124</v>
      </c>
      <c r="K160" s="4">
        <f t="shared" si="204"/>
        <v>30.002811882877261</v>
      </c>
      <c r="L160" s="4">
        <f t="shared" si="205"/>
        <v>25.983197275537325</v>
      </c>
      <c r="M160" s="4">
        <f t="shared" si="206"/>
        <v>-15.001405941438644</v>
      </c>
      <c r="N160" s="8">
        <f>SQRT(L160^2+M160^2)+SQRT((L160-$CH$10)^2+(M160-$CI$10)^2)</f>
        <v>60.086359367845589</v>
      </c>
      <c r="O160" s="3">
        <f>N160/(2*$CH$3)</f>
        <v>1.000000002793406</v>
      </c>
      <c r="P160" s="4">
        <f t="shared" si="207"/>
        <v>30.002811799067228</v>
      </c>
      <c r="Q160" s="4">
        <f t="shared" si="208"/>
        <v>25.983197202955708</v>
      </c>
      <c r="R160" s="4">
        <f t="shared" si="209"/>
        <v>-15.001405899533628</v>
      </c>
      <c r="S160" s="6">
        <f>SQRT(Q160^2+R160^2)+SQRT((Q160-$CH$10)^2+(R160-$CI$10)^2)</f>
        <v>60.086359200242192</v>
      </c>
      <c r="T160" s="4">
        <f>S160/(2*$CH$3)</f>
        <v>1.0000000000040308</v>
      </c>
      <c r="U160" s="3">
        <f t="shared" si="210"/>
        <v>30.002811798946293</v>
      </c>
      <c r="V160" s="3">
        <f t="shared" si="211"/>
        <v>25.983197202850977</v>
      </c>
      <c r="W160" s="3">
        <f t="shared" si="212"/>
        <v>-15.001405899473161</v>
      </c>
      <c r="X160" s="3">
        <f>SQRT(V160^2+W160^2)+SQRT((V160-$CH$10)^2+(W160-$CI$10)^2)</f>
        <v>60.086359200000345</v>
      </c>
      <c r="Y160" s="3">
        <f>X160/(2*$CH$3)</f>
        <v>1.0000000000000058</v>
      </c>
      <c r="Z160" s="3">
        <f t="shared" si="213"/>
        <v>30.002811798946119</v>
      </c>
      <c r="AA160" s="3">
        <f t="shared" si="214"/>
        <v>25.983197202850825</v>
      </c>
      <c r="AB160" s="3">
        <f t="shared" si="215"/>
        <v>-15.001405899473074</v>
      </c>
      <c r="AC160" s="3">
        <f>SQRT(AA160^2+AB160^2)+SQRT((AA160-$CH$10)^2+(AB160-$CI$10)^2)</f>
        <v>60.086359199999997</v>
      </c>
      <c r="AD160" s="3">
        <f>AC160/(2*$CH$3)</f>
        <v>1</v>
      </c>
      <c r="AE160" s="3">
        <f t="shared" si="216"/>
        <v>30.002811798946119</v>
      </c>
      <c r="AF160" s="3">
        <f t="shared" si="217"/>
        <v>25.983197202850825</v>
      </c>
      <c r="AG160" s="3">
        <f t="shared" si="218"/>
        <v>-15.001405899473074</v>
      </c>
      <c r="AH160" s="8">
        <f>SQRT(AF160^2+AG160^2)+SQRT((AF160-$CH$10)^2+(AG160-$CI$10)^2)</f>
        <v>60.086359199999997</v>
      </c>
      <c r="AI160" s="3">
        <f>AH160/(2*$CH$3)</f>
        <v>1</v>
      </c>
      <c r="AJ160" s="3">
        <f t="shared" si="219"/>
        <v>30.002811798946119</v>
      </c>
      <c r="AK160" s="3">
        <f t="shared" si="220"/>
        <v>25.983197202850825</v>
      </c>
      <c r="AL160" s="3">
        <f t="shared" si="221"/>
        <v>-15.001405899473074</v>
      </c>
      <c r="AM160" s="8">
        <f>SQRT(AK160^2+AL160^2)+SQRT((AK160-$CH$10)^2+(AL160-$CI$10)^2)</f>
        <v>60.086359199999997</v>
      </c>
      <c r="AN160" s="3">
        <f>AM160/(2*$CH$3)</f>
        <v>1</v>
      </c>
      <c r="AO160" s="3">
        <f t="shared" si="222"/>
        <v>30.002811798946119</v>
      </c>
      <c r="AP160" s="3">
        <f t="shared" si="223"/>
        <v>25.983197202850825</v>
      </c>
      <c r="AQ160" s="3">
        <f t="shared" si="224"/>
        <v>-15.001405899473074</v>
      </c>
      <c r="AR160" s="8">
        <f>SQRT(AP160^2+AQ160^2)+SQRT((AP160-$CH$10)^2+(AQ160-$CI$10)^2)</f>
        <v>60.086359199999997</v>
      </c>
      <c r="AS160" s="3">
        <f>AR160/(2*$CH$3)</f>
        <v>1</v>
      </c>
      <c r="AT160" s="9">
        <f t="shared" si="225"/>
        <v>30.002811798946119</v>
      </c>
      <c r="AU160" s="3">
        <f t="shared" si="226"/>
        <v>25.983197202850825</v>
      </c>
      <c r="AV160" s="3">
        <f t="shared" si="227"/>
        <v>-15.001405899473074</v>
      </c>
      <c r="AW160" s="8">
        <f>SQRT(AU160^2+AV160^2)+SQRT((AU160-$CH$10)^2+(AV160-$CI$10)^2)</f>
        <v>60.086359199999997</v>
      </c>
      <c r="AX160" s="4">
        <f>AW160/(2*$CH$3)</f>
        <v>1</v>
      </c>
      <c r="AY160" s="9">
        <f t="shared" si="229"/>
        <v>29.87581179894612</v>
      </c>
      <c r="AZ160" s="9">
        <f>AY160-'Master Radiusverkleinerung'!G$5/100</f>
        <v>29.821811798946122</v>
      </c>
      <c r="BA160" s="9">
        <f>SQRT((AU160-AU158)^2+(AV160-AV158)^2)</f>
        <v>1.5712541337421548</v>
      </c>
      <c r="BB160" s="3">
        <f>0.5*(AU158+AU160)</f>
        <v>25.57942745785699</v>
      </c>
      <c r="BC160" s="3">
        <f>0.5*(AV158+AV160)</f>
        <v>-15.675334590973938</v>
      </c>
      <c r="BD160" s="3">
        <f t="shared" si="175"/>
        <v>26.350999366227946</v>
      </c>
      <c r="BE160" s="3">
        <f t="shared" si="176"/>
        <v>-14.307657629398767</v>
      </c>
      <c r="BF160" s="3">
        <f>AU160-AU158</f>
        <v>0.80753948998766845</v>
      </c>
      <c r="BG160" s="3">
        <f>AV160-AV158</f>
        <v>1.3478573830017275</v>
      </c>
      <c r="BH160" s="3">
        <f t="shared" si="179"/>
        <v>0.73560432675424181</v>
      </c>
      <c r="BI160" s="3">
        <f t="shared" si="180"/>
        <v>1.3874965401486143</v>
      </c>
      <c r="BJ160" s="3">
        <f t="shared" si="181"/>
        <v>1.3478573830017275</v>
      </c>
      <c r="BK160" s="3">
        <f t="shared" si="182"/>
        <v>-0.80753948998766845</v>
      </c>
      <c r="BL160" s="3">
        <f t="shared" si="183"/>
        <v>1.3874965401486143</v>
      </c>
      <c r="BM160" s="3">
        <f t="shared" si="184"/>
        <v>-0.73560432675424181</v>
      </c>
      <c r="BN160" s="3">
        <f t="shared" si="185"/>
        <v>1.3478573830017275</v>
      </c>
      <c r="BO160" s="3">
        <f t="shared" si="186"/>
        <v>-0.80753948998766845</v>
      </c>
      <c r="BP160" s="3">
        <f t="shared" si="187"/>
        <v>-1.3874965401486143</v>
      </c>
      <c r="BQ160" s="3">
        <f t="shared" si="188"/>
        <v>0.73560432675424181</v>
      </c>
      <c r="BR160" s="3">
        <f t="shared" si="189"/>
        <v>0.77157190837095513</v>
      </c>
      <c r="BS160" s="3">
        <f t="shared" si="190"/>
        <v>1.3676769615751709</v>
      </c>
      <c r="BT160" s="3">
        <f t="shared" si="191"/>
        <v>-19.114886169420309</v>
      </c>
      <c r="BU160" s="3">
        <f t="shared" si="192"/>
        <v>-0.18471299083378412</v>
      </c>
      <c r="BV160" s="3">
        <f t="shared" si="193"/>
        <v>-0.239309162547924</v>
      </c>
      <c r="BW160" s="9">
        <f t="shared" si="194"/>
        <v>30.044617221310695</v>
      </c>
      <c r="BX160" s="9">
        <f>SQRT((AU160-$CH$11)^2+(AV160-$CI$11)^2)</f>
        <v>30.041685818496628</v>
      </c>
      <c r="BY160" s="3">
        <f>AU160-BU158</f>
        <v>26.167953935655103</v>
      </c>
      <c r="BZ160" s="3">
        <f>AV160-BV158</f>
        <v>-14.762122943977165</v>
      </c>
      <c r="CA160" s="3">
        <f t="shared" si="197"/>
        <v>30.044668195732573</v>
      </c>
      <c r="CB160" s="3">
        <f t="shared" si="198"/>
        <v>26.167910193684609</v>
      </c>
      <c r="CC160" s="3">
        <f t="shared" si="199"/>
        <v>-14.76209673692515</v>
      </c>
      <c r="CD160" s="3">
        <f t="shared" si="200"/>
        <v>30.044617221310695</v>
      </c>
      <c r="CE160" s="4">
        <f t="shared" si="201"/>
        <v>0.999999999999999</v>
      </c>
      <c r="CF160" s="12">
        <f t="shared" si="169"/>
        <v>2.5613209387547816E-6</v>
      </c>
    </row>
    <row r="161" spans="1:84" x14ac:dyDescent="0.3">
      <c r="A161" s="4">
        <v>333</v>
      </c>
      <c r="B161" s="3">
        <f>CH$3*COS(A161/180*PI())</f>
        <v>26.768669030962876</v>
      </c>
      <c r="C161" s="4">
        <f>CH$3*SIN(A161/180*PI())</f>
        <v>-13.639318120368962</v>
      </c>
      <c r="D161" s="6">
        <f>SQRT(B161^2+C161^2)+SQRT((B161-$CH$10)^2+(C161-$CI$10)^2)</f>
        <v>60.198283486184366</v>
      </c>
      <c r="E161" s="4">
        <f>D161/(2*$CH$3)</f>
        <v>1.001862723714243</v>
      </c>
      <c r="F161" s="4">
        <f>$CH$3/E161</f>
        <v>29.987321505105808</v>
      </c>
      <c r="G161" s="4">
        <f t="shared" si="202"/>
        <v>26.718899103983418</v>
      </c>
      <c r="H161" s="4">
        <f t="shared" si="203"/>
        <v>-13.613959075953449</v>
      </c>
      <c r="I161" s="6">
        <f>SQRT(G161^2+H161^2)+SQRT((G161-$CH$10)^2+(H161-$CI$10)^2)</f>
        <v>60.086578199155191</v>
      </c>
      <c r="J161" s="4">
        <f>I161/(2*$CH$3)</f>
        <v>1.0000036447399727</v>
      </c>
      <c r="K161" s="4">
        <f t="shared" si="204"/>
        <v>29.987212209514798</v>
      </c>
      <c r="L161" s="4">
        <f t="shared" si="205"/>
        <v>26.718801720898764</v>
      </c>
      <c r="M161" s="4">
        <f t="shared" si="206"/>
        <v>-13.613909456793468</v>
      </c>
      <c r="N161" s="8">
        <f>SQRT(L161^2+M161^2)+SQRT((L161-$CH$10)^2+(M161-$CI$10)^2)</f>
        <v>60.086359629345893</v>
      </c>
      <c r="O161" s="3">
        <f>N161/(2*$CH$3)</f>
        <v>1.0000000071454802</v>
      </c>
      <c r="P161" s="4">
        <f t="shared" si="207"/>
        <v>29.987211995241768</v>
      </c>
      <c r="Q161" s="4">
        <f t="shared" si="208"/>
        <v>26.718801529980098</v>
      </c>
      <c r="R161" s="4">
        <f t="shared" si="209"/>
        <v>-13.613909359515548</v>
      </c>
      <c r="S161" s="6">
        <f>SQRT(Q161^2+R161^2)+SQRT((Q161-$CH$10)^2+(R161-$CI$10)^2)</f>
        <v>60.086359200841727</v>
      </c>
      <c r="T161" s="4">
        <f>S161/(2*$CH$3)</f>
        <v>1.0000000000140086</v>
      </c>
      <c r="U161" s="3">
        <f t="shared" si="210"/>
        <v>29.987211994821692</v>
      </c>
      <c r="V161" s="3">
        <f t="shared" si="211"/>
        <v>26.718801529605805</v>
      </c>
      <c r="W161" s="3">
        <f t="shared" si="212"/>
        <v>-13.613909359324838</v>
      </c>
      <c r="X161" s="3">
        <f>SQRT(V161^2+W161^2)+SQRT((V161-$CH$10)^2+(W161-$CI$10)^2)</f>
        <v>60.086359200001652</v>
      </c>
      <c r="Y161" s="3">
        <f>X161/(2*$CH$3)</f>
        <v>1.0000000000000275</v>
      </c>
      <c r="Z161" s="3">
        <f t="shared" si="213"/>
        <v>29.987211994820868</v>
      </c>
      <c r="AA161" s="3">
        <f t="shared" si="214"/>
        <v>26.718801529605074</v>
      </c>
      <c r="AB161" s="3">
        <f t="shared" si="215"/>
        <v>-13.613909359324463</v>
      </c>
      <c r="AC161" s="3">
        <f>SQRT(AA161^2+AB161^2)+SQRT((AA161-$CH$10)^2+(AB161-$CI$10)^2)</f>
        <v>60.086359200000018</v>
      </c>
      <c r="AD161" s="3">
        <f>AC161/(2*$CH$3)</f>
        <v>1.0000000000000004</v>
      </c>
      <c r="AE161" s="3">
        <f t="shared" si="216"/>
        <v>29.987211994820854</v>
      </c>
      <c r="AF161" s="3">
        <f t="shared" si="217"/>
        <v>26.718801529605059</v>
      </c>
      <c r="AG161" s="3">
        <f t="shared" si="218"/>
        <v>-13.613909359324456</v>
      </c>
      <c r="AH161" s="8">
        <f>SQRT(AF161^2+AG161^2)+SQRT((AF161-$CH$10)^2+(AG161-$CI$10)^2)</f>
        <v>60.086359199999983</v>
      </c>
      <c r="AI161" s="3">
        <f>AH161/(2*$CH$3)</f>
        <v>0.99999999999999978</v>
      </c>
      <c r="AJ161" s="3">
        <f t="shared" si="219"/>
        <v>29.987211994820861</v>
      </c>
      <c r="AK161" s="3">
        <f t="shared" si="220"/>
        <v>26.718801529605066</v>
      </c>
      <c r="AL161" s="3">
        <f t="shared" si="221"/>
        <v>-13.61390935932446</v>
      </c>
      <c r="AM161" s="8">
        <f>SQRT(AK161^2+AL161^2)+SQRT((AK161-$CH$10)^2+(AL161-$CI$10)^2)</f>
        <v>60.086359199999997</v>
      </c>
      <c r="AN161" s="3">
        <f>AM161/(2*$CH$3)</f>
        <v>1</v>
      </c>
      <c r="AO161" s="3">
        <f t="shared" si="222"/>
        <v>29.987211994820861</v>
      </c>
      <c r="AP161" s="3">
        <f t="shared" si="223"/>
        <v>26.718801529605066</v>
      </c>
      <c r="AQ161" s="3">
        <f t="shared" si="224"/>
        <v>-13.61390935932446</v>
      </c>
      <c r="AR161" s="8">
        <f>SQRT(AP161^2+AQ161^2)+SQRT((AP161-$CH$10)^2+(AQ161-$CI$10)^2)</f>
        <v>60.086359199999997</v>
      </c>
      <c r="AS161" s="3">
        <f>AR161/(2*$CH$3)</f>
        <v>1</v>
      </c>
      <c r="AT161" s="9">
        <f t="shared" si="225"/>
        <v>29.987211994820861</v>
      </c>
      <c r="AU161" s="3">
        <f t="shared" si="226"/>
        <v>26.718801529605066</v>
      </c>
      <c r="AV161" s="3">
        <f t="shared" si="227"/>
        <v>-13.61390935932446</v>
      </c>
      <c r="AW161" s="8">
        <f>SQRT(AU161^2+AV161^2)+SQRT((AU161-$CH$10)^2+(AV161-$CI$10)^2)</f>
        <v>60.086359199999997</v>
      </c>
      <c r="AX161" s="4">
        <f>AW161/(2*$CH$3)</f>
        <v>1</v>
      </c>
      <c r="AY161" s="9">
        <f t="shared" si="229"/>
        <v>29.860211994820862</v>
      </c>
      <c r="AZ161" s="9">
        <f>AY161-'Master Radiusverkleinerung'!G$5/100</f>
        <v>29.806211994820863</v>
      </c>
      <c r="BA161" s="9">
        <f t="shared" si="228"/>
        <v>1.5704331805154708</v>
      </c>
      <c r="BB161" s="3">
        <f t="shared" si="173"/>
        <v>26.350999366227946</v>
      </c>
      <c r="BC161" s="3">
        <f t="shared" si="174"/>
        <v>-14.307657629398767</v>
      </c>
      <c r="BD161" s="3">
        <f t="shared" si="175"/>
        <v>27.04968933537468</v>
      </c>
      <c r="BE161" s="3">
        <f t="shared" si="176"/>
        <v>-12.902263861432544</v>
      </c>
      <c r="BF161" s="3">
        <f t="shared" si="177"/>
        <v>0.73560432675424181</v>
      </c>
      <c r="BG161" s="3">
        <f t="shared" si="178"/>
        <v>1.3874965401486143</v>
      </c>
      <c r="BH161" s="3">
        <f t="shared" si="179"/>
        <v>0.66177561153923037</v>
      </c>
      <c r="BI161" s="3">
        <f t="shared" si="180"/>
        <v>1.4232909957838284</v>
      </c>
      <c r="BJ161" s="3">
        <f t="shared" si="181"/>
        <v>1.3874965401486143</v>
      </c>
      <c r="BK161" s="3">
        <f t="shared" si="182"/>
        <v>-0.73560432675424181</v>
      </c>
      <c r="BL161" s="3">
        <f t="shared" si="183"/>
        <v>1.4232909957838284</v>
      </c>
      <c r="BM161" s="3">
        <f t="shared" si="184"/>
        <v>-0.66177561153923037</v>
      </c>
      <c r="BN161" s="3">
        <f t="shared" si="185"/>
        <v>1.3874965401486143</v>
      </c>
      <c r="BO161" s="3">
        <f t="shared" si="186"/>
        <v>-0.73560432675424181</v>
      </c>
      <c r="BP161" s="3">
        <f t="shared" si="187"/>
        <v>-1.4232909957838284</v>
      </c>
      <c r="BQ161" s="3">
        <f t="shared" si="188"/>
        <v>0.66177561153923037</v>
      </c>
      <c r="BR161" s="3">
        <f t="shared" si="189"/>
        <v>0.69868996914673431</v>
      </c>
      <c r="BS161" s="3">
        <f t="shared" si="190"/>
        <v>1.4053937679662223</v>
      </c>
      <c r="BT161" s="3">
        <f t="shared" si="191"/>
        <v>-19.124837674734319</v>
      </c>
      <c r="BU161" s="3">
        <f t="shared" si="192"/>
        <v>-0.18464673836979273</v>
      </c>
      <c r="BV161" s="3">
        <f t="shared" si="193"/>
        <v>-0.23934428739166869</v>
      </c>
      <c r="BW161" s="9">
        <f t="shared" si="194"/>
        <v>30.044542259301672</v>
      </c>
      <c r="BX161" s="9">
        <f>SQRT((AU161-$CH$11)^2+(AV161-$CI$11)^2)</f>
        <v>30.041710830622296</v>
      </c>
      <c r="BY161" s="3">
        <f t="shared" si="195"/>
        <v>26.903514520438851</v>
      </c>
      <c r="BZ161" s="3">
        <f t="shared" si="196"/>
        <v>-13.374600196776536</v>
      </c>
      <c r="CA161" s="3">
        <f t="shared" si="197"/>
        <v>30.044617221310695</v>
      </c>
      <c r="CB161" s="3">
        <f t="shared" si="198"/>
        <v>26.903448267974859</v>
      </c>
      <c r="CC161" s="3">
        <f t="shared" si="199"/>
        <v>-13.374565071932791</v>
      </c>
      <c r="CD161" s="3">
        <f t="shared" si="200"/>
        <v>30.044542259301672</v>
      </c>
      <c r="CE161" s="4">
        <f t="shared" si="201"/>
        <v>0.99999999999999778</v>
      </c>
      <c r="CF161" s="12">
        <f t="shared" si="169"/>
        <v>3.8181918132812302E-6</v>
      </c>
    </row>
    <row r="162" spans="1:84" x14ac:dyDescent="0.3">
      <c r="A162" s="4">
        <v>336</v>
      </c>
      <c r="B162" s="3">
        <f>CH$3*COS(A162/180*PI())</f>
        <v>27.445810256720851</v>
      </c>
      <c r="C162" s="4">
        <f>CH$3*SIN(A162/180*PI())</f>
        <v>-12.219662017827361</v>
      </c>
      <c r="D162" s="6">
        <f>SQRT(B162^2+C162^2)+SQRT((B162-$CH$10)^2+(C162-$CI$10)^2)</f>
        <v>60.229158649584541</v>
      </c>
      <c r="E162" s="4">
        <f>D162/(2*$CH$3)</f>
        <v>1.0023765701814156</v>
      </c>
      <c r="F162" s="4">
        <f>$CH$3/E162</f>
        <v>29.971949159348988</v>
      </c>
      <c r="G162" s="4">
        <f t="shared" si="202"/>
        <v>27.380738011218241</v>
      </c>
      <c r="H162" s="4">
        <f t="shared" si="203"/>
        <v>-12.190689987512158</v>
      </c>
      <c r="I162" s="6">
        <f>SQRT(G162^2+H162^2)+SQRT((G162-$CH$10)^2+(H162-$CI$10)^2)</f>
        <v>60.086711354770294</v>
      </c>
      <c r="J162" s="4">
        <f>I162/(2*$CH$3)</f>
        <v>1.0000058608105897</v>
      </c>
      <c r="K162" s="4">
        <f t="shared" si="204"/>
        <v>29.971773500461463</v>
      </c>
      <c r="L162" s="4">
        <f t="shared" si="205"/>
        <v>27.380577538839447</v>
      </c>
      <c r="M162" s="4">
        <f t="shared" si="206"/>
        <v>-12.19061854060592</v>
      </c>
      <c r="N162" s="8">
        <f>SQRT(L162^2+M162^2)+SQRT((L162-$CH$10)^2+(M162-$CI$10)^2)</f>
        <v>60.086360070579836</v>
      </c>
      <c r="O162" s="3">
        <f>N162/(2*$CH$3)</f>
        <v>1.0000000144888099</v>
      </c>
      <c r="P162" s="4">
        <f t="shared" si="207"/>
        <v>29.97177306620614</v>
      </c>
      <c r="Q162" s="4">
        <f t="shared" si="208"/>
        <v>27.380577142127471</v>
      </c>
      <c r="R162" s="4">
        <f t="shared" si="209"/>
        <v>-12.190618363978366</v>
      </c>
      <c r="S162" s="6">
        <f>SQRT(Q162^2+R162^2)+SQRT((Q162-$CH$10)^2+(R162-$CI$10)^2)</f>
        <v>60.086359202152224</v>
      </c>
      <c r="T162" s="4">
        <f>S162/(2*$CH$3)</f>
        <v>1.0000000000358189</v>
      </c>
      <c r="U162" s="3">
        <f t="shared" si="210"/>
        <v>29.971773065132584</v>
      </c>
      <c r="V162" s="3">
        <f t="shared" si="211"/>
        <v>27.380577141146727</v>
      </c>
      <c r="W162" s="3">
        <f t="shared" si="212"/>
        <v>-12.190618363541713</v>
      </c>
      <c r="X162" s="3">
        <f>SQRT(V162^2+W162^2)+SQRT((V162-$CH$10)^2+(W162-$CI$10)^2)</f>
        <v>60.086359200005319</v>
      </c>
      <c r="Y162" s="3">
        <f>X162/(2*$CH$3)</f>
        <v>1.0000000000000886</v>
      </c>
      <c r="Z162" s="3">
        <f t="shared" si="213"/>
        <v>29.971773065129931</v>
      </c>
      <c r="AA162" s="3">
        <f t="shared" si="214"/>
        <v>27.380577141144304</v>
      </c>
      <c r="AB162" s="3">
        <f t="shared" si="215"/>
        <v>-12.190618363540633</v>
      </c>
      <c r="AC162" s="3">
        <f>SQRT(AA162^2+AB162^2)+SQRT((AA162-$CH$10)^2+(AB162-$CI$10)^2)</f>
        <v>60.086359200000004</v>
      </c>
      <c r="AD162" s="3">
        <f>AC162/(2*$CH$3)</f>
        <v>1.0000000000000002</v>
      </c>
      <c r="AE162" s="3">
        <f t="shared" si="216"/>
        <v>29.971773065129923</v>
      </c>
      <c r="AF162" s="3">
        <f t="shared" si="217"/>
        <v>27.380577141144297</v>
      </c>
      <c r="AG162" s="3">
        <f t="shared" si="218"/>
        <v>-12.190618363540631</v>
      </c>
      <c r="AH162" s="8">
        <f>SQRT(AF162^2+AG162^2)+SQRT((AF162-$CH$10)^2+(AG162-$CI$10)^2)</f>
        <v>60.08635919999999</v>
      </c>
      <c r="AI162" s="3">
        <f>AH162/(2*$CH$3)</f>
        <v>0.99999999999999989</v>
      </c>
      <c r="AJ162" s="3">
        <f t="shared" si="219"/>
        <v>29.971773065129927</v>
      </c>
      <c r="AK162" s="3">
        <f t="shared" si="220"/>
        <v>27.3805771411443</v>
      </c>
      <c r="AL162" s="3">
        <f t="shared" si="221"/>
        <v>-12.190618363540631</v>
      </c>
      <c r="AM162" s="8">
        <f>SQRT(AK162^2+AL162^2)+SQRT((AK162-$CH$10)^2+(AL162-$CI$10)^2)</f>
        <v>60.086359200000004</v>
      </c>
      <c r="AN162" s="3">
        <f>AM162/(2*$CH$3)</f>
        <v>1.0000000000000002</v>
      </c>
      <c r="AO162" s="3">
        <f t="shared" si="222"/>
        <v>29.97177306512992</v>
      </c>
      <c r="AP162" s="3">
        <f t="shared" si="223"/>
        <v>27.380577141144293</v>
      </c>
      <c r="AQ162" s="3">
        <f t="shared" si="224"/>
        <v>-12.190618363540629</v>
      </c>
      <c r="AR162" s="8">
        <f>SQRT(AP162^2+AQ162^2)+SQRT((AP162-$CH$10)^2+(AQ162-$CI$10)^2)</f>
        <v>60.08635919999999</v>
      </c>
      <c r="AS162" s="3">
        <f>AR162/(2*$CH$3)</f>
        <v>0.99999999999999989</v>
      </c>
      <c r="AT162" s="9">
        <f t="shared" si="225"/>
        <v>29.971773065129923</v>
      </c>
      <c r="AU162" s="3">
        <f t="shared" si="226"/>
        <v>27.380577141144297</v>
      </c>
      <c r="AV162" s="3">
        <f t="shared" si="227"/>
        <v>-12.190618363540631</v>
      </c>
      <c r="AW162" s="8">
        <f>SQRT(AU162^2+AV162^2)+SQRT((AU162-$CH$10)^2+(AV162-$CI$10)^2)</f>
        <v>60.08635919999999</v>
      </c>
      <c r="AX162" s="4">
        <f>AW162/(2*$CH$3)</f>
        <v>0.99999999999999989</v>
      </c>
      <c r="AY162" s="9">
        <f t="shared" si="229"/>
        <v>29.844773065129925</v>
      </c>
      <c r="AZ162" s="9">
        <f>AY162-'Master Radiusverkleinerung'!G$5/100</f>
        <v>29.790773065129926</v>
      </c>
      <c r="BA162" s="9">
        <f t="shared" si="228"/>
        <v>1.5696191317346526</v>
      </c>
      <c r="BB162" s="3">
        <f t="shared" si="173"/>
        <v>27.04968933537468</v>
      </c>
      <c r="BC162" s="3">
        <f t="shared" si="174"/>
        <v>-12.902263861432544</v>
      </c>
      <c r="BD162" s="3">
        <f t="shared" si="175"/>
        <v>27.673706767095812</v>
      </c>
      <c r="BE162" s="3">
        <f t="shared" si="176"/>
        <v>-11.463040514275555</v>
      </c>
      <c r="BF162" s="3">
        <f t="shared" si="177"/>
        <v>0.66177561153923037</v>
      </c>
      <c r="BG162" s="3">
        <f t="shared" si="178"/>
        <v>1.4232909957838284</v>
      </c>
      <c r="BH162" s="3">
        <f t="shared" si="179"/>
        <v>0.58625925190303008</v>
      </c>
      <c r="BI162" s="3">
        <f t="shared" si="180"/>
        <v>1.4551556985301541</v>
      </c>
      <c r="BJ162" s="3">
        <f t="shared" si="181"/>
        <v>1.4232909957838284</v>
      </c>
      <c r="BK162" s="3">
        <f t="shared" si="182"/>
        <v>-0.66177561153923037</v>
      </c>
      <c r="BL162" s="3">
        <f t="shared" si="183"/>
        <v>1.4551556985301541</v>
      </c>
      <c r="BM162" s="3">
        <f t="shared" si="184"/>
        <v>-0.58625925190303008</v>
      </c>
      <c r="BN162" s="3">
        <f t="shared" si="185"/>
        <v>1.4232909957838284</v>
      </c>
      <c r="BO162" s="3">
        <f t="shared" si="186"/>
        <v>-0.66177561153923037</v>
      </c>
      <c r="BP162" s="3">
        <f t="shared" si="187"/>
        <v>-1.4551556985301541</v>
      </c>
      <c r="BQ162" s="3">
        <f t="shared" si="188"/>
        <v>0.58625925190303008</v>
      </c>
      <c r="BR162" s="3">
        <f t="shared" si="189"/>
        <v>0.624017431721132</v>
      </c>
      <c r="BS162" s="3">
        <f t="shared" si="190"/>
        <v>1.4392233471569895</v>
      </c>
      <c r="BT162" s="3">
        <f t="shared" si="191"/>
        <v>-19.134700616011983</v>
      </c>
      <c r="BU162" s="3">
        <f t="shared" si="192"/>
        <v>-0.18455775841445288</v>
      </c>
      <c r="BV162" s="3">
        <f t="shared" si="193"/>
        <v>-0.23938565965112701</v>
      </c>
      <c r="BW162" s="9">
        <f t="shared" si="194"/>
        <v>30.044444164826711</v>
      </c>
      <c r="BX162" s="9">
        <f>SQRT((AU162-$CH$11)^2+(AV162-$CI$11)^2)</f>
        <v>30.041743560438057</v>
      </c>
      <c r="BY162" s="3">
        <f t="shared" si="195"/>
        <v>27.56522387951409</v>
      </c>
      <c r="BZ162" s="3">
        <f t="shared" si="196"/>
        <v>-11.951274076148962</v>
      </c>
      <c r="CA162" s="3">
        <f t="shared" si="197"/>
        <v>30.044542259301672</v>
      </c>
      <c r="CB162" s="3">
        <f t="shared" si="198"/>
        <v>27.56513489955875</v>
      </c>
      <c r="CC162" s="3">
        <f t="shared" si="199"/>
        <v>-11.951232703889504</v>
      </c>
      <c r="CD162" s="3">
        <f t="shared" si="200"/>
        <v>30.044444164826711</v>
      </c>
      <c r="CE162" s="4">
        <f t="shared" si="201"/>
        <v>0.99999999999999634</v>
      </c>
      <c r="CF162" s="12">
        <f t="shared" si="169"/>
        <v>4.9045561919446946E-6</v>
      </c>
    </row>
    <row r="163" spans="1:84" x14ac:dyDescent="0.3">
      <c r="A163" s="4">
        <v>339</v>
      </c>
      <c r="B163" s="3">
        <f>CH$3*COS(A163/180*PI())</f>
        <v>28.047724424300021</v>
      </c>
      <c r="C163" s="4">
        <f>CH$3*SIN(A163/180*PI())</f>
        <v>-10.766512671073208</v>
      </c>
      <c r="D163" s="6">
        <f>SQRT(B163^2+C163^2)+SQRT((B163-$CH$10)^2+(C163-$CI$10)^2)</f>
        <v>60.259628762371207</v>
      </c>
      <c r="E163" s="4">
        <f>D163/(2*$CH$3)</f>
        <v>1.0028836755076884</v>
      </c>
      <c r="F163" s="4">
        <f>$CH$3/E163</f>
        <v>29.956793927063657</v>
      </c>
      <c r="G163" s="4">
        <f t="shared" si="202"/>
        <v>27.967076450916867</v>
      </c>
      <c r="H163" s="4">
        <f t="shared" si="203"/>
        <v>-10.735554814592922</v>
      </c>
      <c r="I163" s="6">
        <f>SQRT(G163^2+H163^2)+SQRT((G163-$CH$10)^2+(H163-$CI$10)^2)</f>
        <v>60.086873425779807</v>
      </c>
      <c r="J163" s="4">
        <f>I163/(2*$CH$3)</f>
        <v>1.0000085581118021</v>
      </c>
      <c r="K163" s="4">
        <f t="shared" si="204"/>
        <v>29.956537555666053</v>
      </c>
      <c r="L163" s="4">
        <f t="shared" si="205"/>
        <v>27.966837107598149</v>
      </c>
      <c r="M163" s="4">
        <f t="shared" si="206"/>
        <v>-10.73546293930084</v>
      </c>
      <c r="N163" s="8">
        <f>SQRT(L163^2+M163^2)+SQRT((L163-$CH$10)^2+(M163-$CI$10)^2)</f>
        <v>60.086360730632819</v>
      </c>
      <c r="O163" s="3">
        <f>N163/(2*$CH$3)</f>
        <v>1.0000000254738819</v>
      </c>
      <c r="P163" s="4">
        <f t="shared" si="207"/>
        <v>29.956536792556772</v>
      </c>
      <c r="Q163" s="4">
        <f t="shared" si="208"/>
        <v>27.966836395174262</v>
      </c>
      <c r="R163" s="4">
        <f t="shared" si="209"/>
        <v>-10.735462665826931</v>
      </c>
      <c r="S163" s="6">
        <f>SQRT(Q163^2+R163^2)+SQRT((Q163-$CH$10)^2+(R163-$CI$10)^2)</f>
        <v>60.086359204556082</v>
      </c>
      <c r="T163" s="4">
        <f>S163/(2*$CH$3)</f>
        <v>1.0000000000758256</v>
      </c>
      <c r="U163" s="3">
        <f t="shared" si="210"/>
        <v>29.956536790285302</v>
      </c>
      <c r="V163" s="3">
        <f t="shared" si="211"/>
        <v>27.966836393053661</v>
      </c>
      <c r="W163" s="3">
        <f t="shared" si="212"/>
        <v>-10.735462665012909</v>
      </c>
      <c r="X163" s="3">
        <f>SQRT(V163^2+W163^2)+SQRT((V163-$CH$10)^2+(W163-$CI$10)^2)</f>
        <v>60.086359200013561</v>
      </c>
      <c r="Y163" s="3">
        <f>X163/(2*$CH$3)</f>
        <v>1.0000000000002258</v>
      </c>
      <c r="Z163" s="3">
        <f t="shared" si="213"/>
        <v>29.956536790278538</v>
      </c>
      <c r="AA163" s="3">
        <f t="shared" si="214"/>
        <v>27.966836393047345</v>
      </c>
      <c r="AB163" s="3">
        <f t="shared" si="215"/>
        <v>-10.735462665010486</v>
      </c>
      <c r="AC163" s="3">
        <f>SQRT(AA163^2+AB163^2)+SQRT((AA163-$CH$10)^2+(AB163-$CI$10)^2)</f>
        <v>60.086359200000032</v>
      </c>
      <c r="AD163" s="3">
        <f>AC163/(2*$CH$3)</f>
        <v>1.0000000000000007</v>
      </c>
      <c r="AE163" s="3">
        <f t="shared" si="216"/>
        <v>29.956536790278516</v>
      </c>
      <c r="AF163" s="3">
        <f t="shared" si="217"/>
        <v>27.966836393047327</v>
      </c>
      <c r="AG163" s="3">
        <f t="shared" si="218"/>
        <v>-10.735462665010477</v>
      </c>
      <c r="AH163" s="8">
        <f>SQRT(AF163^2+AG163^2)+SQRT((AF163-$CH$10)^2+(AG163-$CI$10)^2)</f>
        <v>60.08635919999999</v>
      </c>
      <c r="AI163" s="3">
        <f>AH163/(2*$CH$3)</f>
        <v>0.99999999999999989</v>
      </c>
      <c r="AJ163" s="3">
        <f t="shared" si="219"/>
        <v>29.95653679027852</v>
      </c>
      <c r="AK163" s="3">
        <f t="shared" si="220"/>
        <v>27.96683639304733</v>
      </c>
      <c r="AL163" s="3">
        <f t="shared" si="221"/>
        <v>-10.735462665010479</v>
      </c>
      <c r="AM163" s="8">
        <f>SQRT(AK163^2+AL163^2)+SQRT((AK163-$CH$10)^2+(AL163-$CI$10)^2)</f>
        <v>60.086359200000004</v>
      </c>
      <c r="AN163" s="3">
        <f>AM163/(2*$CH$3)</f>
        <v>1.0000000000000002</v>
      </c>
      <c r="AO163" s="3">
        <f t="shared" si="222"/>
        <v>29.956536790278513</v>
      </c>
      <c r="AP163" s="3">
        <f t="shared" si="223"/>
        <v>27.966836393047323</v>
      </c>
      <c r="AQ163" s="3">
        <f t="shared" si="224"/>
        <v>-10.735462665010477</v>
      </c>
      <c r="AR163" s="8">
        <f>SQRT(AP163^2+AQ163^2)+SQRT((AP163-$CH$10)^2+(AQ163-$CI$10)^2)</f>
        <v>60.08635919999999</v>
      </c>
      <c r="AS163" s="3">
        <f>AR163/(2*$CH$3)</f>
        <v>0.99999999999999989</v>
      </c>
      <c r="AT163" s="9">
        <f t="shared" si="225"/>
        <v>29.956536790278516</v>
      </c>
      <c r="AU163" s="3">
        <f t="shared" si="226"/>
        <v>27.966836393047327</v>
      </c>
      <c r="AV163" s="3">
        <f t="shared" si="227"/>
        <v>-10.735462665010477</v>
      </c>
      <c r="AW163" s="8">
        <f>SQRT(AU163^2+AV163^2)+SQRT((AU163-$CH$10)^2+(AV163-$CI$10)^2)</f>
        <v>60.08635919999999</v>
      </c>
      <c r="AX163" s="4">
        <f>AW163/(2*$CH$3)</f>
        <v>0.99999999999999989</v>
      </c>
      <c r="AY163" s="9">
        <f t="shared" si="229"/>
        <v>29.829536790278517</v>
      </c>
      <c r="AZ163" s="9">
        <f>AY163-'Master Radiusverkleinerung'!G$5/100</f>
        <v>29.775536790278519</v>
      </c>
      <c r="BA163" s="9">
        <f t="shared" si="228"/>
        <v>1.5688142074212235</v>
      </c>
      <c r="BB163" s="3">
        <f t="shared" si="173"/>
        <v>27.673706767095812</v>
      </c>
      <c r="BC163" s="3">
        <f t="shared" si="174"/>
        <v>-11.463040514275555</v>
      </c>
      <c r="BD163" s="3">
        <f t="shared" si="175"/>
        <v>28.221468591882321</v>
      </c>
      <c r="BE163" s="3">
        <f t="shared" si="176"/>
        <v>-9.9939543419139873</v>
      </c>
      <c r="BF163" s="3">
        <f t="shared" si="177"/>
        <v>0.58625925190303008</v>
      </c>
      <c r="BG163" s="3">
        <f t="shared" si="178"/>
        <v>1.4551556985301541</v>
      </c>
      <c r="BH163" s="3">
        <f t="shared" si="179"/>
        <v>0.50926439766998399</v>
      </c>
      <c r="BI163" s="3">
        <f t="shared" si="180"/>
        <v>1.4830166461929775</v>
      </c>
      <c r="BJ163" s="3">
        <f t="shared" si="181"/>
        <v>1.4551556985301541</v>
      </c>
      <c r="BK163" s="3">
        <f t="shared" si="182"/>
        <v>-0.58625925190303008</v>
      </c>
      <c r="BL163" s="3">
        <f t="shared" si="183"/>
        <v>1.4830166461929775</v>
      </c>
      <c r="BM163" s="3">
        <f t="shared" si="184"/>
        <v>-0.50926439766998399</v>
      </c>
      <c r="BN163" s="3">
        <f t="shared" si="185"/>
        <v>1.4551556985301541</v>
      </c>
      <c r="BO163" s="3">
        <f t="shared" si="186"/>
        <v>-0.58625925190303008</v>
      </c>
      <c r="BP163" s="3">
        <f t="shared" si="187"/>
        <v>-1.4830166461929775</v>
      </c>
      <c r="BQ163" s="3">
        <f t="shared" si="188"/>
        <v>0.50926439766998399</v>
      </c>
      <c r="BR163" s="3">
        <f t="shared" si="189"/>
        <v>0.54776182478650881</v>
      </c>
      <c r="BS163" s="3">
        <f t="shared" si="190"/>
        <v>1.4690861723615676</v>
      </c>
      <c r="BT163" s="3">
        <f t="shared" si="191"/>
        <v>-19.144448319869706</v>
      </c>
      <c r="BU163" s="3">
        <f t="shared" si="192"/>
        <v>-0.18444630077862811</v>
      </c>
      <c r="BV163" s="3">
        <f t="shared" si="193"/>
        <v>-0.23943056417251896</v>
      </c>
      <c r="BW163" s="9">
        <f t="shared" si="194"/>
        <v>30.04432404247973</v>
      </c>
      <c r="BX163" s="9">
        <f>SQRT((AU163-$CH$11)^2+(AV163-$CI$11)^2)</f>
        <v>30.041783639364287</v>
      </c>
      <c r="BY163" s="3">
        <f t="shared" si="195"/>
        <v>28.15139415146178</v>
      </c>
      <c r="BZ163" s="3">
        <f t="shared" si="196"/>
        <v>-10.49607700535935</v>
      </c>
      <c r="CA163" s="3">
        <f t="shared" si="197"/>
        <v>30.044444164826711</v>
      </c>
      <c r="CB163" s="3">
        <f t="shared" si="198"/>
        <v>28.151282693825955</v>
      </c>
      <c r="CC163" s="3">
        <f t="shared" si="199"/>
        <v>-10.496032100837958</v>
      </c>
      <c r="CD163" s="3">
        <f t="shared" si="200"/>
        <v>30.04432404247973</v>
      </c>
      <c r="CE163" s="4">
        <f t="shared" si="201"/>
        <v>0.99999999999999456</v>
      </c>
      <c r="CF163" s="12">
        <f t="shared" si="169"/>
        <v>5.9764155237611571E-6</v>
      </c>
    </row>
    <row r="164" spans="1:84" x14ac:dyDescent="0.3">
      <c r="A164" s="4">
        <v>342</v>
      </c>
      <c r="B164" s="3">
        <f>CH$3*COS(A164/180*PI())</f>
        <v>28.572761728805624</v>
      </c>
      <c r="C164" s="4">
        <f>CH$3*SIN(A164/180*PI())</f>
        <v>-9.2838530614587409</v>
      </c>
      <c r="D164" s="6">
        <f>SQRT(B164^2+C164^2)+SQRT((B164-$CH$10)^2+(C164-$CI$10)^2)</f>
        <v>60.289611657188871</v>
      </c>
      <c r="E164" s="4">
        <f>D164/(2*$CH$3)</f>
        <v>1.0033826722053893</v>
      </c>
      <c r="F164" s="4">
        <f>$CH$3/E164</f>
        <v>29.941895980689463</v>
      </c>
      <c r="G164" s="4">
        <f t="shared" si="202"/>
        <v>28.47643528266638</v>
      </c>
      <c r="H164" s="4">
        <f t="shared" si="203"/>
        <v>-9.2525547018399816</v>
      </c>
      <c r="I164" s="6">
        <f>SQRT(G164^2+H164^2)+SQRT((G164-$CH$10)^2+(H164-$CI$10)^2)</f>
        <v>60.08706254813066</v>
      </c>
      <c r="J164" s="4">
        <f>I164/(2*$CH$3)</f>
        <v>1.0000117056207103</v>
      </c>
      <c r="K164" s="4">
        <f t="shared" si="204"/>
        <v>29.941545496314404</v>
      </c>
      <c r="L164" s="4">
        <f t="shared" si="205"/>
        <v>28.476101952217622</v>
      </c>
      <c r="M164" s="4">
        <f t="shared" si="206"/>
        <v>-9.2524463962118269</v>
      </c>
      <c r="N164" s="8">
        <f>SQRT(L164^2+M164^2)+SQRT((L164-$CH$10)^2+(M164-$CI$10)^2)</f>
        <v>60.086361642328036</v>
      </c>
      <c r="O164" s="3">
        <f>N164/(2*$CH$3)</f>
        <v>1.0000000406469634</v>
      </c>
      <c r="P164" s="4">
        <f t="shared" si="207"/>
        <v>29.941544279281551</v>
      </c>
      <c r="Q164" s="4">
        <f t="shared" si="208"/>
        <v>28.476100794750597</v>
      </c>
      <c r="R164" s="4">
        <f t="shared" si="209"/>
        <v>-9.2524460201279926</v>
      </c>
      <c r="S164" s="6">
        <f>SQRT(Q164^2+R164^2)+SQRT((Q164-$CH$10)^2+(R164-$CI$10)^2)</f>
        <v>60.086359208480914</v>
      </c>
      <c r="T164" s="4">
        <f>S164/(2*$CH$3)</f>
        <v>1.0000000001411455</v>
      </c>
      <c r="U164" s="3">
        <f t="shared" si="210"/>
        <v>29.941544275055435</v>
      </c>
      <c r="V164" s="3">
        <f t="shared" si="211"/>
        <v>28.476100790731319</v>
      </c>
      <c r="W164" s="3">
        <f t="shared" si="212"/>
        <v>-9.2524460188220505</v>
      </c>
      <c r="X164" s="3">
        <f>SQRT(V164^2+W164^2)+SQRT((V164-$CH$10)^2+(W164-$CI$10)^2)</f>
        <v>60.086359200029442</v>
      </c>
      <c r="Y164" s="3">
        <f>X164/(2*$CH$3)</f>
        <v>1.0000000000004901</v>
      </c>
      <c r="Z164" s="3">
        <f t="shared" si="213"/>
        <v>29.941544275040762</v>
      </c>
      <c r="AA164" s="3">
        <f t="shared" si="214"/>
        <v>28.476100790717364</v>
      </c>
      <c r="AB164" s="3">
        <f t="shared" si="215"/>
        <v>-9.2524460188175155</v>
      </c>
      <c r="AC164" s="3">
        <f>SQRT(AA164^2+AB164^2)+SQRT((AA164-$CH$10)^2+(AB164-$CI$10)^2)</f>
        <v>60.086359200000096</v>
      </c>
      <c r="AD164" s="3">
        <f>AC164/(2*$CH$3)</f>
        <v>1.0000000000000016</v>
      </c>
      <c r="AE164" s="3">
        <f t="shared" si="216"/>
        <v>29.941544275040716</v>
      </c>
      <c r="AF164" s="3">
        <f t="shared" si="217"/>
        <v>28.476100790717322</v>
      </c>
      <c r="AG164" s="3">
        <f t="shared" si="218"/>
        <v>-9.2524460188175013</v>
      </c>
      <c r="AH164" s="8">
        <f>SQRT(AF164^2+AG164^2)+SQRT((AF164-$CH$10)^2+(AG164-$CI$10)^2)</f>
        <v>60.086359200000004</v>
      </c>
      <c r="AI164" s="3">
        <f>AH164/(2*$CH$3)</f>
        <v>1.0000000000000002</v>
      </c>
      <c r="AJ164" s="3">
        <f t="shared" si="219"/>
        <v>29.941544275040709</v>
      </c>
      <c r="AK164" s="3">
        <f t="shared" si="220"/>
        <v>28.476100790717314</v>
      </c>
      <c r="AL164" s="3">
        <f t="shared" si="221"/>
        <v>-9.2524460188174995</v>
      </c>
      <c r="AM164" s="8">
        <f>SQRT(AK164^2+AL164^2)+SQRT((AK164-$CH$10)^2+(AL164-$CI$10)^2)</f>
        <v>60.08635919999999</v>
      </c>
      <c r="AN164" s="3">
        <f>AM164/(2*$CH$3)</f>
        <v>0.99999999999999989</v>
      </c>
      <c r="AO164" s="3">
        <f t="shared" si="222"/>
        <v>29.941544275040712</v>
      </c>
      <c r="AP164" s="3">
        <f t="shared" si="223"/>
        <v>28.476100790717318</v>
      </c>
      <c r="AQ164" s="3">
        <f t="shared" si="224"/>
        <v>-9.2524460188175013</v>
      </c>
      <c r="AR164" s="8">
        <f>SQRT(AP164^2+AQ164^2)+SQRT((AP164-$CH$10)^2+(AQ164-$CI$10)^2)</f>
        <v>60.086359200000004</v>
      </c>
      <c r="AS164" s="3">
        <f>AR164/(2*$CH$3)</f>
        <v>1.0000000000000002</v>
      </c>
      <c r="AT164" s="9">
        <f t="shared" si="225"/>
        <v>29.941544275040705</v>
      </c>
      <c r="AU164" s="3">
        <f t="shared" si="226"/>
        <v>28.476100790717311</v>
      </c>
      <c r="AV164" s="3">
        <f t="shared" si="227"/>
        <v>-9.2524460188174995</v>
      </c>
      <c r="AW164" s="8">
        <f>SQRT(AU164^2+AV164^2)+SQRT((AU164-$CH$10)^2+(AV164-$CI$10)^2)</f>
        <v>60.086359199999983</v>
      </c>
      <c r="AX164" s="4">
        <f>AW164/(2*$CH$3)</f>
        <v>0.99999999999999978</v>
      </c>
      <c r="AY164" s="9">
        <f t="shared" si="229"/>
        <v>29.814544275040706</v>
      </c>
      <c r="AZ164" s="9">
        <f>AY164-'Master Radiusverkleinerung'!G$5/100</f>
        <v>29.760544275040708</v>
      </c>
      <c r="BA164" s="9">
        <f t="shared" si="228"/>
        <v>1.5680205992331984</v>
      </c>
      <c r="BB164" s="3">
        <f t="shared" si="173"/>
        <v>28.221468591882321</v>
      </c>
      <c r="BC164" s="3">
        <f t="shared" si="174"/>
        <v>-9.9939543419139873</v>
      </c>
      <c r="BD164" s="3">
        <f>0.5*(AU164+AU166)</f>
        <v>28.69160221545642</v>
      </c>
      <c r="BE164" s="3">
        <f>0.5*(AV164+AV166)</f>
        <v>-8.499040547365329</v>
      </c>
      <c r="BF164" s="3">
        <f t="shared" si="177"/>
        <v>0.50926439766998399</v>
      </c>
      <c r="BG164" s="3">
        <f t="shared" si="178"/>
        <v>1.4830166461929775</v>
      </c>
      <c r="BH164" s="3">
        <f>AU166-AU164</f>
        <v>0.43100284947821876</v>
      </c>
      <c r="BI164" s="3">
        <f>AV166-AV164</f>
        <v>1.5068109429043419</v>
      </c>
      <c r="BJ164" s="3">
        <f t="shared" si="181"/>
        <v>1.4830166461929775</v>
      </c>
      <c r="BK164" s="3">
        <f t="shared" si="182"/>
        <v>-0.50926439766998399</v>
      </c>
      <c r="BL164" s="3">
        <f t="shared" si="183"/>
        <v>1.5068109429043419</v>
      </c>
      <c r="BM164" s="3">
        <f t="shared" si="184"/>
        <v>-0.43100284947821876</v>
      </c>
      <c r="BN164" s="3">
        <f t="shared" si="185"/>
        <v>1.4830166461929775</v>
      </c>
      <c r="BO164" s="3">
        <f t="shared" si="186"/>
        <v>-0.50926439766998399</v>
      </c>
      <c r="BP164" s="3">
        <f t="shared" si="187"/>
        <v>-1.5068109429043419</v>
      </c>
      <c r="BQ164" s="3">
        <f t="shared" si="188"/>
        <v>0.43100284947821876</v>
      </c>
      <c r="BR164" s="3">
        <f t="shared" si="189"/>
        <v>0.4701336235740996</v>
      </c>
      <c r="BS164" s="3">
        <f t="shared" si="190"/>
        <v>1.4949137945486584</v>
      </c>
      <c r="BT164" s="3">
        <f t="shared" si="191"/>
        <v>-19.154054504013981</v>
      </c>
      <c r="BU164" s="3">
        <f t="shared" si="192"/>
        <v>-0.18431307965798638</v>
      </c>
      <c r="BV164" s="3">
        <f t="shared" si="193"/>
        <v>-0.23947631198926267</v>
      </c>
      <c r="BW164" s="9">
        <f t="shared" si="194"/>
        <v>30.044183233321625</v>
      </c>
      <c r="BX164" s="9">
        <f>SQRT((AU164-$CH$11)^2+(AV164-$CI$11)^2)</f>
        <v>30.041830619940235</v>
      </c>
      <c r="BY164" s="3">
        <f t="shared" si="195"/>
        <v>28.660547091495939</v>
      </c>
      <c r="BZ164" s="3">
        <f t="shared" si="196"/>
        <v>-9.0130154546449806</v>
      </c>
      <c r="CA164" s="3">
        <f t="shared" si="197"/>
        <v>30.044324042479733</v>
      </c>
      <c r="CB164" s="3">
        <f t="shared" si="198"/>
        <v>28.660413870375297</v>
      </c>
      <c r="CC164" s="3">
        <f t="shared" si="199"/>
        <v>-9.0129697068282368</v>
      </c>
      <c r="CD164" s="3">
        <f t="shared" si="200"/>
        <v>30.044183233321625</v>
      </c>
      <c r="CE164" s="4">
        <f t="shared" si="201"/>
        <v>0.99999999999999256</v>
      </c>
      <c r="CF164" s="12">
        <f t="shared" si="169"/>
        <v>6.9884384824109663E-6</v>
      </c>
    </row>
    <row r="165" spans="1:84" x14ac:dyDescent="0.3">
      <c r="A165" s="4"/>
      <c r="C165" s="4"/>
      <c r="D165" s="6"/>
      <c r="E165" s="4"/>
      <c r="G165" s="4"/>
      <c r="H165" s="4"/>
      <c r="I165" s="6"/>
      <c r="J165" s="4"/>
      <c r="K165" s="4"/>
      <c r="L165" s="4"/>
      <c r="M165" s="4"/>
      <c r="N165" s="8"/>
      <c r="P165" s="4"/>
      <c r="Q165" s="4"/>
      <c r="R165" s="4"/>
      <c r="S165" s="6"/>
      <c r="T165" s="4"/>
      <c r="AH165" s="8"/>
      <c r="AM165" s="8"/>
      <c r="AR165" s="8"/>
      <c r="AT165" s="9"/>
      <c r="AW165" s="8"/>
      <c r="AX165" s="4"/>
      <c r="AY165" s="9"/>
      <c r="AZ165" s="9"/>
      <c r="BA165" s="9"/>
      <c r="BW165" s="9"/>
      <c r="BX165" s="9"/>
      <c r="CE165" s="4"/>
      <c r="CF165" s="12"/>
    </row>
    <row r="166" spans="1:84" x14ac:dyDescent="0.3">
      <c r="A166" s="4">
        <v>345</v>
      </c>
      <c r="B166" s="3">
        <f>CH$3*COS(A166/180*PI())</f>
        <v>29.019483079480878</v>
      </c>
      <c r="C166" s="4">
        <f>CH$3*SIN(A166/180*PI())</f>
        <v>-7.7757470559155291</v>
      </c>
      <c r="D166" s="6">
        <f>SQRT(B166^2+C166^2)+SQRT((B166-$CH$10)^2+(C166-$CI$10)^2)</f>
        <v>60.319026721162416</v>
      </c>
      <c r="E166" s="4">
        <f>D166/(2*$CH$3)</f>
        <v>1.0038722186576154</v>
      </c>
      <c r="F166" s="4">
        <f>$CH$3/E166</f>
        <v>29.927294571587943</v>
      </c>
      <c r="G166" s="4">
        <f t="shared" si="202"/>
        <v>28.907546737657434</v>
      </c>
      <c r="H166" s="4">
        <f t="shared" si="203"/>
        <v>-7.745753803520242</v>
      </c>
      <c r="I166" s="6">
        <f>SQRT(G166^2+H166^2)+SQRT((G166-$CH$10)^2+(H166-$CI$10)^2)</f>
        <v>60.087276577366495</v>
      </c>
      <c r="J166" s="4">
        <f>I166/(2*$CH$3)</f>
        <v>1.0000152676477443</v>
      </c>
      <c r="K166" s="4">
        <f t="shared" si="204"/>
        <v>29.926837659172463</v>
      </c>
      <c r="L166" s="4">
        <f t="shared" si="205"/>
        <v>28.907105394154968</v>
      </c>
      <c r="M166" s="4">
        <f t="shared" si="206"/>
        <v>-7.7456355458851727</v>
      </c>
      <c r="N166" s="8">
        <f>SQRT(L166^2+M166^2)+SQRT((L166-$CH$10)^2+(M166-$CI$10)^2)</f>
        <v>60.086362831351622</v>
      </c>
      <c r="O166" s="3">
        <f>N166/(2*$CH$3)</f>
        <v>1.000000060435541</v>
      </c>
      <c r="P166" s="4">
        <f t="shared" si="207"/>
        <v>29.926835850527947</v>
      </c>
      <c r="Q166" s="4">
        <f t="shared" si="208"/>
        <v>28.90710364713852</v>
      </c>
      <c r="R166" s="4">
        <f t="shared" si="209"/>
        <v>-7.7456350777735254</v>
      </c>
      <c r="S166" s="6">
        <f>SQRT(Q166^2+R166^2)+SQRT((Q166-$CH$10)^2+(R166-$CI$10)^2)</f>
        <v>60.086359214374582</v>
      </c>
      <c r="T166" s="4">
        <f>S166/(2*$CH$3)</f>
        <v>1.0000000002392322</v>
      </c>
      <c r="U166" s="3">
        <f t="shared" si="210"/>
        <v>29.926835843368483</v>
      </c>
      <c r="V166" s="3">
        <f t="shared" si="211"/>
        <v>28.90710364022301</v>
      </c>
      <c r="W166" s="3">
        <f t="shared" si="212"/>
        <v>-7.7456350759205197</v>
      </c>
      <c r="X166" s="3">
        <f>SQRT(V166^2+W166^2)+SQRT((V166-$CH$10)^2+(W166-$CI$10)^2)</f>
        <v>60.08635920005689</v>
      </c>
      <c r="Y166" s="3">
        <f>X166/(2*$CH$3)</f>
        <v>1.0000000000009468</v>
      </c>
      <c r="Z166" s="3">
        <f t="shared" si="213"/>
        <v>29.926835843340147</v>
      </c>
      <c r="AA166" s="3">
        <f t="shared" si="214"/>
        <v>28.907103640195636</v>
      </c>
      <c r="AB166" s="3">
        <f t="shared" si="215"/>
        <v>-7.745635075913186</v>
      </c>
      <c r="AC166" s="3">
        <f>SQRT(AA166^2+AB166^2)+SQRT((AA166-$CH$10)^2+(AB166-$CI$10)^2)</f>
        <v>60.086359200000217</v>
      </c>
      <c r="AD166" s="3">
        <f>AC166/(2*$CH$3)</f>
        <v>1.0000000000000038</v>
      </c>
      <c r="AE166" s="3">
        <f t="shared" si="216"/>
        <v>29.926835843340033</v>
      </c>
      <c r="AF166" s="3">
        <f t="shared" si="217"/>
        <v>28.907103640195526</v>
      </c>
      <c r="AG166" s="3">
        <f t="shared" si="218"/>
        <v>-7.7456350759131567</v>
      </c>
      <c r="AH166" s="8">
        <f>SQRT(AF166^2+AG166^2)+SQRT((AF166-$CH$10)^2+(AG166-$CI$10)^2)</f>
        <v>60.08635919999999</v>
      </c>
      <c r="AI166" s="3">
        <f>AH166/(2*$CH$3)</f>
        <v>0.99999999999999989</v>
      </c>
      <c r="AJ166" s="3">
        <f t="shared" si="219"/>
        <v>29.926835843340037</v>
      </c>
      <c r="AK166" s="3">
        <f t="shared" si="220"/>
        <v>28.90710364019553</v>
      </c>
      <c r="AL166" s="3">
        <f t="shared" si="221"/>
        <v>-7.7456350759131576</v>
      </c>
      <c r="AM166" s="8">
        <f>SQRT(AK166^2+AL166^2)+SQRT((AK166-$CH$10)^2+(AL166-$CI$10)^2)</f>
        <v>60.086359199999997</v>
      </c>
      <c r="AN166" s="3">
        <f>AM166/(2*$CH$3)</f>
        <v>1</v>
      </c>
      <c r="AO166" s="3">
        <f t="shared" si="222"/>
        <v>29.926835843340037</v>
      </c>
      <c r="AP166" s="3">
        <f t="shared" si="223"/>
        <v>28.90710364019553</v>
      </c>
      <c r="AQ166" s="3">
        <f t="shared" si="224"/>
        <v>-7.7456350759131576</v>
      </c>
      <c r="AR166" s="8">
        <f>SQRT(AP166^2+AQ166^2)+SQRT((AP166-$CH$10)^2+(AQ166-$CI$10)^2)</f>
        <v>60.086359199999997</v>
      </c>
      <c r="AS166" s="3">
        <f>AR166/(2*$CH$3)</f>
        <v>1</v>
      </c>
      <c r="AT166" s="9">
        <f t="shared" si="225"/>
        <v>29.926835843340037</v>
      </c>
      <c r="AU166" s="3">
        <f t="shared" si="226"/>
        <v>28.90710364019553</v>
      </c>
      <c r="AV166" s="3">
        <f t="shared" si="227"/>
        <v>-7.7456350759131576</v>
      </c>
      <c r="AW166" s="8">
        <f>SQRT(AU166^2+AV166^2)+SQRT((AU166-$CH$10)^2+(AV166-$CI$10)^2)</f>
        <v>60.086359199999997</v>
      </c>
      <c r="AX166" s="4">
        <f>AW166/(2*$CH$3)</f>
        <v>1</v>
      </c>
      <c r="AY166" s="9">
        <f t="shared" si="229"/>
        <v>29.799835843340038</v>
      </c>
      <c r="AZ166" s="9">
        <f>AY166-'Master Radiusverkleinerung'!G$5/100</f>
        <v>29.745835843340039</v>
      </c>
      <c r="BA166" s="9">
        <f>SQRT((AU166-AU164)^2+(AV166-AV164)^2)</f>
        <v>1.5672404646111637</v>
      </c>
      <c r="BB166" s="3">
        <f>0.5*(AU164+AU166)</f>
        <v>28.69160221545642</v>
      </c>
      <c r="BC166" s="3">
        <f>0.5*(AV164+AV166)</f>
        <v>-8.499040547365329</v>
      </c>
      <c r="BD166" s="3">
        <f t="shared" si="175"/>
        <v>29.082947877832989</v>
      </c>
      <c r="BE166" s="3">
        <f t="shared" si="176"/>
        <v>-6.9823916632977632</v>
      </c>
      <c r="BF166" s="3">
        <f>AU166-AU164</f>
        <v>0.43100284947821876</v>
      </c>
      <c r="BG166" s="3">
        <f>AV166-AV164</f>
        <v>1.5068109429043419</v>
      </c>
      <c r="BH166" s="3">
        <f t="shared" si="179"/>
        <v>0.3516884752749192</v>
      </c>
      <c r="BI166" s="3">
        <f t="shared" si="180"/>
        <v>1.5264868252307897</v>
      </c>
      <c r="BJ166" s="3">
        <f t="shared" si="181"/>
        <v>1.5068109429043419</v>
      </c>
      <c r="BK166" s="3">
        <f t="shared" si="182"/>
        <v>-0.43100284947821876</v>
      </c>
      <c r="BL166" s="3">
        <f t="shared" si="183"/>
        <v>1.5264868252307897</v>
      </c>
      <c r="BM166" s="3">
        <f t="shared" si="184"/>
        <v>-0.3516884752749192</v>
      </c>
      <c r="BN166" s="3">
        <f t="shared" si="185"/>
        <v>1.5068109429043419</v>
      </c>
      <c r="BO166" s="3">
        <f t="shared" si="186"/>
        <v>-0.43100284947821876</v>
      </c>
      <c r="BP166" s="3">
        <f t="shared" si="187"/>
        <v>-1.5264868252307897</v>
      </c>
      <c r="BQ166" s="3">
        <f t="shared" si="188"/>
        <v>0.3516884752749192</v>
      </c>
      <c r="BR166" s="3">
        <f t="shared" si="189"/>
        <v>0.39134566237656898</v>
      </c>
      <c r="BS166" s="3">
        <f t="shared" si="190"/>
        <v>1.5166488840675658</v>
      </c>
      <c r="BT166" s="3">
        <f t="shared" si="191"/>
        <v>-19.163493344327012</v>
      </c>
      <c r="BU166" s="3">
        <f t="shared" si="192"/>
        <v>-0.18415926005004479</v>
      </c>
      <c r="BV166" s="3">
        <f t="shared" si="193"/>
        <v>-0.23952031000350615</v>
      </c>
      <c r="BW166" s="9">
        <f t="shared" si="194"/>
        <v>30.044023299322138</v>
      </c>
      <c r="BX166" s="9">
        <f>SQRT((AU166-$CH$11)^2+(AV166-$CI$11)^2)</f>
        <v>30.04188398099582</v>
      </c>
      <c r="BY166" s="3">
        <f>AU166-BU164</f>
        <v>29.091416719853516</v>
      </c>
      <c r="BZ166" s="3">
        <f>AV166-BV164</f>
        <v>-7.5061587639238949</v>
      </c>
      <c r="CA166" s="3">
        <f t="shared" si="197"/>
        <v>30.044183233321625</v>
      </c>
      <c r="CB166" s="3">
        <f t="shared" si="198"/>
        <v>29.091262900245574</v>
      </c>
      <c r="CC166" s="3">
        <f t="shared" si="199"/>
        <v>-7.5061147659096514</v>
      </c>
      <c r="CD166" s="3">
        <f t="shared" si="200"/>
        <v>30.044023299322138</v>
      </c>
      <c r="CE166" s="4">
        <f t="shared" si="201"/>
        <v>0.99999999999999023</v>
      </c>
      <c r="CF166" s="12">
        <f t="shared" si="169"/>
        <v>8.0091067230181799E-6</v>
      </c>
    </row>
    <row r="167" spans="1:84" x14ac:dyDescent="0.3">
      <c r="A167" s="4">
        <v>348</v>
      </c>
      <c r="B167" s="3">
        <f>CH$3*COS(A167/180*PI())</f>
        <v>29.386664044154813</v>
      </c>
      <c r="C167" s="4">
        <f>CH$3*SIN(A167/180*PI())</f>
        <v>-6.2463282681776304</v>
      </c>
      <c r="D167" s="6">
        <f>SQRT(B167^2+C167^2)+SQRT((B167-$CH$10)^2+(C167-$CI$10)^2)</f>
        <v>60.347795098904044</v>
      </c>
      <c r="E167" s="4">
        <f>D167/(2*$CH$3)</f>
        <v>1.0043510024968203</v>
      </c>
      <c r="F167" s="4">
        <f>$CH$3/E167</f>
        <v>29.913027940742374</v>
      </c>
      <c r="G167" s="4">
        <f t="shared" si="202"/>
        <v>29.259356510920444</v>
      </c>
      <c r="H167" s="4">
        <f t="shared" si="203"/>
        <v>-6.2192682166386408</v>
      </c>
      <c r="I167" s="6">
        <f>SQRT(G167^2+H167^2)+SQRT((G167-$CH$10)^2+(H167-$CI$10)^2)</f>
        <v>60.087513113772658</v>
      </c>
      <c r="J167" s="4">
        <f>I167/(2*$CH$3)</f>
        <v>1.0000192042551426</v>
      </c>
      <c r="K167" s="4">
        <f t="shared" si="204"/>
        <v>29.912453494353528</v>
      </c>
      <c r="L167" s="4">
        <f t="shared" si="205"/>
        <v>29.258794617563442</v>
      </c>
      <c r="M167" s="4">
        <f t="shared" si="206"/>
        <v>-6.2191487825186513</v>
      </c>
      <c r="N167" s="8">
        <f>SQRT(L167^2+M167^2)+SQRT((L167-$CH$10)^2+(M167-$CI$10)^2)</f>
        <v>60.086364315561369</v>
      </c>
      <c r="O167" s="3">
        <f>N167/(2*$CH$3)</f>
        <v>1.0000000851368172</v>
      </c>
      <c r="P167" s="4">
        <f t="shared" si="207"/>
        <v>29.912450947702663</v>
      </c>
      <c r="Q167" s="4">
        <f t="shared" si="208"/>
        <v>29.258792126563009</v>
      </c>
      <c r="R167" s="4">
        <f t="shared" si="209"/>
        <v>-6.2191482530401645</v>
      </c>
      <c r="S167" s="6">
        <f>SQRT(Q167^2+R167^2)+SQRT((Q167-$CH$10)^2+(R167-$CI$10)^2)</f>
        <v>60.08635922267888</v>
      </c>
      <c r="T167" s="4">
        <f>S167/(2*$CH$3)</f>
        <v>1.0000000003774381</v>
      </c>
      <c r="U167" s="3">
        <f t="shared" si="210"/>
        <v>29.912450936412565</v>
      </c>
      <c r="V167" s="3">
        <f t="shared" si="211"/>
        <v>29.258792115519626</v>
      </c>
      <c r="W167" s="3">
        <f t="shared" si="212"/>
        <v>-6.2191482506928208</v>
      </c>
      <c r="X167" s="3">
        <f>SQRT(V167^2+W167^2)+SQRT((V167-$CH$10)^2+(W167-$CI$10)^2)</f>
        <v>60.086359200100539</v>
      </c>
      <c r="Y167" s="3">
        <f>X167/(2*$CH$3)</f>
        <v>1.0000000000016733</v>
      </c>
      <c r="Z167" s="3">
        <f t="shared" si="213"/>
        <v>29.912450936362511</v>
      </c>
      <c r="AA167" s="3">
        <f t="shared" si="214"/>
        <v>29.258792115470666</v>
      </c>
      <c r="AB167" s="3">
        <f t="shared" si="215"/>
        <v>-6.2191482506824141</v>
      </c>
      <c r="AC167" s="3">
        <f>SQRT(AA167^2+AB167^2)+SQRT((AA167-$CH$10)^2+(AB167-$CI$10)^2)</f>
        <v>60.086359200000445</v>
      </c>
      <c r="AD167" s="3">
        <f>AC167/(2*$CH$3)</f>
        <v>1.0000000000000075</v>
      </c>
      <c r="AE167" s="3">
        <f t="shared" si="216"/>
        <v>29.912450936362283</v>
      </c>
      <c r="AF167" s="3">
        <f t="shared" si="217"/>
        <v>29.258792115470445</v>
      </c>
      <c r="AG167" s="3">
        <f t="shared" si="218"/>
        <v>-6.219148250682367</v>
      </c>
      <c r="AH167" s="8">
        <f>SQRT(AF167^2+AG167^2)+SQRT((AF167-$CH$10)^2+(AG167-$CI$10)^2)</f>
        <v>60.08635919999999</v>
      </c>
      <c r="AI167" s="3">
        <f>AH167/(2*$CH$3)</f>
        <v>0.99999999999999989</v>
      </c>
      <c r="AJ167" s="3">
        <f t="shared" si="219"/>
        <v>29.912450936362287</v>
      </c>
      <c r="AK167" s="3">
        <f t="shared" si="220"/>
        <v>29.258792115470449</v>
      </c>
      <c r="AL167" s="3">
        <f t="shared" si="221"/>
        <v>-6.2191482506823679</v>
      </c>
      <c r="AM167" s="8">
        <f>SQRT(AK167^2+AL167^2)+SQRT((AK167-$CH$10)^2+(AL167-$CI$10)^2)</f>
        <v>60.086359200000004</v>
      </c>
      <c r="AN167" s="3">
        <f>AM167/(2*$CH$3)</f>
        <v>1.0000000000000002</v>
      </c>
      <c r="AO167" s="3">
        <f t="shared" si="222"/>
        <v>29.91245093636228</v>
      </c>
      <c r="AP167" s="3">
        <f t="shared" si="223"/>
        <v>29.258792115470442</v>
      </c>
      <c r="AQ167" s="3">
        <f t="shared" si="224"/>
        <v>-6.2191482506823661</v>
      </c>
      <c r="AR167" s="8">
        <f>SQRT(AP167^2+AQ167^2)+SQRT((AP167-$CH$10)^2+(AQ167-$CI$10)^2)</f>
        <v>60.086359199999983</v>
      </c>
      <c r="AS167" s="3">
        <f>AR167/(2*$CH$3)</f>
        <v>0.99999999999999978</v>
      </c>
      <c r="AT167" s="9">
        <f t="shared" si="225"/>
        <v>29.912450936362287</v>
      </c>
      <c r="AU167" s="3">
        <f t="shared" si="226"/>
        <v>29.258792115470449</v>
      </c>
      <c r="AV167" s="3">
        <f t="shared" si="227"/>
        <v>-6.2191482506823679</v>
      </c>
      <c r="AW167" s="8">
        <f>SQRT(AU167^2+AV167^2)+SQRT((AU167-$CH$10)^2+(AV167-$CI$10)^2)</f>
        <v>60.086359200000004</v>
      </c>
      <c r="AX167" s="4">
        <f>AW167/(2*$CH$3)</f>
        <v>1.0000000000000002</v>
      </c>
      <c r="AY167" s="9">
        <f t="shared" si="229"/>
        <v>29.785450936362288</v>
      </c>
      <c r="AZ167" s="9">
        <f>AY167-'Master Radiusverkleinerung'!G$5/100</f>
        <v>29.73145093636229</v>
      </c>
      <c r="BA167" s="9">
        <f t="shared" si="228"/>
        <v>1.5664759210547645</v>
      </c>
      <c r="BB167" s="3">
        <f t="shared" si="173"/>
        <v>29.082947877832989</v>
      </c>
      <c r="BC167" s="3">
        <f t="shared" si="174"/>
        <v>-6.9823916632977632</v>
      </c>
      <c r="BD167" s="3">
        <f t="shared" si="175"/>
        <v>29.394560433599722</v>
      </c>
      <c r="BE167" s="3">
        <f t="shared" si="176"/>
        <v>-5.4481464213122672</v>
      </c>
      <c r="BF167" s="3">
        <f t="shared" si="177"/>
        <v>0.3516884752749192</v>
      </c>
      <c r="BG167" s="3">
        <f t="shared" si="178"/>
        <v>1.5264868252307897</v>
      </c>
      <c r="BH167" s="3">
        <f t="shared" si="179"/>
        <v>0.27153663625854207</v>
      </c>
      <c r="BI167" s="3">
        <f t="shared" si="180"/>
        <v>1.5420036587402013</v>
      </c>
      <c r="BJ167" s="3">
        <f t="shared" si="181"/>
        <v>1.5264868252307897</v>
      </c>
      <c r="BK167" s="3">
        <f t="shared" si="182"/>
        <v>-0.3516884752749192</v>
      </c>
      <c r="BL167" s="3">
        <f t="shared" si="183"/>
        <v>1.5420036587402013</v>
      </c>
      <c r="BM167" s="3">
        <f t="shared" si="184"/>
        <v>-0.27153663625854207</v>
      </c>
      <c r="BN167" s="3">
        <f t="shared" si="185"/>
        <v>1.5264868252307897</v>
      </c>
      <c r="BO167" s="3">
        <f t="shared" si="186"/>
        <v>-0.3516884752749192</v>
      </c>
      <c r="BP167" s="3">
        <f t="shared" si="187"/>
        <v>-1.5420036587402013</v>
      </c>
      <c r="BQ167" s="3">
        <f t="shared" si="188"/>
        <v>0.27153663625854207</v>
      </c>
      <c r="BR167" s="3">
        <f t="shared" si="189"/>
        <v>0.31161255576673241</v>
      </c>
      <c r="BS167" s="3">
        <f t="shared" si="190"/>
        <v>1.5342452419854959</v>
      </c>
      <c r="BT167" s="3">
        <f t="shared" si="191"/>
        <v>-19.172739540037085</v>
      </c>
      <c r="BU167" s="3">
        <f t="shared" si="192"/>
        <v>-0.18398643361505407</v>
      </c>
      <c r="BV167" s="3">
        <f t="shared" si="193"/>
        <v>-0.23956012761896517</v>
      </c>
      <c r="BW167" s="9">
        <f t="shared" si="194"/>
        <v>30.04384600566263</v>
      </c>
      <c r="BX167" s="9">
        <f>SQRT((AU167-$CH$11)^2+(AV167-$CI$11)^2)</f>
        <v>30.041943133582354</v>
      </c>
      <c r="BY167" s="3">
        <f t="shared" si="195"/>
        <v>29.442951375520494</v>
      </c>
      <c r="BZ167" s="3">
        <f t="shared" si="196"/>
        <v>-5.9796279406788617</v>
      </c>
      <c r="CA167" s="3">
        <f t="shared" si="197"/>
        <v>30.044023299322138</v>
      </c>
      <c r="CB167" s="3">
        <f t="shared" si="198"/>
        <v>29.442778549085503</v>
      </c>
      <c r="CC167" s="3">
        <f t="shared" si="199"/>
        <v>-5.9795881230634027</v>
      </c>
      <c r="CD167" s="3">
        <f t="shared" si="200"/>
        <v>30.04384600566263</v>
      </c>
      <c r="CE167" s="4">
        <f t="shared" si="201"/>
        <v>0.99999999999998801</v>
      </c>
      <c r="CF167" s="12">
        <f t="shared" si="169"/>
        <v>8.8726759942443704E-6</v>
      </c>
    </row>
    <row r="168" spans="1:84" x14ac:dyDescent="0.3">
      <c r="A168" s="4">
        <v>351</v>
      </c>
      <c r="B168" s="3">
        <f>CH$3*COS(A168/180*PI())</f>
        <v>29.67329820532569</v>
      </c>
      <c r="C168" s="4">
        <f>CH$3*SIN(A168/180*PI())</f>
        <v>-4.6997887288335845</v>
      </c>
      <c r="D168" s="6">
        <f>SQRT(B168^2+C168^2)+SQRT((B168-$CH$10)^2+(C168-$CI$10)^2)</f>
        <v>60.375839888693079</v>
      </c>
      <c r="E168" s="4">
        <f>D168/(2*$CH$3)</f>
        <v>1.0048177438697781</v>
      </c>
      <c r="F168" s="4">
        <f>$CH$3/E168</f>
        <v>29.899133234149495</v>
      </c>
      <c r="G168" s="4">
        <f t="shared" si="202"/>
        <v>29.531025289270048</v>
      </c>
      <c r="H168" s="4">
        <f t="shared" si="203"/>
        <v>-4.6772549126507714</v>
      </c>
      <c r="I168" s="6">
        <f>SQRT(G168^2+H168^2)+SQRT((G168-$CH$10)^2+(H168-$CI$10)^2)</f>
        <v>60.087769529880234</v>
      </c>
      <c r="J168" s="4">
        <f>I168/(2*$CH$3)</f>
        <v>1.0000234717146956</v>
      </c>
      <c r="K168" s="4">
        <f t="shared" si="204"/>
        <v>29.898431466696263</v>
      </c>
      <c r="L168" s="4">
        <f t="shared" si="205"/>
        <v>29.530332161738681</v>
      </c>
      <c r="M168" s="4">
        <f t="shared" si="206"/>
        <v>-4.6771451320346422</v>
      </c>
      <c r="N168" s="8">
        <f>SQRT(L168^2+M168^2)+SQRT((L168-$CH$10)^2+(M168-$CI$10)^2)</f>
        <v>60.086366104492953</v>
      </c>
      <c r="O168" s="3">
        <f>N168/(2*$CH$3)</f>
        <v>1.000000114909491</v>
      </c>
      <c r="P168" s="4">
        <f t="shared" si="207"/>
        <v>29.898428031083114</v>
      </c>
      <c r="Q168" s="4">
        <f t="shared" si="208"/>
        <v>29.53032876842363</v>
      </c>
      <c r="R168" s="4">
        <f t="shared" si="209"/>
        <v>-4.6771445945863377</v>
      </c>
      <c r="S168" s="6">
        <f>SQRT(Q168^2+R168^2)+SQRT((Q168-$CH$10)^2+(R168-$CI$10)^2)</f>
        <v>60.086359233802838</v>
      </c>
      <c r="T168" s="4">
        <f>S168/(2*$CH$3)</f>
        <v>1.0000000005625709</v>
      </c>
      <c r="U168" s="3">
        <f t="shared" si="210"/>
        <v>29.898428014263128</v>
      </c>
      <c r="V168" s="3">
        <f t="shared" si="211"/>
        <v>29.530328751810725</v>
      </c>
      <c r="W168" s="3">
        <f t="shared" si="212"/>
        <v>-4.6771445919551118</v>
      </c>
      <c r="X168" s="3">
        <f>SQRT(V168^2+W168^2)+SQRT((V168-$CH$10)^2+(W168-$CI$10)^2)</f>
        <v>60.086359200165489</v>
      </c>
      <c r="Y168" s="3">
        <f>X168/(2*$CH$3)</f>
        <v>1.0000000000027542</v>
      </c>
      <c r="Z168" s="3">
        <f t="shared" si="213"/>
        <v>29.89842801418078</v>
      </c>
      <c r="AA168" s="3">
        <f t="shared" si="214"/>
        <v>29.530328751729392</v>
      </c>
      <c r="AB168" s="3">
        <f t="shared" si="215"/>
        <v>-4.6771445919422296</v>
      </c>
      <c r="AC168" s="3">
        <f>SQRT(AA168^2+AB168^2)+SQRT((AA168-$CH$10)^2+(AB168-$CI$10)^2)</f>
        <v>60.086359200000814</v>
      </c>
      <c r="AD168" s="3">
        <f>AC168/(2*$CH$3)</f>
        <v>1.0000000000000135</v>
      </c>
      <c r="AE168" s="3">
        <f t="shared" si="216"/>
        <v>29.898428014180375</v>
      </c>
      <c r="AF168" s="3">
        <f t="shared" si="217"/>
        <v>29.530328751728991</v>
      </c>
      <c r="AG168" s="3">
        <f t="shared" si="218"/>
        <v>-4.6771445919421666</v>
      </c>
      <c r="AH168" s="8">
        <f>SQRT(AF168^2+AG168^2)+SQRT((AF168-$CH$10)^2+(AG168-$CI$10)^2)</f>
        <v>60.086359199999997</v>
      </c>
      <c r="AI168" s="3">
        <f>AH168/(2*$CH$3)</f>
        <v>1</v>
      </c>
      <c r="AJ168" s="3">
        <f t="shared" si="219"/>
        <v>29.898428014180375</v>
      </c>
      <c r="AK168" s="3">
        <f t="shared" si="220"/>
        <v>29.530328751728991</v>
      </c>
      <c r="AL168" s="3">
        <f t="shared" si="221"/>
        <v>-4.6771445919421666</v>
      </c>
      <c r="AM168" s="8">
        <f>SQRT(AK168^2+AL168^2)+SQRT((AK168-$CH$10)^2+(AL168-$CI$10)^2)</f>
        <v>60.086359199999997</v>
      </c>
      <c r="AN168" s="3">
        <f>AM168/(2*$CH$3)</f>
        <v>1</v>
      </c>
      <c r="AO168" s="3">
        <f t="shared" si="222"/>
        <v>29.898428014180375</v>
      </c>
      <c r="AP168" s="3">
        <f t="shared" si="223"/>
        <v>29.530328751728991</v>
      </c>
      <c r="AQ168" s="3">
        <f t="shared" si="224"/>
        <v>-4.6771445919421666</v>
      </c>
      <c r="AR168" s="8">
        <f>SQRT(AP168^2+AQ168^2)+SQRT((AP168-$CH$10)^2+(AQ168-$CI$10)^2)</f>
        <v>60.086359199999997</v>
      </c>
      <c r="AS168" s="3">
        <f>AR168/(2*$CH$3)</f>
        <v>1</v>
      </c>
      <c r="AT168" s="9">
        <f t="shared" si="225"/>
        <v>29.898428014180375</v>
      </c>
      <c r="AU168" s="3">
        <f t="shared" si="226"/>
        <v>29.530328751728991</v>
      </c>
      <c r="AV168" s="3">
        <f t="shared" si="227"/>
        <v>-4.6771445919421666</v>
      </c>
      <c r="AW168" s="8">
        <f>SQRT(AU168^2+AV168^2)+SQRT((AU168-$CH$10)^2+(AV168-$CI$10)^2)</f>
        <v>60.086359199999997</v>
      </c>
      <c r="AX168" s="4">
        <f>AW168/(2*$CH$3)</f>
        <v>1</v>
      </c>
      <c r="AY168" s="9">
        <f t="shared" si="229"/>
        <v>29.771428014180376</v>
      </c>
      <c r="AZ168" s="9">
        <f>AY168-'Master Radiusverkleinerung'!G$5/100</f>
        <v>29.717428014180378</v>
      </c>
      <c r="BA168" s="9">
        <f t="shared" si="228"/>
        <v>1.5657290405427022</v>
      </c>
      <c r="BB168" s="3">
        <f t="shared" si="173"/>
        <v>29.394560433599722</v>
      </c>
      <c r="BC168" s="3">
        <f t="shared" si="174"/>
        <v>-5.4481464213122672</v>
      </c>
      <c r="BD168" s="3">
        <f t="shared" si="175"/>
        <v>29.625710563521537</v>
      </c>
      <c r="BE168" s="3">
        <f t="shared" si="176"/>
        <v>-3.900478638655053</v>
      </c>
      <c r="BF168" s="3">
        <f t="shared" si="177"/>
        <v>0.27153663625854207</v>
      </c>
      <c r="BG168" s="3">
        <f t="shared" si="178"/>
        <v>1.5420036587402013</v>
      </c>
      <c r="BH168" s="3">
        <f t="shared" si="179"/>
        <v>0.19076362358509513</v>
      </c>
      <c r="BI168" s="3">
        <f t="shared" si="180"/>
        <v>1.5533319065742268</v>
      </c>
      <c r="BJ168" s="3">
        <f t="shared" si="181"/>
        <v>1.5420036587402013</v>
      </c>
      <c r="BK168" s="3">
        <f t="shared" si="182"/>
        <v>-0.27153663625854207</v>
      </c>
      <c r="BL168" s="3">
        <f t="shared" si="183"/>
        <v>1.5533319065742268</v>
      </c>
      <c r="BM168" s="3">
        <f t="shared" si="184"/>
        <v>-0.19076362358509513</v>
      </c>
      <c r="BN168" s="3">
        <f t="shared" si="185"/>
        <v>1.5420036587402013</v>
      </c>
      <c r="BO168" s="3">
        <f t="shared" si="186"/>
        <v>-0.27153663625854207</v>
      </c>
      <c r="BP168" s="3">
        <f t="shared" si="187"/>
        <v>-1.5533319065742268</v>
      </c>
      <c r="BQ168" s="3">
        <f t="shared" si="188"/>
        <v>0.19076362358509513</v>
      </c>
      <c r="BR168" s="3">
        <f t="shared" si="189"/>
        <v>0.23115012992181505</v>
      </c>
      <c r="BS168" s="3">
        <f t="shared" si="190"/>
        <v>1.5476677826572143</v>
      </c>
      <c r="BT168" s="3">
        <f t="shared" si="191"/>
        <v>-19.181768376688673</v>
      </c>
      <c r="BU168" s="3">
        <f t="shared" si="192"/>
        <v>-0.18379658436130342</v>
      </c>
      <c r="BV168" s="3">
        <f t="shared" si="193"/>
        <v>-0.23959355881575028</v>
      </c>
      <c r="BW168" s="9">
        <f t="shared" si="194"/>
        <v>30.043653300830183</v>
      </c>
      <c r="BX168" s="9">
        <f>SQRT((AU168-$CH$11)^2+(AV168-$CI$11)^2)</f>
        <v>30.042007427592061</v>
      </c>
      <c r="BY168" s="3">
        <f t="shared" si="195"/>
        <v>29.714315185344045</v>
      </c>
      <c r="BZ168" s="3">
        <f t="shared" si="196"/>
        <v>-4.4375844643232014</v>
      </c>
      <c r="CA168" s="3">
        <f t="shared" si="197"/>
        <v>30.04384600566263</v>
      </c>
      <c r="CB168" s="3">
        <f t="shared" si="198"/>
        <v>29.714125336090294</v>
      </c>
      <c r="CC168" s="3">
        <f t="shared" si="199"/>
        <v>-4.4375510331264163</v>
      </c>
      <c r="CD168" s="3">
        <f t="shared" si="200"/>
        <v>30.043653300830183</v>
      </c>
      <c r="CE168" s="4">
        <f t="shared" si="201"/>
        <v>0.99999999999998612</v>
      </c>
      <c r="CF168" s="12">
        <f t="shared" si="169"/>
        <v>9.5454795522864029E-6</v>
      </c>
    </row>
    <row r="169" spans="1:84" x14ac:dyDescent="0.3">
      <c r="A169" s="4">
        <v>354</v>
      </c>
      <c r="B169" s="3">
        <f>CH$3*COS(A169/180*PI())</f>
        <v>29.878599918681441</v>
      </c>
      <c r="C169" s="4">
        <f>CH$3*SIN(A169/180*PI())</f>
        <v>-3.1403673952621411</v>
      </c>
      <c r="D169" s="6">
        <f>SQRT(B169^2+C169^2)+SQRT((B169-$CH$10)^2+(C169-$CI$10)^2)</f>
        <v>60.403086331522161</v>
      </c>
      <c r="E169" s="4">
        <f>D169/(2*$CH$3)</f>
        <v>1.0052711985838236</v>
      </c>
      <c r="F169" s="4">
        <f>$CH$3/E169</f>
        <v>29.885646422898958</v>
      </c>
      <c r="G169" s="4">
        <f t="shared" si="202"/>
        <v>29.721929724807527</v>
      </c>
      <c r="H169" s="4">
        <f t="shared" si="203"/>
        <v>-3.1239006943460979</v>
      </c>
      <c r="I169" s="6">
        <f>SQRT(G169^2+H169^2)+SQRT((G169-$CH$10)^2+(H169-$CI$10)^2)</f>
        <v>60.08804300000336</v>
      </c>
      <c r="J169" s="4">
        <f>I169/(2*$CH$3)</f>
        <v>1.0000280229993259</v>
      </c>
      <c r="K169" s="4">
        <f t="shared" si="204"/>
        <v>29.884808960917592</v>
      </c>
      <c r="L169" s="4">
        <f t="shared" si="205"/>
        <v>29.721096850530522</v>
      </c>
      <c r="M169" s="4">
        <f t="shared" si="206"/>
        <v>-3.1238131557321407</v>
      </c>
      <c r="N169" s="8">
        <f>SQRT(L169^2+M169^2)+SQRT((L169-$CH$10)^2+(M169-$CI$10)^2)</f>
        <v>60.086368199073242</v>
      </c>
      <c r="O169" s="3">
        <f>N169/(2*$CH$3)</f>
        <v>1.0000001497689885</v>
      </c>
      <c r="P169" s="4">
        <f t="shared" si="207"/>
        <v>29.884804485100652</v>
      </c>
      <c r="Q169" s="4">
        <f t="shared" si="208"/>
        <v>29.721092399232575</v>
      </c>
      <c r="R169" s="4">
        <f t="shared" si="209"/>
        <v>-3.1238126878818742</v>
      </c>
      <c r="S169" s="6">
        <f>SQRT(Q169^2+R169^2)+SQRT((Q169-$CH$10)^2+(R169-$CI$10)^2)</f>
        <v>60.086359248096926</v>
      </c>
      <c r="T169" s="4">
        <f>S169/(2*$CH$3)</f>
        <v>1.0000000008004633</v>
      </c>
      <c r="U169" s="3">
        <f t="shared" si="210"/>
        <v>29.884804461178966</v>
      </c>
      <c r="V169" s="3">
        <f t="shared" si="211"/>
        <v>29.721092375441934</v>
      </c>
      <c r="W169" s="3">
        <f t="shared" si="212"/>
        <v>-3.123812685381377</v>
      </c>
      <c r="X169" s="3">
        <f>SQRT(V169^2+W169^2)+SQRT((V169-$CH$10)^2+(W169-$CI$10)^2)</f>
        <v>60.086359200257064</v>
      </c>
      <c r="Y169" s="3">
        <f>X169/(2*$CH$3)</f>
        <v>1.0000000000042784</v>
      </c>
      <c r="Z169" s="3">
        <f t="shared" si="213"/>
        <v>29.884804461051107</v>
      </c>
      <c r="AA169" s="3">
        <f t="shared" si="214"/>
        <v>29.721092375314775</v>
      </c>
      <c r="AB169" s="3">
        <f t="shared" si="215"/>
        <v>-3.1238126853680122</v>
      </c>
      <c r="AC169" s="3">
        <f>SQRT(AA169^2+AB169^2)+SQRT((AA169-$CH$10)^2+(AB169-$CI$10)^2)</f>
        <v>60.086359200001368</v>
      </c>
      <c r="AD169" s="3">
        <f>AC169/(2*$CH$3)</f>
        <v>1.0000000000000229</v>
      </c>
      <c r="AE169" s="3">
        <f t="shared" si="216"/>
        <v>29.884804461050425</v>
      </c>
      <c r="AF169" s="3">
        <f t="shared" si="217"/>
        <v>29.721092375314097</v>
      </c>
      <c r="AG169" s="3">
        <f t="shared" si="218"/>
        <v>-3.1238126853679407</v>
      </c>
      <c r="AH169" s="8">
        <f>SQRT(AF169^2+AG169^2)+SQRT((AF169-$CH$10)^2+(AG169-$CI$10)^2)</f>
        <v>60.086359200000004</v>
      </c>
      <c r="AI169" s="3">
        <f>AH169/(2*$CH$3)</f>
        <v>1.0000000000000002</v>
      </c>
      <c r="AJ169" s="3">
        <f t="shared" si="219"/>
        <v>29.884804461050418</v>
      </c>
      <c r="AK169" s="3">
        <f t="shared" si="220"/>
        <v>29.72109237531409</v>
      </c>
      <c r="AL169" s="3">
        <f t="shared" si="221"/>
        <v>-3.1238126853679402</v>
      </c>
      <c r="AM169" s="8">
        <f>SQRT(AK169^2+AL169^2)+SQRT((AK169-$CH$10)^2+(AL169-$CI$10)^2)</f>
        <v>60.08635919999999</v>
      </c>
      <c r="AN169" s="3">
        <f>AM169/(2*$CH$3)</f>
        <v>0.99999999999999989</v>
      </c>
      <c r="AO169" s="3">
        <f t="shared" si="222"/>
        <v>29.884804461050422</v>
      </c>
      <c r="AP169" s="3">
        <f t="shared" si="223"/>
        <v>29.721092375314093</v>
      </c>
      <c r="AQ169" s="3">
        <f t="shared" si="224"/>
        <v>-3.1238126853679407</v>
      </c>
      <c r="AR169" s="8">
        <f>SQRT(AP169^2+AQ169^2)+SQRT((AP169-$CH$10)^2+(AQ169-$CI$10)^2)</f>
        <v>60.086359200000004</v>
      </c>
      <c r="AS169" s="3">
        <f>AR169/(2*$CH$3)</f>
        <v>1.0000000000000002</v>
      </c>
      <c r="AT169" s="9">
        <f t="shared" si="225"/>
        <v>29.884804461050415</v>
      </c>
      <c r="AU169" s="3">
        <f t="shared" si="226"/>
        <v>29.721092375314086</v>
      </c>
      <c r="AV169" s="3">
        <f t="shared" si="227"/>
        <v>-3.1238126853679398</v>
      </c>
      <c r="AW169" s="8">
        <f>SQRT(AU169^2+AV169^2)+SQRT((AU169-$CH$10)^2+(AV169-$CI$10)^2)</f>
        <v>60.08635919999999</v>
      </c>
      <c r="AX169" s="4">
        <f>AW169/(2*$CH$3)</f>
        <v>0.99999999999999989</v>
      </c>
      <c r="AY169" s="9">
        <f t="shared" si="229"/>
        <v>29.757804461050416</v>
      </c>
      <c r="AZ169" s="9">
        <f>AY169-'Master Radiusverkleinerung'!G$5/100</f>
        <v>29.703804461050417</v>
      </c>
      <c r="BA169" s="9">
        <f t="shared" si="228"/>
        <v>1.5650018441090854</v>
      </c>
      <c r="BB169" s="3">
        <f t="shared" si="173"/>
        <v>29.625710563521537</v>
      </c>
      <c r="BC169" s="3">
        <f t="shared" si="174"/>
        <v>-3.900478638655053</v>
      </c>
      <c r="BD169" s="3">
        <f t="shared" si="175"/>
        <v>29.775885428801331</v>
      </c>
      <c r="BE169" s="3">
        <f t="shared" si="176"/>
        <v>-2.3435861495655375</v>
      </c>
      <c r="BF169" s="3">
        <f t="shared" si="177"/>
        <v>0.19076362358509513</v>
      </c>
      <c r="BG169" s="3">
        <f t="shared" si="178"/>
        <v>1.5533319065742268</v>
      </c>
      <c r="BH169" s="3">
        <f t="shared" si="179"/>
        <v>0.10958610697448634</v>
      </c>
      <c r="BI169" s="3">
        <f t="shared" si="180"/>
        <v>1.5604530716048044</v>
      </c>
      <c r="BJ169" s="3">
        <f t="shared" si="181"/>
        <v>1.5533319065742268</v>
      </c>
      <c r="BK169" s="3">
        <f t="shared" si="182"/>
        <v>-0.19076362358509513</v>
      </c>
      <c r="BL169" s="3">
        <f t="shared" si="183"/>
        <v>1.5604530716048044</v>
      </c>
      <c r="BM169" s="3">
        <f t="shared" si="184"/>
        <v>-0.10958610697448634</v>
      </c>
      <c r="BN169" s="3">
        <f t="shared" si="185"/>
        <v>1.5533319065742268</v>
      </c>
      <c r="BO169" s="3">
        <f t="shared" si="186"/>
        <v>-0.19076362358509513</v>
      </c>
      <c r="BP169" s="3">
        <f t="shared" si="187"/>
        <v>-1.5604530716048044</v>
      </c>
      <c r="BQ169" s="3">
        <f t="shared" si="188"/>
        <v>0.10958610697448634</v>
      </c>
      <c r="BR169" s="3">
        <f t="shared" si="189"/>
        <v>0.15017486527979429</v>
      </c>
      <c r="BS169" s="3">
        <f t="shared" si="190"/>
        <v>1.5568924890895155</v>
      </c>
      <c r="BT169" s="3">
        <f t="shared" si="191"/>
        <v>-19.190555786976624</v>
      </c>
      <c r="BU169" s="3">
        <f t="shared" si="192"/>
        <v>-0.18359204528192308</v>
      </c>
      <c r="BV169" s="3">
        <f t="shared" si="193"/>
        <v>-0.23961867811947535</v>
      </c>
      <c r="BW169" s="9">
        <f t="shared" si="194"/>
        <v>30.043447294990727</v>
      </c>
      <c r="BX169" s="9">
        <f>SQRT((AU169-$CH$11)^2+(AV169-$CI$11)^2)</f>
        <v>30.042076158989683</v>
      </c>
      <c r="BY169" s="3">
        <f t="shared" si="195"/>
        <v>29.90488895967539</v>
      </c>
      <c r="BZ169" s="3">
        <f t="shared" si="196"/>
        <v>-2.8842191265521895</v>
      </c>
      <c r="CA169" s="3">
        <f t="shared" si="197"/>
        <v>30.043653300830183</v>
      </c>
      <c r="CB169" s="3">
        <f t="shared" si="198"/>
        <v>29.904684420596009</v>
      </c>
      <c r="CC169" s="3">
        <f t="shared" si="199"/>
        <v>-2.8841940072484644</v>
      </c>
      <c r="CD169" s="3">
        <f t="shared" si="200"/>
        <v>30.043447294990727</v>
      </c>
      <c r="CE169" s="4">
        <f t="shared" si="201"/>
        <v>0.99999999999998412</v>
      </c>
      <c r="CF169" s="12">
        <f t="shared" si="169"/>
        <v>1.0209647878923824E-5</v>
      </c>
    </row>
    <row r="170" spans="1:84" x14ac:dyDescent="0.3">
      <c r="A170" s="4">
        <v>357</v>
      </c>
      <c r="B170" s="3">
        <f>CH$3*COS(A170/180*PI())</f>
        <v>30.002006466496105</v>
      </c>
      <c r="C170" s="4">
        <f>CH$3*SIN(A170/180*PI())</f>
        <v>-1.5723385329444921</v>
      </c>
      <c r="D170" s="6">
        <f>SQRT(B170^2+C170^2)+SQRT((B170-$CH$10)^2+(C170-$CI$10)^2)</f>
        <v>60.429461992736584</v>
      </c>
      <c r="E170" s="4">
        <f>D170/(2*$CH$3)</f>
        <v>1.0057101611298258</v>
      </c>
      <c r="F170" s="4">
        <f>$CH$3/E170</f>
        <v>29.872602227911432</v>
      </c>
      <c r="G170" s="4">
        <f t="shared" si="202"/>
        <v>29.831662864767644</v>
      </c>
      <c r="H170" s="4">
        <f t="shared" si="203"/>
        <v>-1.5634112030628287</v>
      </c>
      <c r="I170" s="6">
        <f>SQRT(G170^2+H170^2)+SQRT((G170-$CH$10)^2+(H170-$CI$10)^2)</f>
        <v>60.088330531473503</v>
      </c>
      <c r="J170" s="4">
        <f>I170/(2*$CH$3)</f>
        <v>1.000032808302912</v>
      </c>
      <c r="K170" s="4">
        <f t="shared" si="204"/>
        <v>29.871622190682128</v>
      </c>
      <c r="L170" s="4">
        <f t="shared" si="205"/>
        <v>29.830684170645302</v>
      </c>
      <c r="M170" s="4">
        <f t="shared" si="206"/>
        <v>-1.5633599118772794</v>
      </c>
      <c r="N170" s="8">
        <f>SQRT(L170^2+M170^2)+SQRT((L170-$CH$10)^2+(M170-$CI$10)^2)</f>
        <v>60.086370591544309</v>
      </c>
      <c r="O170" s="3">
        <f>N170/(2*$CH$3)</f>
        <v>1.0000001895861967</v>
      </c>
      <c r="P170" s="4">
        <f t="shared" si="207"/>
        <v>29.871616527435961</v>
      </c>
      <c r="Q170" s="4">
        <f t="shared" si="208"/>
        <v>29.830678515160415</v>
      </c>
      <c r="R170" s="4">
        <f t="shared" si="209"/>
        <v>-1.5633596154858758</v>
      </c>
      <c r="S170" s="6">
        <f>SQRT(Q170^2+R170^2)+SQRT((Q170-$CH$10)^2+(R170-$CI$10)^2)</f>
        <v>60.086359265829387</v>
      </c>
      <c r="T170" s="4">
        <f>S170/(2*$CH$3)</f>
        <v>1.0000000010955796</v>
      </c>
      <c r="U170" s="3">
        <f t="shared" si="210"/>
        <v>29.871616494709226</v>
      </c>
      <c r="V170" s="3">
        <f t="shared" si="211"/>
        <v>29.830678482478532</v>
      </c>
      <c r="W170" s="3">
        <f t="shared" si="212"/>
        <v>-1.5633596137730907</v>
      </c>
      <c r="X170" s="3">
        <f>SQRT(V170^2+W170^2)+SQRT((V170-$CH$10)^2+(W170-$CI$10)^2)</f>
        <v>60.086359200380414</v>
      </c>
      <c r="Y170" s="3">
        <f>X170/(2*$CH$3)</f>
        <v>1.0000000000063312</v>
      </c>
      <c r="Z170" s="3">
        <f t="shared" si="213"/>
        <v>29.871616494520104</v>
      </c>
      <c r="AA170" s="3">
        <f t="shared" si="214"/>
        <v>29.83067848228967</v>
      </c>
      <c r="AB170" s="3">
        <f t="shared" si="215"/>
        <v>-1.5633596137631929</v>
      </c>
      <c r="AC170" s="3">
        <f>SQRT(AA170^2+AB170^2)+SQRT((AA170-$CH$10)^2+(AB170-$CI$10)^2)</f>
        <v>60.0863592000022</v>
      </c>
      <c r="AD170" s="3">
        <f>AC170/(2*$CH$3)</f>
        <v>1.0000000000000366</v>
      </c>
      <c r="AE170" s="3">
        <f t="shared" si="216"/>
        <v>29.87161649451901</v>
      </c>
      <c r="AF170" s="3">
        <f t="shared" si="217"/>
        <v>29.830678482288576</v>
      </c>
      <c r="AG170" s="3">
        <f t="shared" si="218"/>
        <v>-1.5633596137631356</v>
      </c>
      <c r="AH170" s="8">
        <f>SQRT(AF170^2+AG170^2)+SQRT((AF170-$CH$10)^2+(AG170-$CI$10)^2)</f>
        <v>60.086359200000004</v>
      </c>
      <c r="AI170" s="3">
        <f>AH170/(2*$CH$3)</f>
        <v>1.0000000000000002</v>
      </c>
      <c r="AJ170" s="3">
        <f t="shared" si="219"/>
        <v>29.871616494519003</v>
      </c>
      <c r="AK170" s="3">
        <f t="shared" si="220"/>
        <v>29.830678482288569</v>
      </c>
      <c r="AL170" s="3">
        <f t="shared" si="221"/>
        <v>-1.5633596137631354</v>
      </c>
      <c r="AM170" s="8">
        <f>SQRT(AK170^2+AL170^2)+SQRT((AK170-$CH$10)^2+(AL170-$CI$10)^2)</f>
        <v>60.08635919999999</v>
      </c>
      <c r="AN170" s="3">
        <f>AM170/(2*$CH$3)</f>
        <v>0.99999999999999989</v>
      </c>
      <c r="AO170" s="3">
        <f t="shared" si="222"/>
        <v>29.871616494519007</v>
      </c>
      <c r="AP170" s="3">
        <f t="shared" si="223"/>
        <v>29.830678482288572</v>
      </c>
      <c r="AQ170" s="3">
        <f t="shared" si="224"/>
        <v>-1.5633596137631354</v>
      </c>
      <c r="AR170" s="8">
        <f>SQRT(AP170^2+AQ170^2)+SQRT((AP170-$CH$10)^2+(AQ170-$CI$10)^2)</f>
        <v>60.086359199999997</v>
      </c>
      <c r="AS170" s="3">
        <f>AR170/(2*$CH$3)</f>
        <v>1</v>
      </c>
      <c r="AT170" s="9">
        <f t="shared" si="225"/>
        <v>29.871616494519007</v>
      </c>
      <c r="AU170" s="3">
        <f t="shared" si="226"/>
        <v>29.830678482288572</v>
      </c>
      <c r="AV170" s="3">
        <f t="shared" si="227"/>
        <v>-1.5633596137631354</v>
      </c>
      <c r="AW170" s="8">
        <f>SQRT(AU170^2+AV170^2)+SQRT((AU170-$CH$10)^2+(AV170-$CI$10)^2)</f>
        <v>60.086359199999997</v>
      </c>
      <c r="AX170" s="4">
        <f>AW170/(2*$CH$3)</f>
        <v>1</v>
      </c>
      <c r="AY170" s="9">
        <f t="shared" si="229"/>
        <v>29.744616494519008</v>
      </c>
      <c r="AZ170" s="9">
        <f>AY170-'Master Radiusverkleinerung'!G$5/100</f>
        <v>29.690616494519009</v>
      </c>
      <c r="BA170" s="9">
        <f t="shared" si="228"/>
        <v>1.5642962965892018</v>
      </c>
      <c r="BB170" s="3">
        <f t="shared" si="173"/>
        <v>29.775885428801331</v>
      </c>
      <c r="BC170" s="3">
        <f t="shared" si="174"/>
        <v>-2.3435861495655375</v>
      </c>
      <c r="BD170" s="3">
        <f>0.5*(AU170+AU172)</f>
        <v>29.844788780375598</v>
      </c>
      <c r="BE170" s="3">
        <f>0.5*(AV170+AV172)</f>
        <v>-0.78167980688157135</v>
      </c>
      <c r="BF170" s="3">
        <f t="shared" si="177"/>
        <v>0.10958610697448634</v>
      </c>
      <c r="BG170" s="3">
        <f t="shared" si="178"/>
        <v>1.5604530716048044</v>
      </c>
      <c r="BH170" s="3">
        <f>AU172-AU170</f>
        <v>2.8220596174051593E-2</v>
      </c>
      <c r="BI170" s="3">
        <f>AV172-AV170</f>
        <v>1.563359613763128</v>
      </c>
      <c r="BJ170" s="3">
        <f t="shared" si="181"/>
        <v>1.5604530716048044</v>
      </c>
      <c r="BK170" s="3">
        <f t="shared" si="182"/>
        <v>-0.10958610697448634</v>
      </c>
      <c r="BL170" s="3">
        <f t="shared" si="183"/>
        <v>1.563359613763128</v>
      </c>
      <c r="BM170" s="3">
        <f t="shared" si="184"/>
        <v>-2.8220596174051593E-2</v>
      </c>
      <c r="BN170" s="3">
        <f t="shared" si="185"/>
        <v>1.5604530716048044</v>
      </c>
      <c r="BO170" s="3">
        <f t="shared" si="186"/>
        <v>-0.10958610697448634</v>
      </c>
      <c r="BP170" s="3">
        <f t="shared" si="187"/>
        <v>-1.563359613763128</v>
      </c>
      <c r="BQ170" s="3">
        <f t="shared" si="188"/>
        <v>2.8220596174051593E-2</v>
      </c>
      <c r="BR170" s="3">
        <f t="shared" si="189"/>
        <v>6.8903351574267191E-2</v>
      </c>
      <c r="BS170" s="3">
        <f t="shared" si="190"/>
        <v>1.5619063426839661</v>
      </c>
      <c r="BT170" s="3">
        <f t="shared" si="191"/>
        <v>-19.19907840920354</v>
      </c>
      <c r="BU170" s="3">
        <f t="shared" si="192"/>
        <v>-0.18337544682181672</v>
      </c>
      <c r="BV170" s="3">
        <f t="shared" si="193"/>
        <v>-0.23963388920300721</v>
      </c>
      <c r="BW170" s="9">
        <f t="shared" si="194"/>
        <v>30.043230236667444</v>
      </c>
      <c r="BX170" s="9">
        <f>SQRT((AU170-$CH$11)^2+(AV170-$CI$11)^2)</f>
        <v>30.042148577574501</v>
      </c>
      <c r="BY170" s="3">
        <f t="shared" si="195"/>
        <v>30.014270527570496</v>
      </c>
      <c r="BZ170" s="3">
        <f t="shared" si="196"/>
        <v>-1.32374093564366</v>
      </c>
      <c r="CA170" s="3">
        <f t="shared" si="197"/>
        <v>30.043447294990727</v>
      </c>
      <c r="CB170" s="3">
        <f t="shared" si="198"/>
        <v>30.014053929110389</v>
      </c>
      <c r="CC170" s="3">
        <f t="shared" si="199"/>
        <v>-1.3237257245601282</v>
      </c>
      <c r="CD170" s="3">
        <f t="shared" si="200"/>
        <v>30.043230236667444</v>
      </c>
      <c r="CE170" s="4">
        <f t="shared" si="201"/>
        <v>0.99999999999998224</v>
      </c>
      <c r="CF170" s="12">
        <f t="shared" si="169"/>
        <v>1.0799477304546897E-5</v>
      </c>
    </row>
    <row r="171" spans="1:84" x14ac:dyDescent="0.3">
      <c r="A171" s="4"/>
      <c r="C171" s="4"/>
      <c r="D171" s="6"/>
      <c r="E171" s="4"/>
      <c r="G171" s="4"/>
      <c r="H171" s="4"/>
      <c r="I171" s="6"/>
      <c r="J171" s="4"/>
      <c r="K171" s="4"/>
      <c r="L171" s="4"/>
      <c r="M171" s="4"/>
      <c r="N171" s="8"/>
      <c r="P171" s="4"/>
      <c r="Q171" s="4"/>
      <c r="R171" s="4"/>
      <c r="S171" s="6"/>
      <c r="T171" s="4"/>
      <c r="AH171" s="8"/>
      <c r="AM171" s="8"/>
      <c r="AR171" s="8"/>
      <c r="AT171" s="9"/>
      <c r="AW171" s="8"/>
      <c r="AX171" s="4"/>
      <c r="AY171" s="9"/>
      <c r="AZ171" s="9"/>
      <c r="BA171" s="9"/>
      <c r="BW171" s="9"/>
      <c r="BX171" s="9"/>
      <c r="CE171" s="4"/>
      <c r="CF171" s="12"/>
    </row>
    <row r="172" spans="1:84" x14ac:dyDescent="0.3">
      <c r="A172" s="4">
        <v>360</v>
      </c>
      <c r="B172" s="3">
        <f>CH$3*COS(A172/180*PI())</f>
        <v>30.043179599999998</v>
      </c>
      <c r="C172" s="4">
        <f>CH$3*SIN(A172/180*PI())</f>
        <v>-7.3614710134964334E-15</v>
      </c>
      <c r="D172" s="6">
        <f>SQRT(B172^2+C172^2)+SQRT((B172-$CH$10)^2+(C172-$CI$10)^2)</f>
        <v>60.454896936026174</v>
      </c>
      <c r="E172" s="4">
        <f>D172/(2*$CH$3)</f>
        <v>1.0061334675778821</v>
      </c>
      <c r="F172" s="4">
        <f>$CH$3/E172</f>
        <v>29.860034049284256</v>
      </c>
      <c r="G172" s="4">
        <f t="shared" si="202"/>
        <v>29.860034049284256</v>
      </c>
      <c r="H172" s="4">
        <f t="shared" si="203"/>
        <v>-7.3165949157998773E-15</v>
      </c>
      <c r="I172" s="6">
        <f>SQRT(G172^2+H172^2)+SQRT((G172-$CH$10)^2+(H172-$CI$10)^2)</f>
        <v>60.088628997227119</v>
      </c>
      <c r="J172" s="4">
        <f>I172/(2*$CH$3)</f>
        <v>1.0000377755826337</v>
      </c>
      <c r="K172" s="4">
        <f t="shared" si="204"/>
        <v>29.858906111709079</v>
      </c>
      <c r="L172" s="4">
        <f t="shared" si="205"/>
        <v>29.858906111709079</v>
      </c>
      <c r="M172" s="4">
        <f t="shared" si="206"/>
        <v>-7.3163185376043864E-15</v>
      </c>
      <c r="N172" s="8">
        <f>SQRT(L172^2+M172^2)+SQRT((L172-$CH$10)^2+(M172-$CI$10)^2)</f>
        <v>60.086373265597942</v>
      </c>
      <c r="O172" s="3">
        <f>N172/(2*$CH$3)</f>
        <v>1.0000002340897025</v>
      </c>
      <c r="P172" s="4">
        <f t="shared" si="207"/>
        <v>29.858899122048268</v>
      </c>
      <c r="Q172" s="4">
        <f t="shared" si="208"/>
        <v>29.858899122048268</v>
      </c>
      <c r="R172" s="4">
        <f t="shared" si="209"/>
        <v>-7.3163168249299573E-15</v>
      </c>
      <c r="S172" s="6">
        <f>SQRT(Q172^2+R172^2)+SQRT((Q172-$CH$10)^2+(R172-$CI$10)^2)</f>
        <v>60.086359287165727</v>
      </c>
      <c r="T172" s="4">
        <f>S172/(2*$CH$3)</f>
        <v>1.0000000014506742</v>
      </c>
      <c r="U172" s="3">
        <f t="shared" si="210"/>
        <v>29.858899078732733</v>
      </c>
      <c r="V172" s="3">
        <f t="shared" si="211"/>
        <v>29.858899078732733</v>
      </c>
      <c r="W172" s="3">
        <f t="shared" si="212"/>
        <v>-7.3163168143163656E-15</v>
      </c>
      <c r="X172" s="3">
        <f>SQRT(V172^2+W172^2)+SQRT((V172-$CH$10)^2+(W172-$CI$10)^2)</f>
        <v>60.086359200540173</v>
      </c>
      <c r="Y172" s="3">
        <f>X172/(2*$CH$3)</f>
        <v>1.0000000000089899</v>
      </c>
      <c r="Z172" s="3">
        <f t="shared" si="213"/>
        <v>29.858899078464304</v>
      </c>
      <c r="AA172" s="3">
        <f t="shared" si="214"/>
        <v>29.858899078464304</v>
      </c>
      <c r="AB172" s="3">
        <f t="shared" si="215"/>
        <v>-7.3163168142505919E-15</v>
      </c>
      <c r="AC172" s="3">
        <f>SQRT(AA172^2+AB172^2)+SQRT((AA172-$CH$10)^2+(AB172-$CI$10)^2)</f>
        <v>60.086359200003344</v>
      </c>
      <c r="AD172" s="3">
        <f>AC172/(2*$CH$3)</f>
        <v>1.0000000000000557</v>
      </c>
      <c r="AE172" s="3">
        <f t="shared" si="216"/>
        <v>29.858899078462642</v>
      </c>
      <c r="AF172" s="3">
        <f t="shared" si="217"/>
        <v>29.858899078462642</v>
      </c>
      <c r="AG172" s="3">
        <f t="shared" si="218"/>
        <v>-7.3163168142501849E-15</v>
      </c>
      <c r="AH172" s="8">
        <f>SQRT(AF172^2+AG172^2)+SQRT((AF172-$CH$10)^2+(AG172-$CI$10)^2)</f>
        <v>60.086359200000018</v>
      </c>
      <c r="AI172" s="3">
        <f>AH172/(2*$CH$3)</f>
        <v>1.0000000000000004</v>
      </c>
      <c r="AJ172" s="3">
        <f t="shared" si="219"/>
        <v>29.858899078462628</v>
      </c>
      <c r="AK172" s="3">
        <f t="shared" si="220"/>
        <v>29.858899078462628</v>
      </c>
      <c r="AL172" s="3">
        <f t="shared" si="221"/>
        <v>-7.3163168142501817E-15</v>
      </c>
      <c r="AM172" s="8">
        <f>SQRT(AK172^2+AL172^2)+SQRT((AK172-$CH$10)^2+(AL172-$CI$10)^2)</f>
        <v>60.08635919999999</v>
      </c>
      <c r="AN172" s="3">
        <f>AM172/(2*$CH$3)</f>
        <v>0.99999999999999989</v>
      </c>
      <c r="AO172" s="3">
        <f t="shared" si="222"/>
        <v>29.858899078462631</v>
      </c>
      <c r="AP172" s="3">
        <f t="shared" si="223"/>
        <v>29.858899078462631</v>
      </c>
      <c r="AQ172" s="3">
        <f t="shared" si="224"/>
        <v>-7.3163168142501817E-15</v>
      </c>
      <c r="AR172" s="8">
        <f>SQRT(AP172^2+AQ172^2)+SQRT((AP172-$CH$10)^2+(AQ172-$CI$10)^2)</f>
        <v>60.086359200000004</v>
      </c>
      <c r="AS172" s="3">
        <f>AR172/(2*$CH$3)</f>
        <v>1.0000000000000002</v>
      </c>
      <c r="AT172" s="9">
        <f t="shared" si="225"/>
        <v>29.858899078462624</v>
      </c>
      <c r="AU172" s="3">
        <f t="shared" si="226"/>
        <v>29.858899078462624</v>
      </c>
      <c r="AV172" s="3">
        <f t="shared" si="227"/>
        <v>-7.3163168142501801E-15</v>
      </c>
      <c r="AW172" s="8">
        <f>SQRT(AU172^2+AV172^2)+SQRT((AU172-$CH$10)^2+(AV172-$CI$10)^2)</f>
        <v>60.08635919999999</v>
      </c>
      <c r="AX172" s="4">
        <f>AW172/(2*$CH$3)</f>
        <v>0.99999999999999989</v>
      </c>
      <c r="AY172" s="9">
        <f t="shared" si="229"/>
        <v>29.731899078462625</v>
      </c>
      <c r="AZ172" s="9">
        <f>AY172-'Master Radiusverkleinerung'!G$5/100</f>
        <v>29.677899078462627</v>
      </c>
      <c r="BA172" s="9">
        <f>SQRT((AU172-AU170)^2+(AV172-AV170)^2)</f>
        <v>1.5636143015443469</v>
      </c>
      <c r="BB172" s="3">
        <f>0.5*(AU170+AU172)</f>
        <v>29.844788780375598</v>
      </c>
      <c r="BC172" s="3">
        <f>0.5*(AV170+AV172)</f>
        <v>-0.78167980688157135</v>
      </c>
      <c r="BD172" s="3">
        <f t="shared" si="175"/>
        <v>29.832340536495344</v>
      </c>
      <c r="BE172" s="3">
        <f t="shared" si="176"/>
        <v>0.78102742206381903</v>
      </c>
      <c r="BF172" s="3">
        <f>AU172-AU170</f>
        <v>2.8220596174051593E-2</v>
      </c>
      <c r="BG172" s="3">
        <f>AV172-AV170</f>
        <v>1.563359613763128</v>
      </c>
      <c r="BH172" s="3">
        <f t="shared" si="179"/>
        <v>-5.3117083934559162E-2</v>
      </c>
      <c r="BI172" s="3">
        <f t="shared" si="180"/>
        <v>1.5620548441276527</v>
      </c>
      <c r="BJ172" s="3">
        <f t="shared" si="181"/>
        <v>1.563359613763128</v>
      </c>
      <c r="BK172" s="3">
        <f t="shared" si="182"/>
        <v>-2.8220596174051593E-2</v>
      </c>
      <c r="BL172" s="3">
        <f t="shared" si="183"/>
        <v>1.5620548441276527</v>
      </c>
      <c r="BM172" s="3">
        <f t="shared" si="184"/>
        <v>5.3117083934559162E-2</v>
      </c>
      <c r="BN172" s="3">
        <f t="shared" si="185"/>
        <v>1.563359613763128</v>
      </c>
      <c r="BO172" s="3">
        <f t="shared" si="186"/>
        <v>-2.8220596174051593E-2</v>
      </c>
      <c r="BP172" s="3">
        <f t="shared" si="187"/>
        <v>-1.5620548441276527</v>
      </c>
      <c r="BQ172" s="3">
        <f t="shared" si="188"/>
        <v>-5.3117083934559162E-2</v>
      </c>
      <c r="BR172" s="3">
        <f t="shared" si="189"/>
        <v>-1.2448243880253784E-2</v>
      </c>
      <c r="BS172" s="3">
        <f t="shared" si="190"/>
        <v>1.5627072289453903</v>
      </c>
      <c r="BT172" s="3">
        <f t="shared" si="191"/>
        <v>-19.207313643468563</v>
      </c>
      <c r="BU172" s="3">
        <f t="shared" si="192"/>
        <v>-0.18314965870467503</v>
      </c>
      <c r="BV172" s="3">
        <f t="shared" si="193"/>
        <v>-0.2396379649608934</v>
      </c>
      <c r="BW172" s="9">
        <f t="shared" si="194"/>
        <v>30.04300448824295</v>
      </c>
      <c r="BX172" s="9">
        <f>SQRT((AU172-$CH$11)^2+(AV172-$CI$11)^2)</f>
        <v>30.042223895186542</v>
      </c>
      <c r="BY172" s="3">
        <f>AU172-BU170</f>
        <v>30.042274525284441</v>
      </c>
      <c r="BZ172" s="3">
        <f>AV172-BV170</f>
        <v>0.23963388920299988</v>
      </c>
      <c r="CA172" s="3">
        <f t="shared" si="197"/>
        <v>30.043230236667444</v>
      </c>
      <c r="CB172" s="3">
        <f t="shared" si="198"/>
        <v>30.042048737167299</v>
      </c>
      <c r="CC172" s="3">
        <f t="shared" si="199"/>
        <v>0.23963796496088607</v>
      </c>
      <c r="CD172" s="3">
        <f t="shared" si="200"/>
        <v>30.04300448824295</v>
      </c>
      <c r="CE172" s="4">
        <f t="shared" si="201"/>
        <v>0.9999999999999809</v>
      </c>
      <c r="CF172" s="12">
        <f t="shared" si="169"/>
        <v>1.1197136394982947E-5</v>
      </c>
    </row>
    <row r="173" spans="1:84" x14ac:dyDescent="0.3">
      <c r="A173" s="4">
        <v>363</v>
      </c>
      <c r="B173" s="3">
        <f>CH$3*COS(A173/180*PI())</f>
        <v>30.002006466496105</v>
      </c>
      <c r="C173" s="4">
        <f>CH$3*SIN(A173/180*PI())</f>
        <v>1.5723385329444775</v>
      </c>
      <c r="D173" s="6">
        <f>SQRT(B173^2+C173^2)+SQRT((B173-$CH$10)^2+(C173-$CI$10)^2)</f>
        <v>60.479323889558323</v>
      </c>
      <c r="E173" s="4">
        <f>D173/(2*$CH$3)</f>
        <v>1.0065399983422247</v>
      </c>
      <c r="F173" s="4">
        <f>$CH$3/E173</f>
        <v>29.847973900174093</v>
      </c>
      <c r="G173" s="4">
        <f t="shared" si="202"/>
        <v>29.807068289297522</v>
      </c>
      <c r="H173" s="4">
        <f t="shared" si="203"/>
        <v>1.5621222559800159</v>
      </c>
      <c r="I173" s="6">
        <f>SQRT(G173^2+H173^2)+SQRT((G173-$CH$10)^2+(H173-$CI$10)^2)</f>
        <v>60.088935169399434</v>
      </c>
      <c r="J173" s="4">
        <f>I173/(2*$CH$3)</f>
        <v>1.0000428711180662</v>
      </c>
      <c r="K173" s="4">
        <f t="shared" si="204"/>
        <v>29.846694339017198</v>
      </c>
      <c r="L173" s="4">
        <f t="shared" si="205"/>
        <v>29.805790481734721</v>
      </c>
      <c r="M173" s="4">
        <f t="shared" si="206"/>
        <v>1.5620552889232984</v>
      </c>
      <c r="N173" s="8">
        <f>SQRT(L173^2+M173^2)+SQRT((L173-$CH$10)^2+(M173-$CI$10)^2)</f>
        <v>60.086376196714191</v>
      </c>
      <c r="O173" s="3">
        <f>N173/(2*$CH$3)</f>
        <v>1.0000002828714274</v>
      </c>
      <c r="P173" s="4">
        <f t="shared" si="207"/>
        <v>29.846685896242555</v>
      </c>
      <c r="Q173" s="4">
        <f t="shared" si="208"/>
        <v>29.805782050530606</v>
      </c>
      <c r="R173" s="4">
        <f t="shared" si="209"/>
        <v>1.5620548470626141</v>
      </c>
      <c r="S173" s="6">
        <f>SQRT(Q173^2+R173^2)+SQRT((Q173-$CH$10)^2+(R173-$CI$10)^2)</f>
        <v>60.086359312152219</v>
      </c>
      <c r="T173" s="4">
        <f>S173/(2*$CH$3)</f>
        <v>1.0000000018665172</v>
      </c>
      <c r="U173" s="3">
        <f t="shared" si="210"/>
        <v>29.846685840533205</v>
      </c>
      <c r="V173" s="3">
        <f t="shared" si="211"/>
        <v>29.805781994897604</v>
      </c>
      <c r="W173" s="3">
        <f t="shared" si="212"/>
        <v>1.5620548441470121</v>
      </c>
      <c r="X173" s="3">
        <f>SQRT(V173^2+W173^2)+SQRT((V173-$CH$10)^2+(W173-$CI$10)^2)</f>
        <v>60.086359200740034</v>
      </c>
      <c r="Y173" s="3">
        <f>X173/(2*$CH$3)</f>
        <v>1.0000000000123161</v>
      </c>
      <c r="Z173" s="3">
        <f t="shared" si="213"/>
        <v>29.846685840165609</v>
      </c>
      <c r="AA173" s="3">
        <f t="shared" si="214"/>
        <v>29.805781994530513</v>
      </c>
      <c r="AB173" s="3">
        <f t="shared" si="215"/>
        <v>1.5620548441277735</v>
      </c>
      <c r="AC173" s="3">
        <f>SQRT(AA173^2+AB173^2)+SQRT((AA173-$CH$10)^2+(AB173-$CI$10)^2)</f>
        <v>60.086359200004893</v>
      </c>
      <c r="AD173" s="3">
        <f>AC173/(2*$CH$3)</f>
        <v>1.0000000000000815</v>
      </c>
      <c r="AE173" s="3">
        <f t="shared" si="216"/>
        <v>29.846685840163175</v>
      </c>
      <c r="AF173" s="3">
        <f t="shared" si="217"/>
        <v>29.805781994528083</v>
      </c>
      <c r="AG173" s="3">
        <f t="shared" si="218"/>
        <v>1.5620548441276463</v>
      </c>
      <c r="AH173" s="8">
        <f>SQRT(AF173^2+AG173^2)+SQRT((AF173-$CH$10)^2+(AG173-$CI$10)^2)</f>
        <v>60.086359200000018</v>
      </c>
      <c r="AI173" s="3">
        <f>AH173/(2*$CH$3)</f>
        <v>1.0000000000000004</v>
      </c>
      <c r="AJ173" s="3">
        <f t="shared" si="219"/>
        <v>29.846685840163161</v>
      </c>
      <c r="AK173" s="3">
        <f t="shared" si="220"/>
        <v>29.805781994528068</v>
      </c>
      <c r="AL173" s="3">
        <f t="shared" si="221"/>
        <v>1.5620548441276454</v>
      </c>
      <c r="AM173" s="8">
        <f>SQRT(AK173^2+AL173^2)+SQRT((AK173-$CH$10)^2+(AL173-$CI$10)^2)</f>
        <v>60.08635919999999</v>
      </c>
      <c r="AN173" s="3">
        <f>AM173/(2*$CH$3)</f>
        <v>0.99999999999999989</v>
      </c>
      <c r="AO173" s="3">
        <f t="shared" si="222"/>
        <v>29.846685840163165</v>
      </c>
      <c r="AP173" s="3">
        <f t="shared" si="223"/>
        <v>29.805781994528072</v>
      </c>
      <c r="AQ173" s="3">
        <f t="shared" si="224"/>
        <v>1.5620548441276456</v>
      </c>
      <c r="AR173" s="8">
        <f>SQRT(AP173^2+AQ173^2)+SQRT((AP173-$CH$10)^2+(AQ173-$CI$10)^2)</f>
        <v>60.086359200000004</v>
      </c>
      <c r="AS173" s="3">
        <f>AR173/(2*$CH$3)</f>
        <v>1.0000000000000002</v>
      </c>
      <c r="AT173" s="9">
        <f t="shared" si="225"/>
        <v>29.846685840163158</v>
      </c>
      <c r="AU173" s="3">
        <f t="shared" si="226"/>
        <v>29.805781994528065</v>
      </c>
      <c r="AV173" s="3">
        <f t="shared" si="227"/>
        <v>1.5620548441276454</v>
      </c>
      <c r="AW173" s="8">
        <f>SQRT(AU173^2+AV173^2)+SQRT((AU173-$CH$10)^2+(AV173-$CI$10)^2)</f>
        <v>60.086359199999983</v>
      </c>
      <c r="AX173" s="4">
        <f>AW173/(2*$CH$3)</f>
        <v>0.99999999999999978</v>
      </c>
      <c r="AY173" s="9">
        <f t="shared" si="229"/>
        <v>29.719685840163159</v>
      </c>
      <c r="AZ173" s="9">
        <f>AY173-'Master Radiusverkleinerung'!G$5/100</f>
        <v>29.66568584016316</v>
      </c>
      <c r="BA173" s="9">
        <f t="shared" si="228"/>
        <v>1.5629576963783685</v>
      </c>
      <c r="BB173" s="3">
        <f t="shared" si="173"/>
        <v>29.832340536495344</v>
      </c>
      <c r="BC173" s="3">
        <f t="shared" si="174"/>
        <v>0.78102742206381903</v>
      </c>
      <c r="BD173" s="3">
        <f t="shared" si="175"/>
        <v>29.738675842545398</v>
      </c>
      <c r="BE173" s="3">
        <f t="shared" si="176"/>
        <v>2.3403312427932246</v>
      </c>
      <c r="BF173" s="3">
        <f t="shared" si="177"/>
        <v>-5.3117083934559162E-2</v>
      </c>
      <c r="BG173" s="3">
        <f t="shared" si="178"/>
        <v>1.5620548441276527</v>
      </c>
      <c r="BH173" s="3">
        <f t="shared" si="179"/>
        <v>-0.13421230396533801</v>
      </c>
      <c r="BI173" s="3">
        <f t="shared" si="180"/>
        <v>1.5565527973311579</v>
      </c>
      <c r="BJ173" s="3">
        <f t="shared" si="181"/>
        <v>1.5620548441276527</v>
      </c>
      <c r="BK173" s="3">
        <f t="shared" si="182"/>
        <v>5.3117083934559162E-2</v>
      </c>
      <c r="BL173" s="3">
        <f t="shared" si="183"/>
        <v>1.5565527973311579</v>
      </c>
      <c r="BM173" s="3">
        <f t="shared" si="184"/>
        <v>0.13421230396533801</v>
      </c>
      <c r="BN173" s="3">
        <f t="shared" si="185"/>
        <v>1.5620548441276527</v>
      </c>
      <c r="BO173" s="3">
        <f t="shared" si="186"/>
        <v>5.3117083934559162E-2</v>
      </c>
      <c r="BP173" s="3">
        <f t="shared" si="187"/>
        <v>-1.5565527973311579</v>
      </c>
      <c r="BQ173" s="3">
        <f t="shared" si="188"/>
        <v>-0.13421230396533801</v>
      </c>
      <c r="BR173" s="3">
        <f t="shared" si="189"/>
        <v>-9.3664693949946809E-2</v>
      </c>
      <c r="BS173" s="3">
        <f t="shared" si="190"/>
        <v>1.5593038207294057</v>
      </c>
      <c r="BT173" s="3">
        <f t="shared" si="191"/>
        <v>-19.2152397052512</v>
      </c>
      <c r="BU173" s="3">
        <f t="shared" si="192"/>
        <v>-0.18291772616630197</v>
      </c>
      <c r="BV173" s="3">
        <f t="shared" si="193"/>
        <v>-0.23963007818268289</v>
      </c>
      <c r="BW173" s="9">
        <f t="shared" si="194"/>
        <v>30.042772500174724</v>
      </c>
      <c r="BX173" s="9">
        <f>SQRT((AU173-$CH$11)^2+(AV173-$CI$11)^2)</f>
        <v>30.04230129426762</v>
      </c>
      <c r="BY173" s="3">
        <f t="shared" si="195"/>
        <v>29.98893165323274</v>
      </c>
      <c r="BZ173" s="3">
        <f t="shared" si="196"/>
        <v>1.8016928090885389</v>
      </c>
      <c r="CA173" s="3">
        <f t="shared" si="197"/>
        <v>30.04300448824295</v>
      </c>
      <c r="CB173" s="3">
        <f t="shared" si="198"/>
        <v>29.988699720694367</v>
      </c>
      <c r="CC173" s="3">
        <f t="shared" si="199"/>
        <v>1.8016849223103284</v>
      </c>
      <c r="CD173" s="3">
        <f t="shared" si="200"/>
        <v>30.042772500174724</v>
      </c>
      <c r="CE173" s="4">
        <f t="shared" si="201"/>
        <v>0.99999999999997979</v>
      </c>
      <c r="CF173" s="12">
        <f t="shared" si="169"/>
        <v>1.1518036195014277E-5</v>
      </c>
    </row>
    <row r="174" spans="1:84" x14ac:dyDescent="0.3">
      <c r="A174" s="4">
        <v>366</v>
      </c>
      <c r="B174" s="3">
        <f>CH$3*COS(A174/180*PI())</f>
        <v>29.878599918681445</v>
      </c>
      <c r="C174" s="4">
        <f>CH$3*SIN(A174/180*PI())</f>
        <v>3.1403673952620998</v>
      </c>
      <c r="D174" s="6">
        <f>SQRT(B174^2+C174^2)+SQRT((B174-$CH$10)^2+(C174-$CI$10)^2)</f>
        <v>60.502678404069016</v>
      </c>
      <c r="E174" s="4">
        <f>D174/(2*$CH$3)</f>
        <v>1.0069286808122835</v>
      </c>
      <c r="F174" s="4">
        <f>$CH$3/E174</f>
        <v>29.836452345129686</v>
      </c>
      <c r="G174" s="4">
        <f t="shared" si="202"/>
        <v>29.673005137343541</v>
      </c>
      <c r="H174" s="4">
        <f t="shared" si="203"/>
        <v>3.1187585129949653</v>
      </c>
      <c r="I174" s="6">
        <f>SQRT(G174^2+H174^2)+SQRT((G174-$CH$10)^2+(H174-$CI$10)^2)</f>
        <v>60.089245753576208</v>
      </c>
      <c r="J174" s="4">
        <f>I174/(2*$CH$3)</f>
        <v>1.0000480400812204</v>
      </c>
      <c r="K174" s="4">
        <f t="shared" si="204"/>
        <v>29.83501906839043</v>
      </c>
      <c r="L174" s="4">
        <f t="shared" si="205"/>
        <v>29.671579712244228</v>
      </c>
      <c r="M174" s="4">
        <f t="shared" si="206"/>
        <v>3.1186086947799736</v>
      </c>
      <c r="N174" s="8">
        <f>SQRT(L174^2+M174^2)+SQRT((L174-$CH$10)^2+(M174-$CI$10)^2)</f>
        <v>60.086379352694529</v>
      </c>
      <c r="O174" s="3">
        <f>N174/(2*$CH$3)</f>
        <v>1.0000003353955007</v>
      </c>
      <c r="P174" s="4">
        <f t="shared" si="207"/>
        <v>29.835009061862628</v>
      </c>
      <c r="Q174" s="4">
        <f t="shared" si="208"/>
        <v>29.671569760533234</v>
      </c>
      <c r="R174" s="4">
        <f t="shared" si="209"/>
        <v>3.1186076488130001</v>
      </c>
      <c r="S174" s="6">
        <f>SQRT(Q174^2+R174^2)+SQRT((Q174-$CH$10)^2+(R174-$CI$10)^2)</f>
        <v>60.086359340704348</v>
      </c>
      <c r="T174" s="4">
        <f>S174/(2*$CH$3)</f>
        <v>1.0000000023417022</v>
      </c>
      <c r="U174" s="3">
        <f t="shared" si="210"/>
        <v>29.835008991997924</v>
      </c>
      <c r="V174" s="3">
        <f t="shared" si="211"/>
        <v>29.671569691051257</v>
      </c>
      <c r="W174" s="3">
        <f t="shared" si="212"/>
        <v>3.1186076415101498</v>
      </c>
      <c r="X174" s="3">
        <f>SQRT(V174^2+W174^2)+SQRT((V174-$CH$10)^2+(W174-$CI$10)^2)</f>
        <v>60.086359200982379</v>
      </c>
      <c r="Y174" s="3">
        <f>X174/(2*$CH$3)</f>
        <v>1.0000000000163496</v>
      </c>
      <c r="Z174" s="3">
        <f t="shared" si="213"/>
        <v>29.835008991510133</v>
      </c>
      <c r="AA174" s="3">
        <f t="shared" si="214"/>
        <v>29.671569690566137</v>
      </c>
      <c r="AB174" s="3">
        <f t="shared" si="215"/>
        <v>3.1186076414591617</v>
      </c>
      <c r="AC174" s="3">
        <f>SQRT(AA174^2+AB174^2)+SQRT((AA174-$CH$10)^2+(AB174-$CI$10)^2)</f>
        <v>60.086359200006839</v>
      </c>
      <c r="AD174" s="3">
        <f>AC174/(2*$CH$3)</f>
        <v>1.0000000000001139</v>
      </c>
      <c r="AE174" s="3">
        <f t="shared" si="216"/>
        <v>29.835008991506733</v>
      </c>
      <c r="AF174" s="3">
        <f t="shared" si="217"/>
        <v>29.671569690562755</v>
      </c>
      <c r="AG174" s="3">
        <f t="shared" si="218"/>
        <v>3.1186076414588064</v>
      </c>
      <c r="AH174" s="8">
        <f>SQRT(AF174^2+AG174^2)+SQRT((AF174-$CH$10)^2+(AG174-$CI$10)^2)</f>
        <v>60.086359200000047</v>
      </c>
      <c r="AI174" s="3">
        <f>AH174/(2*$CH$3)</f>
        <v>1.0000000000000009</v>
      </c>
      <c r="AJ174" s="3">
        <f t="shared" si="219"/>
        <v>29.835008991506708</v>
      </c>
      <c r="AK174" s="3">
        <f t="shared" si="220"/>
        <v>29.67156969056273</v>
      </c>
      <c r="AL174" s="3">
        <f t="shared" si="221"/>
        <v>3.1186076414588038</v>
      </c>
      <c r="AM174" s="8">
        <f>SQRT(AK174^2+AL174^2)+SQRT((AK174-$CH$10)^2+(AL174-$CI$10)^2)</f>
        <v>60.08635919999999</v>
      </c>
      <c r="AN174" s="3">
        <f>AM174/(2*$CH$3)</f>
        <v>0.99999999999999989</v>
      </c>
      <c r="AO174" s="3">
        <f t="shared" si="222"/>
        <v>29.835008991506712</v>
      </c>
      <c r="AP174" s="3">
        <f t="shared" si="223"/>
        <v>29.671569690562734</v>
      </c>
      <c r="AQ174" s="3">
        <f t="shared" si="224"/>
        <v>3.1186076414588042</v>
      </c>
      <c r="AR174" s="8">
        <f>SQRT(AP174^2+AQ174^2)+SQRT((AP174-$CH$10)^2+(AQ174-$CI$10)^2)</f>
        <v>60.086359200000004</v>
      </c>
      <c r="AS174" s="3">
        <f>AR174/(2*$CH$3)</f>
        <v>1.0000000000000002</v>
      </c>
      <c r="AT174" s="9">
        <f t="shared" si="225"/>
        <v>29.835008991506704</v>
      </c>
      <c r="AU174" s="3">
        <f t="shared" si="226"/>
        <v>29.671569690562727</v>
      </c>
      <c r="AV174" s="3">
        <f t="shared" si="227"/>
        <v>3.1186076414588033</v>
      </c>
      <c r="AW174" s="8">
        <f>SQRT(AU174^2+AV174^2)+SQRT((AU174-$CH$10)^2+(AV174-$CI$10)^2)</f>
        <v>60.08635919999999</v>
      </c>
      <c r="AX174" s="4">
        <f>AW174/(2*$CH$3)</f>
        <v>0.99999999999999989</v>
      </c>
      <c r="AY174" s="9">
        <f t="shared" si="229"/>
        <v>29.708008991506706</v>
      </c>
      <c r="AZ174" s="9">
        <f>AY174-'Master Radiusverkleinerung'!G$5/100</f>
        <v>29.654008991506707</v>
      </c>
      <c r="BA174" s="9">
        <f t="shared" si="228"/>
        <v>1.5623282476532059</v>
      </c>
      <c r="BB174" s="3">
        <f t="shared" si="173"/>
        <v>29.738675842545398</v>
      </c>
      <c r="BC174" s="3">
        <f t="shared" si="174"/>
        <v>2.3403312427932246</v>
      </c>
      <c r="BD174" s="3">
        <f t="shared" si="175"/>
        <v>14.835784845281363</v>
      </c>
      <c r="BE174" s="3">
        <f t="shared" si="176"/>
        <v>1.5593038207294017</v>
      </c>
      <c r="BF174" s="3">
        <f t="shared" si="177"/>
        <v>-0.13421230396533801</v>
      </c>
      <c r="BG174" s="3">
        <f t="shared" si="178"/>
        <v>1.5565527973311579</v>
      </c>
      <c r="BH174" s="3">
        <f t="shared" si="179"/>
        <v>-29.671569690562727</v>
      </c>
      <c r="BI174" s="3">
        <f t="shared" si="180"/>
        <v>-3.1186076414588033</v>
      </c>
      <c r="BJ174" s="3">
        <f t="shared" si="181"/>
        <v>1.5565527973311579</v>
      </c>
      <c r="BK174" s="3">
        <f t="shared" si="182"/>
        <v>0.13421230396533801</v>
      </c>
      <c r="BL174" s="3">
        <f t="shared" si="183"/>
        <v>-3.1186076414588033</v>
      </c>
      <c r="BM174" s="3">
        <f t="shared" si="184"/>
        <v>29.671569690562727</v>
      </c>
      <c r="BN174" s="3">
        <f t="shared" si="185"/>
        <v>1.5565527973311579</v>
      </c>
      <c r="BO174" s="3">
        <f t="shared" si="186"/>
        <v>0.13421230396533801</v>
      </c>
      <c r="BP174" s="3">
        <f t="shared" si="187"/>
        <v>3.1186076414588033</v>
      </c>
      <c r="BQ174" s="3">
        <f t="shared" si="188"/>
        <v>-29.671569690562727</v>
      </c>
      <c r="BR174" s="3">
        <f t="shared" si="189"/>
        <v>-14.902890997264034</v>
      </c>
      <c r="BS174" s="3">
        <f t="shared" si="190"/>
        <v>-0.78102742206382292</v>
      </c>
      <c r="BT174" s="3">
        <f t="shared" si="191"/>
        <v>-9.5405683438640541</v>
      </c>
      <c r="BU174" s="3">
        <f t="shared" si="192"/>
        <v>14.888277498774711</v>
      </c>
      <c r="BV174" s="3">
        <f t="shared" si="193"/>
        <v>1.0598695842244608</v>
      </c>
      <c r="BW174" s="9"/>
      <c r="BX174" s="9">
        <f>SQRT((AU174-$CH$11)^2+(AV174-$CI$11)^2)</f>
        <v>30.042379936685105</v>
      </c>
      <c r="BY174" s="3">
        <f t="shared" si="195"/>
        <v>29.854487416729029</v>
      </c>
      <c r="BZ174" s="3">
        <f t="shared" si="196"/>
        <v>3.3582377196414863</v>
      </c>
      <c r="CA174" s="3">
        <f t="shared" si="197"/>
        <v>30.042772500174724</v>
      </c>
      <c r="CB174" s="3">
        <f t="shared" si="198"/>
        <v>14.783292191788016</v>
      </c>
      <c r="CC174" s="3">
        <f t="shared" si="199"/>
        <v>2.0587380572343426</v>
      </c>
      <c r="CD174" s="3">
        <f t="shared" si="200"/>
        <v>14.925954924763962</v>
      </c>
      <c r="CE174" s="4">
        <f t="shared" si="201"/>
        <v>0.99965272143418138</v>
      </c>
    </row>
    <row r="176" spans="1:84" hidden="1" x14ac:dyDescent="0.3">
      <c r="A176" s="4"/>
      <c r="C176" s="4"/>
      <c r="D176" s="6"/>
      <c r="E176" s="4"/>
      <c r="G176" s="4"/>
      <c r="H176" s="4"/>
      <c r="I176" s="6"/>
      <c r="J176" s="4"/>
      <c r="K176" s="4"/>
      <c r="L176" s="4"/>
      <c r="M176" s="4"/>
      <c r="N176" s="8"/>
      <c r="P176" s="4"/>
      <c r="Q176" s="4"/>
      <c r="R176" s="4"/>
      <c r="S176" s="6"/>
      <c r="T176" s="4"/>
      <c r="AH176" s="8"/>
      <c r="AM176" s="8"/>
      <c r="AR176" s="8"/>
      <c r="AW176" s="8"/>
      <c r="AX176" s="4"/>
      <c r="AY176" s="4"/>
      <c r="AZ176" s="4"/>
      <c r="BA176" s="9" t="s">
        <v>91</v>
      </c>
      <c r="BW176" s="9">
        <f>MAX(BW19:BW173)</f>
        <v>30.044698110458661</v>
      </c>
    </row>
    <row r="177" spans="1:75" hidden="1" x14ac:dyDescent="0.3">
      <c r="A177" s="4"/>
      <c r="C177" s="4"/>
      <c r="D177" s="6"/>
      <c r="E177" s="4"/>
      <c r="G177" s="4"/>
      <c r="H177" s="4"/>
      <c r="I177" s="6"/>
      <c r="J177" s="4"/>
      <c r="K177" s="4"/>
      <c r="L177" s="4"/>
      <c r="M177" s="4"/>
      <c r="N177" s="8"/>
      <c r="P177" s="4"/>
      <c r="Q177" s="4"/>
      <c r="R177" s="4"/>
      <c r="S177" s="6"/>
      <c r="T177" s="4"/>
      <c r="AH177" s="8"/>
      <c r="AM177" s="8"/>
      <c r="AR177" s="8"/>
      <c r="AW177" s="8"/>
      <c r="AX177" s="4"/>
      <c r="AY177" s="4"/>
      <c r="AZ177" s="4"/>
      <c r="BA177" s="9" t="s">
        <v>92</v>
      </c>
      <c r="BW177" s="9">
        <f>MIN(BW19:BW173)</f>
        <v>30.040141566917153</v>
      </c>
    </row>
    <row r="178" spans="1:75" hidden="1" x14ac:dyDescent="0.3">
      <c r="A178" s="7" t="s">
        <v>93</v>
      </c>
      <c r="C178" s="4"/>
      <c r="D178" s="6"/>
      <c r="E178" s="4"/>
      <c r="G178" s="4"/>
      <c r="H178" s="4"/>
      <c r="I178" s="6"/>
      <c r="J178" s="4"/>
      <c r="K178" s="4"/>
      <c r="L178" s="4"/>
      <c r="M178" s="4"/>
      <c r="N178" s="8"/>
      <c r="P178" s="4"/>
      <c r="Q178" s="4"/>
      <c r="R178" s="4"/>
      <c r="S178" s="6"/>
      <c r="T178" s="4"/>
      <c r="AH178" s="8"/>
      <c r="AM178" s="8"/>
      <c r="AR178" s="8"/>
      <c r="AW178" s="8"/>
      <c r="AX178" s="4"/>
      <c r="AY178" s="4"/>
      <c r="AZ178" s="4"/>
      <c r="BA178" s="9"/>
      <c r="BW178" s="12">
        <f>(BW176+BW177)/2</f>
        <v>30.042419838687906</v>
      </c>
    </row>
    <row r="179" spans="1:75" hidden="1" x14ac:dyDescent="0.3">
      <c r="A179" s="13" t="s">
        <v>94</v>
      </c>
      <c r="C179" s="4"/>
      <c r="D179" s="6"/>
      <c r="E179" s="4"/>
      <c r="G179" s="4"/>
      <c r="H179" s="4"/>
      <c r="I179" s="6"/>
      <c r="J179" s="4"/>
      <c r="K179" s="4"/>
      <c r="L179" s="4"/>
      <c r="M179" s="4"/>
      <c r="N179" s="8"/>
      <c r="P179" s="4"/>
      <c r="Q179" s="4"/>
      <c r="R179" s="4"/>
      <c r="S179" s="6"/>
      <c r="T179" s="4"/>
      <c r="AH179" s="8"/>
      <c r="AM179" s="8"/>
      <c r="AR179" s="8"/>
      <c r="AW179" s="8"/>
      <c r="AX179" s="4"/>
      <c r="AY179" s="4"/>
      <c r="AZ179" s="4"/>
      <c r="BA179" s="9"/>
      <c r="BW179" s="9">
        <f>BW176-BW178</f>
        <v>2.2782717707556799E-3</v>
      </c>
    </row>
  </sheetData>
  <pageMargins left="0.51181102362204722" right="0.31496062992125984" top="0.39370078740157483" bottom="0.39370078740157483" header="0.31496062992125984" footer="0.31496062992125984"/>
  <pageSetup paperSize="9" scale="83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D14" sqref="D14"/>
    </sheetView>
  </sheetViews>
  <sheetFormatPr baseColWidth="10" defaultRowHeight="14.4" x14ac:dyDescent="0.3"/>
  <sheetData>
    <row r="1" spans="1:8" x14ac:dyDescent="0.3">
      <c r="A1" t="s">
        <v>104</v>
      </c>
    </row>
    <row r="2" spans="1:8" x14ac:dyDescent="0.3">
      <c r="A2" t="s">
        <v>105</v>
      </c>
    </row>
    <row r="5" spans="1:8" x14ac:dyDescent="0.3">
      <c r="A5" t="s">
        <v>106</v>
      </c>
      <c r="G5">
        <v>5.4</v>
      </c>
      <c r="H5" t="s">
        <v>107</v>
      </c>
    </row>
    <row r="7" spans="1:8" x14ac:dyDescent="0.3">
      <c r="A7" t="s">
        <v>108</v>
      </c>
      <c r="G7">
        <v>3.7</v>
      </c>
      <c r="H7" t="s">
        <v>107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workbookViewId="0">
      <selection activeCell="N19" sqref="N19"/>
    </sheetView>
  </sheetViews>
  <sheetFormatPr baseColWidth="10" defaultRowHeight="14.4" x14ac:dyDescent="0.3"/>
  <cols>
    <col min="1" max="1" width="13.6640625" customWidth="1"/>
    <col min="2" max="2" width="11.6640625" customWidth="1"/>
    <col min="3" max="3" width="4.6640625" style="3" customWidth="1"/>
    <col min="4" max="4" width="13.6640625" customWidth="1"/>
    <col min="5" max="5" width="11.6640625" customWidth="1"/>
    <col min="6" max="6" width="4.6640625" style="3" customWidth="1"/>
    <col min="7" max="7" width="13.6640625" customWidth="1"/>
    <col min="8" max="8" width="11.6640625" customWidth="1"/>
    <col min="9" max="9" width="4.6640625" style="3" customWidth="1"/>
    <col min="10" max="10" width="13.6640625" customWidth="1"/>
    <col min="11" max="11" width="11.6640625" customWidth="1"/>
  </cols>
  <sheetData>
    <row r="1" spans="1:11" ht="18.75" x14ac:dyDescent="0.3">
      <c r="A1" s="16" t="s">
        <v>95</v>
      </c>
      <c r="J1" s="16" t="s">
        <v>95</v>
      </c>
    </row>
    <row r="4" spans="1:11" ht="15" x14ac:dyDescent="0.25">
      <c r="A4" s="1" t="s">
        <v>42</v>
      </c>
      <c r="D4" s="1" t="s">
        <v>43</v>
      </c>
      <c r="G4" s="1" t="s">
        <v>44</v>
      </c>
      <c r="J4" s="1" t="s">
        <v>45</v>
      </c>
    </row>
    <row r="6" spans="1:11" ht="15" x14ac:dyDescent="0.25">
      <c r="A6" s="4" t="s">
        <v>96</v>
      </c>
      <c r="B6" s="15">
        <f>Jupiter!BW101</f>
        <v>5.1994420186259518</v>
      </c>
      <c r="C6" s="15"/>
      <c r="D6" s="4" t="s">
        <v>96</v>
      </c>
      <c r="E6" s="15">
        <f>Saturn!BW101</f>
        <v>9.5248271695823696</v>
      </c>
      <c r="G6" s="4" t="s">
        <v>96</v>
      </c>
      <c r="H6" s="15">
        <f>Uranus!BW178</f>
        <v>19.203051670764154</v>
      </c>
      <c r="J6" s="4" t="s">
        <v>96</v>
      </c>
      <c r="K6" s="15">
        <f>Neptun!BW178</f>
        <v>30.042419838687906</v>
      </c>
    </row>
    <row r="7" spans="1:11" s="3" customFormat="1" ht="15" x14ac:dyDescent="0.25">
      <c r="A7" s="4" t="s">
        <v>99</v>
      </c>
      <c r="B7" s="15">
        <f>SQRT(B6^2-(A$11/100)^2)</f>
        <v>5.1840329189785352</v>
      </c>
      <c r="C7" s="15"/>
      <c r="D7" s="4" t="s">
        <v>99</v>
      </c>
      <c r="E7" s="15">
        <f>SQRT(E6^2-(D$11/100)^2)</f>
        <v>9.5026224070208372</v>
      </c>
      <c r="G7" s="4" t="s">
        <v>99</v>
      </c>
      <c r="H7" s="15">
        <f>SQRT(H6^2-(G$11/100)^2)</f>
        <v>19.192047662249017</v>
      </c>
      <c r="J7" s="4" t="s">
        <v>99</v>
      </c>
      <c r="K7" s="15">
        <f>SQRT(K6^2-(J$11/100)^2)</f>
        <v>30.028935874652447</v>
      </c>
    </row>
    <row r="8" spans="1:11" s="3" customFormat="1" ht="6.75" customHeight="1" x14ac:dyDescent="0.25">
      <c r="A8" s="4"/>
      <c r="D8" s="4"/>
      <c r="G8" s="4"/>
      <c r="J8" s="4"/>
    </row>
    <row r="9" spans="1:11" x14ac:dyDescent="0.3">
      <c r="A9" s="4" t="s">
        <v>98</v>
      </c>
      <c r="B9" s="4" t="s">
        <v>100</v>
      </c>
      <c r="C9" s="4"/>
      <c r="D9" s="4" t="s">
        <v>98</v>
      </c>
      <c r="E9" s="4" t="s">
        <v>100</v>
      </c>
      <c r="G9" s="4" t="s">
        <v>98</v>
      </c>
      <c r="H9" s="4" t="s">
        <v>100</v>
      </c>
      <c r="J9" s="4" t="s">
        <v>98</v>
      </c>
      <c r="K9" s="4" t="s">
        <v>100</v>
      </c>
    </row>
    <row r="10" spans="1:11" s="3" customFormat="1" ht="15" x14ac:dyDescent="0.25">
      <c r="A10" s="4" t="s">
        <v>97</v>
      </c>
      <c r="B10" s="4" t="s">
        <v>97</v>
      </c>
      <c r="C10" s="4"/>
      <c r="D10" s="4" t="s">
        <v>97</v>
      </c>
      <c r="E10" s="4" t="s">
        <v>97</v>
      </c>
      <c r="G10" s="4" t="s">
        <v>97</v>
      </c>
      <c r="H10" s="4" t="s">
        <v>97</v>
      </c>
      <c r="J10" s="4" t="s">
        <v>97</v>
      </c>
      <c r="K10" s="4" t="s">
        <v>97</v>
      </c>
    </row>
    <row r="11" spans="1:11" ht="15" x14ac:dyDescent="0.25">
      <c r="A11" s="4">
        <v>-40</v>
      </c>
      <c r="B11" s="14">
        <f>(SQRT(B$6^2-(A11/100)^2)-B$7)*100</f>
        <v>0</v>
      </c>
      <c r="C11" s="14"/>
      <c r="D11" s="4">
        <v>-65</v>
      </c>
      <c r="E11" s="14">
        <f>(SQRT(E$6^2-(D11/100)^2)-E$7)*100</f>
        <v>0</v>
      </c>
      <c r="G11" s="4">
        <v>-65</v>
      </c>
      <c r="H11" s="14">
        <f>(SQRT(H$6^2-(G11/100)^2)-H$7)*100</f>
        <v>0</v>
      </c>
      <c r="J11" s="4">
        <v>-90</v>
      </c>
      <c r="K11" s="14">
        <f>(SQRT(K$6^2-(J11/100)^2)-K$7)*100</f>
        <v>0</v>
      </c>
    </row>
    <row r="12" spans="1:11" ht="15" x14ac:dyDescent="0.25">
      <c r="A12" s="4">
        <v>-35</v>
      </c>
      <c r="B12" s="14">
        <f t="shared" ref="B12:B27" si="0">(SQRT(B$6^2-(A12/100)^2)-B$7)*100</f>
        <v>0.36156143217995762</v>
      </c>
      <c r="C12" s="14"/>
      <c r="D12" s="4">
        <v>-60</v>
      </c>
      <c r="E12" s="14">
        <f t="shared" ref="E12:E37" si="1">(SQRT(E$6^2-(D12/100)^2)-E$7)*100</f>
        <v>0.32879970601147335</v>
      </c>
      <c r="G12" s="4">
        <v>-60</v>
      </c>
      <c r="H12" s="14">
        <f t="shared" ref="H12:H37" si="2">(SQRT(H$6^2-(G12/100)^2)-H$7)*100</f>
        <v>0.16282095072313041</v>
      </c>
      <c r="J12" s="4">
        <v>-85</v>
      </c>
      <c r="K12" s="14">
        <f t="shared" ref="K12:K47" si="3">(SQRT(K$6^2-(J12/100)^2)-K$7)*100</f>
        <v>0.14568927422011768</v>
      </c>
    </row>
    <row r="13" spans="1:11" ht="15" x14ac:dyDescent="0.25">
      <c r="A13" s="4">
        <v>-30</v>
      </c>
      <c r="B13" s="14">
        <f t="shared" si="0"/>
        <v>0.67471095964677374</v>
      </c>
      <c r="C13" s="14"/>
      <c r="D13" s="4">
        <v>-55</v>
      </c>
      <c r="E13" s="14">
        <f t="shared" si="1"/>
        <v>0.63119502252213522</v>
      </c>
      <c r="G13" s="4">
        <v>-55</v>
      </c>
      <c r="H13" s="14">
        <f t="shared" si="2"/>
        <v>0.31260402741750681</v>
      </c>
      <c r="J13" s="4">
        <v>-80</v>
      </c>
      <c r="K13" s="14">
        <f t="shared" si="3"/>
        <v>0.28304697367680376</v>
      </c>
    </row>
    <row r="14" spans="1:11" ht="15" x14ac:dyDescent="0.25">
      <c r="A14" s="4">
        <v>-25</v>
      </c>
      <c r="B14" s="14">
        <f t="shared" si="0"/>
        <v>0.93953615557316184</v>
      </c>
      <c r="C14" s="14"/>
      <c r="D14" s="4">
        <v>-50</v>
      </c>
      <c r="E14" s="14">
        <f t="shared" si="1"/>
        <v>0.90721113294289779</v>
      </c>
      <c r="G14" s="4">
        <v>-50</v>
      </c>
      <c r="H14" s="14">
        <f t="shared" si="2"/>
        <v>0.44935228196614219</v>
      </c>
      <c r="J14" s="4">
        <v>-75</v>
      </c>
      <c r="K14" s="14">
        <f t="shared" si="3"/>
        <v>0.41207424151643579</v>
      </c>
    </row>
    <row r="15" spans="1:11" ht="15" x14ac:dyDescent="0.25">
      <c r="A15" s="4">
        <v>-20</v>
      </c>
      <c r="B15" s="14">
        <f t="shared" si="0"/>
        <v>1.1561109143091386</v>
      </c>
      <c r="C15" s="14"/>
      <c r="D15" s="4">
        <v>-45</v>
      </c>
      <c r="E15" s="14">
        <f t="shared" si="1"/>
        <v>1.1568709958813983</v>
      </c>
      <c r="G15" s="4">
        <v>-45</v>
      </c>
      <c r="H15" s="14">
        <f t="shared" si="2"/>
        <v>0.57306849983014274</v>
      </c>
      <c r="J15" s="4">
        <v>-70</v>
      </c>
      <c r="K15" s="14">
        <f t="shared" si="3"/>
        <v>0.53277215136589007</v>
      </c>
    </row>
    <row r="16" spans="1:11" ht="15" x14ac:dyDescent="0.25">
      <c r="A16" s="4">
        <v>-15</v>
      </c>
      <c r="B16" s="14">
        <f t="shared" si="0"/>
        <v>1.3244955548967319</v>
      </c>
      <c r="C16" s="14"/>
      <c r="D16" s="4">
        <v>-40</v>
      </c>
      <c r="E16" s="14">
        <f t="shared" si="1"/>
        <v>1.3801953547289969</v>
      </c>
      <c r="G16" s="4">
        <v>-40</v>
      </c>
      <c r="H16" s="14">
        <f t="shared" si="2"/>
        <v>0.68375520033434611</v>
      </c>
      <c r="J16" s="4">
        <v>-65</v>
      </c>
      <c r="K16" s="14">
        <f t="shared" si="3"/>
        <v>0.64514170737695054</v>
      </c>
    </row>
    <row r="17" spans="1:11" ht="15" x14ac:dyDescent="0.25">
      <c r="A17" s="4">
        <v>-10</v>
      </c>
      <c r="B17" s="14">
        <f t="shared" si="0"/>
        <v>1.4447369053065096</v>
      </c>
      <c r="C17" s="14"/>
      <c r="D17" s="4">
        <v>-35</v>
      </c>
      <c r="E17" s="14">
        <f t="shared" si="1"/>
        <v>1.577202746308437</v>
      </c>
      <c r="G17" s="4">
        <v>-35</v>
      </c>
      <c r="H17" s="14">
        <f t="shared" si="2"/>
        <v>0.78141463692418256</v>
      </c>
      <c r="J17" s="4">
        <v>-60</v>
      </c>
      <c r="K17" s="14">
        <f t="shared" si="3"/>
        <v>0.74918384426752027</v>
      </c>
    </row>
    <row r="18" spans="1:11" ht="15" x14ac:dyDescent="0.25">
      <c r="A18" s="4">
        <v>-5</v>
      </c>
      <c r="B18" s="14">
        <f t="shared" si="0"/>
        <v>1.5168683676733075</v>
      </c>
      <c r="C18" s="14"/>
      <c r="D18" s="4">
        <v>-30</v>
      </c>
      <c r="E18" s="14">
        <f t="shared" si="1"/>
        <v>1.747909508587675</v>
      </c>
      <c r="G18" s="4">
        <v>-30</v>
      </c>
      <c r="H18" s="14">
        <f t="shared" si="2"/>
        <v>0.8660487973934039</v>
      </c>
      <c r="J18" s="4">
        <v>-55</v>
      </c>
      <c r="K18" s="14">
        <f t="shared" si="3"/>
        <v>0.84489942736212242</v>
      </c>
    </row>
    <row r="19" spans="1:11" ht="15" x14ac:dyDescent="0.25">
      <c r="A19" s="4">
        <v>0</v>
      </c>
      <c r="B19" s="14">
        <f t="shared" si="0"/>
        <v>1.5409099647416546</v>
      </c>
      <c r="C19" s="14"/>
      <c r="D19" s="4">
        <v>-25</v>
      </c>
      <c r="E19" s="14">
        <f t="shared" si="1"/>
        <v>1.8923297874691158</v>
      </c>
      <c r="G19" s="4">
        <v>-25</v>
      </c>
      <c r="H19" s="14">
        <f t="shared" si="2"/>
        <v>0.9376594040880093</v>
      </c>
      <c r="J19" s="4">
        <v>-50</v>
      </c>
      <c r="K19" s="14">
        <f t="shared" si="3"/>
        <v>0.93228925262636153</v>
      </c>
    </row>
    <row r="20" spans="1:11" ht="15" x14ac:dyDescent="0.25">
      <c r="A20" s="4">
        <v>5</v>
      </c>
      <c r="B20" s="14">
        <f t="shared" si="0"/>
        <v>1.5168683676733075</v>
      </c>
      <c r="C20" s="14"/>
      <c r="D20" s="4">
        <v>-20</v>
      </c>
      <c r="E20" s="14">
        <f t="shared" si="1"/>
        <v>2.0104755426613607</v>
      </c>
      <c r="G20" s="4">
        <v>-20</v>
      </c>
      <c r="H20" s="14">
        <f t="shared" si="2"/>
        <v>0.99624791408139401</v>
      </c>
      <c r="J20" s="4">
        <v>-45</v>
      </c>
      <c r="K20" s="14">
        <f t="shared" si="3"/>
        <v>1.0113540467010296</v>
      </c>
    </row>
    <row r="21" spans="1:11" ht="15" x14ac:dyDescent="0.25">
      <c r="A21" s="4">
        <v>10</v>
      </c>
      <c r="B21" s="14">
        <f t="shared" si="0"/>
        <v>1.4447369053065096</v>
      </c>
      <c r="C21" s="14"/>
      <c r="D21" s="4">
        <v>-15</v>
      </c>
      <c r="E21" s="14">
        <f t="shared" si="1"/>
        <v>2.1023565526363086</v>
      </c>
      <c r="G21" s="4">
        <v>-15</v>
      </c>
      <c r="H21" s="14">
        <f t="shared" si="2"/>
        <v>1.0418155193232082</v>
      </c>
      <c r="J21" s="4">
        <v>-40</v>
      </c>
      <c r="K21" s="14">
        <f t="shared" si="3"/>
        <v>1.082094466932304</v>
      </c>
    </row>
    <row r="22" spans="1:11" ht="15" x14ac:dyDescent="0.25">
      <c r="A22" s="4">
        <v>15</v>
      </c>
      <c r="B22" s="14">
        <f t="shared" si="0"/>
        <v>1.3244955548967319</v>
      </c>
      <c r="C22" s="14"/>
      <c r="D22" s="4">
        <v>-10</v>
      </c>
      <c r="E22" s="14">
        <f t="shared" si="1"/>
        <v>2.1679804186788942</v>
      </c>
      <c r="G22" s="4">
        <v>-10</v>
      </c>
      <c r="H22" s="14">
        <f t="shared" si="2"/>
        <v>1.0743631467580173</v>
      </c>
      <c r="J22" s="4">
        <v>-35</v>
      </c>
      <c r="K22" s="14">
        <f t="shared" si="3"/>
        <v>1.1445111013976828</v>
      </c>
    </row>
    <row r="23" spans="1:11" ht="15" x14ac:dyDescent="0.25">
      <c r="A23" s="4">
        <v>20</v>
      </c>
      <c r="B23" s="14">
        <f t="shared" si="0"/>
        <v>1.1561109143091386</v>
      </c>
      <c r="C23" s="14"/>
      <c r="D23" s="4">
        <v>-5</v>
      </c>
      <c r="E23" s="14">
        <f t="shared" si="1"/>
        <v>2.2073525680347927</v>
      </c>
      <c r="G23" s="4">
        <v>-5</v>
      </c>
      <c r="H23" s="14">
        <f t="shared" si="2"/>
        <v>1.0938914584233572</v>
      </c>
      <c r="J23" s="4">
        <v>-30</v>
      </c>
      <c r="K23" s="14">
        <f t="shared" si="3"/>
        <v>1.1986044689319186</v>
      </c>
    </row>
    <row r="24" spans="1:11" ht="15" x14ac:dyDescent="0.25">
      <c r="A24" s="4">
        <v>25</v>
      </c>
      <c r="B24" s="14">
        <f t="shared" si="0"/>
        <v>0.93953615557316184</v>
      </c>
      <c r="C24" s="14"/>
      <c r="D24" s="4">
        <v>0</v>
      </c>
      <c r="E24" s="14">
        <f t="shared" si="1"/>
        <v>2.2204762561532476</v>
      </c>
      <c r="G24" s="4">
        <v>0</v>
      </c>
      <c r="H24" s="14">
        <f t="shared" si="2"/>
        <v>1.1004008515136832</v>
      </c>
      <c r="J24" s="4">
        <v>-25</v>
      </c>
      <c r="K24" s="14">
        <f t="shared" si="3"/>
        <v>1.2443750191494019</v>
      </c>
    </row>
    <row r="25" spans="1:11" ht="15" x14ac:dyDescent="0.25">
      <c r="A25" s="4">
        <v>30</v>
      </c>
      <c r="B25" s="14">
        <f t="shared" si="0"/>
        <v>0.67471095964677374</v>
      </c>
      <c r="C25" s="14"/>
      <c r="D25" s="4">
        <v>5</v>
      </c>
      <c r="E25" s="14">
        <f t="shared" si="1"/>
        <v>2.2073525680347927</v>
      </c>
      <c r="G25" s="4">
        <v>5</v>
      </c>
      <c r="H25" s="14">
        <f t="shared" si="2"/>
        <v>1.0938914584233572</v>
      </c>
      <c r="J25" s="4">
        <v>-20</v>
      </c>
      <c r="K25" s="14">
        <f t="shared" si="3"/>
        <v>1.2818231324597917</v>
      </c>
    </row>
    <row r="26" spans="1:11" ht="15" x14ac:dyDescent="0.25">
      <c r="A26" s="4">
        <v>35</v>
      </c>
      <c r="B26" s="14">
        <f t="shared" si="0"/>
        <v>0.36156143217995762</v>
      </c>
      <c r="C26" s="14"/>
      <c r="D26" s="4">
        <v>10</v>
      </c>
      <c r="E26" s="14">
        <f t="shared" si="1"/>
        <v>2.1679804186788942</v>
      </c>
      <c r="G26" s="4">
        <v>10</v>
      </c>
      <c r="H26" s="14">
        <f t="shared" si="2"/>
        <v>1.0743631467580173</v>
      </c>
      <c r="J26" s="4">
        <v>-15</v>
      </c>
      <c r="K26" s="14">
        <f t="shared" si="3"/>
        <v>1.3109491200868462</v>
      </c>
    </row>
    <row r="27" spans="1:11" ht="15" x14ac:dyDescent="0.25">
      <c r="A27" s="4">
        <v>40</v>
      </c>
      <c r="B27" s="14">
        <f t="shared" si="0"/>
        <v>0</v>
      </c>
      <c r="C27" s="14"/>
      <c r="D27" s="4">
        <v>15</v>
      </c>
      <c r="E27" s="14">
        <f t="shared" si="1"/>
        <v>2.1023565526363086</v>
      </c>
      <c r="G27" s="4">
        <v>15</v>
      </c>
      <c r="H27" s="14">
        <f t="shared" si="2"/>
        <v>1.0418155193232082</v>
      </c>
      <c r="J27" s="4">
        <v>-10</v>
      </c>
      <c r="K27" s="14">
        <f t="shared" si="3"/>
        <v>1.3317532240797902</v>
      </c>
    </row>
    <row r="28" spans="1:11" ht="15" x14ac:dyDescent="0.25">
      <c r="D28" s="4">
        <v>20</v>
      </c>
      <c r="E28" s="14">
        <f t="shared" si="1"/>
        <v>2.0104755426613607</v>
      </c>
      <c r="G28" s="4">
        <v>20</v>
      </c>
      <c r="H28" s="14">
        <f t="shared" si="2"/>
        <v>0.99624791408139401</v>
      </c>
      <c r="J28" s="4">
        <v>-5</v>
      </c>
      <c r="K28" s="14">
        <f t="shared" si="3"/>
        <v>1.3442356173232639</v>
      </c>
    </row>
    <row r="29" spans="1:11" ht="15" x14ac:dyDescent="0.25">
      <c r="D29" s="4">
        <v>25</v>
      </c>
      <c r="E29" s="14">
        <f t="shared" si="1"/>
        <v>1.8923297874691158</v>
      </c>
      <c r="G29" s="4">
        <v>25</v>
      </c>
      <c r="H29" s="14">
        <f t="shared" si="2"/>
        <v>0.9376594040880093</v>
      </c>
      <c r="J29" s="4">
        <v>0</v>
      </c>
      <c r="K29" s="14">
        <f t="shared" si="3"/>
        <v>1.3483964035458484</v>
      </c>
    </row>
    <row r="30" spans="1:11" ht="15" x14ac:dyDescent="0.25">
      <c r="D30" s="4">
        <v>30</v>
      </c>
      <c r="E30" s="14">
        <f t="shared" si="1"/>
        <v>1.747909508587675</v>
      </c>
      <c r="G30" s="4">
        <v>30</v>
      </c>
      <c r="H30" s="14">
        <f t="shared" si="2"/>
        <v>0.8660487973934039</v>
      </c>
      <c r="J30" s="4">
        <v>5</v>
      </c>
      <c r="K30" s="14">
        <f t="shared" si="3"/>
        <v>1.3442356173232639</v>
      </c>
    </row>
    <row r="31" spans="1:11" ht="15" x14ac:dyDescent="0.25">
      <c r="D31" s="4">
        <v>35</v>
      </c>
      <c r="E31" s="14">
        <f t="shared" si="1"/>
        <v>1.577202746308437</v>
      </c>
      <c r="G31" s="4">
        <v>35</v>
      </c>
      <c r="H31" s="14">
        <f t="shared" si="2"/>
        <v>0.78141463692418256</v>
      </c>
      <c r="J31" s="4">
        <v>10</v>
      </c>
      <c r="K31" s="14">
        <f t="shared" si="3"/>
        <v>1.3317532240797902</v>
      </c>
    </row>
    <row r="32" spans="1:11" ht="15" x14ac:dyDescent="0.25">
      <c r="D32" s="4">
        <v>40</v>
      </c>
      <c r="E32" s="14">
        <f t="shared" si="1"/>
        <v>1.3801953547289969</v>
      </c>
      <c r="G32" s="4">
        <v>40</v>
      </c>
      <c r="H32" s="14">
        <f t="shared" si="2"/>
        <v>0.68375520033434611</v>
      </c>
      <c r="J32" s="4">
        <v>15</v>
      </c>
      <c r="K32" s="14">
        <f t="shared" si="3"/>
        <v>1.3109491200868462</v>
      </c>
    </row>
    <row r="33" spans="4:11" x14ac:dyDescent="0.3">
      <c r="D33" s="4">
        <v>45</v>
      </c>
      <c r="E33" s="14">
        <f t="shared" si="1"/>
        <v>1.1568709958813983</v>
      </c>
      <c r="G33" s="4">
        <v>45</v>
      </c>
      <c r="H33" s="14">
        <f t="shared" si="2"/>
        <v>0.57306849983014274</v>
      </c>
      <c r="J33" s="4">
        <v>20</v>
      </c>
      <c r="K33" s="14">
        <f t="shared" si="3"/>
        <v>1.2818231324597917</v>
      </c>
    </row>
    <row r="34" spans="4:11" x14ac:dyDescent="0.3">
      <c r="D34" s="4">
        <v>50</v>
      </c>
      <c r="E34" s="14">
        <f t="shared" si="1"/>
        <v>0.90721113294289779</v>
      </c>
      <c r="G34" s="4">
        <v>50</v>
      </c>
      <c r="H34" s="14">
        <f t="shared" si="2"/>
        <v>0.44935228196614219</v>
      </c>
      <c r="J34" s="4">
        <v>25</v>
      </c>
      <c r="K34" s="14">
        <f t="shared" si="3"/>
        <v>1.2443750191494019</v>
      </c>
    </row>
    <row r="35" spans="4:11" x14ac:dyDescent="0.3">
      <c r="D35" s="4">
        <v>55</v>
      </c>
      <c r="E35" s="14">
        <f t="shared" si="1"/>
        <v>0.63119502252213522</v>
      </c>
      <c r="G35" s="4">
        <v>55</v>
      </c>
      <c r="H35" s="14">
        <f t="shared" si="2"/>
        <v>0.31260402741750681</v>
      </c>
      <c r="J35" s="4">
        <v>30</v>
      </c>
      <c r="K35" s="14">
        <f t="shared" si="3"/>
        <v>1.1986044689319186</v>
      </c>
    </row>
    <row r="36" spans="4:11" x14ac:dyDescent="0.3">
      <c r="D36" s="4">
        <v>60</v>
      </c>
      <c r="E36" s="14">
        <f t="shared" si="1"/>
        <v>0.32879970601147335</v>
      </c>
      <c r="G36" s="4">
        <v>60</v>
      </c>
      <c r="H36" s="14">
        <f t="shared" si="2"/>
        <v>0.16282095072313041</v>
      </c>
      <c r="J36" s="4">
        <v>35</v>
      </c>
      <c r="K36" s="14">
        <f t="shared" si="3"/>
        <v>1.1445111013976828</v>
      </c>
    </row>
    <row r="37" spans="4:11" x14ac:dyDescent="0.3">
      <c r="D37" s="4">
        <v>65</v>
      </c>
      <c r="E37" s="14">
        <f t="shared" si="1"/>
        <v>0</v>
      </c>
      <c r="G37" s="4">
        <v>65</v>
      </c>
      <c r="H37" s="14">
        <f t="shared" si="2"/>
        <v>0</v>
      </c>
      <c r="J37" s="4">
        <v>40</v>
      </c>
      <c r="K37" s="14">
        <f t="shared" si="3"/>
        <v>1.082094466932304</v>
      </c>
    </row>
    <row r="38" spans="4:11" x14ac:dyDescent="0.3">
      <c r="J38" s="4">
        <v>45</v>
      </c>
      <c r="K38" s="14">
        <f t="shared" si="3"/>
        <v>1.0113540467010296</v>
      </c>
    </row>
    <row r="39" spans="4:11" x14ac:dyDescent="0.3">
      <c r="J39" s="4">
        <v>50</v>
      </c>
      <c r="K39" s="14">
        <f t="shared" si="3"/>
        <v>0.93228925262636153</v>
      </c>
    </row>
    <row r="40" spans="4:11" x14ac:dyDescent="0.3">
      <c r="J40" s="4">
        <v>55</v>
      </c>
      <c r="K40" s="14">
        <f t="shared" si="3"/>
        <v>0.84489942736212242</v>
      </c>
    </row>
    <row r="41" spans="4:11" x14ac:dyDescent="0.3">
      <c r="J41" s="4">
        <v>60</v>
      </c>
      <c r="K41" s="14">
        <f t="shared" si="3"/>
        <v>0.74918384426752027</v>
      </c>
    </row>
    <row r="42" spans="4:11" x14ac:dyDescent="0.3">
      <c r="J42" s="4">
        <v>65</v>
      </c>
      <c r="K42" s="14">
        <f t="shared" si="3"/>
        <v>0.64514170737695054</v>
      </c>
    </row>
    <row r="43" spans="4:11" x14ac:dyDescent="0.3">
      <c r="J43" s="4">
        <v>70</v>
      </c>
      <c r="K43" s="14">
        <f t="shared" si="3"/>
        <v>0.53277215136589007</v>
      </c>
    </row>
    <row r="44" spans="4:11" x14ac:dyDescent="0.3">
      <c r="J44" s="4">
        <v>75</v>
      </c>
      <c r="K44" s="14">
        <f t="shared" si="3"/>
        <v>0.41207424151643579</v>
      </c>
    </row>
    <row r="45" spans="4:11" x14ac:dyDescent="0.3">
      <c r="J45" s="4">
        <v>80</v>
      </c>
      <c r="K45" s="14">
        <f t="shared" si="3"/>
        <v>0.28304697367680376</v>
      </c>
    </row>
    <row r="46" spans="4:11" x14ac:dyDescent="0.3">
      <c r="J46" s="4">
        <v>85</v>
      </c>
      <c r="K46" s="14">
        <f t="shared" si="3"/>
        <v>0.14568927422011768</v>
      </c>
    </row>
    <row r="47" spans="4:11" x14ac:dyDescent="0.3">
      <c r="J47" s="4">
        <v>90</v>
      </c>
      <c r="K47" s="14">
        <f t="shared" si="3"/>
        <v>0</v>
      </c>
    </row>
  </sheetData>
  <pageMargins left="0.59055118110236227" right="0.51181102362204722" top="0.78740157480314965" bottom="0.78740157480314965" header="0.31496062992125984" footer="0.31496062992125984"/>
  <pageSetup paperSize="9" scale="10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10</vt:i4>
      </vt:variant>
    </vt:vector>
  </HeadingPairs>
  <TitlesOfParts>
    <vt:vector size="10" baseType="lpstr">
      <vt:lpstr>Merkur</vt:lpstr>
      <vt:lpstr>Venus</vt:lpstr>
      <vt:lpstr>Erde</vt:lpstr>
      <vt:lpstr>Mars</vt:lpstr>
      <vt:lpstr>Jupiter</vt:lpstr>
      <vt:lpstr>Saturn</vt:lpstr>
      <vt:lpstr>Uranus</vt:lpstr>
      <vt:lpstr>Neptun</vt:lpstr>
      <vt:lpstr>Master Radiusverkleinerung</vt:lpstr>
      <vt:lpstr>Schablonen</vt:lpstr>
    </vt:vector>
  </TitlesOfParts>
  <Company>Organisation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</dc:creator>
  <cp:lastModifiedBy>Frank Hill</cp:lastModifiedBy>
  <cp:lastPrinted>2016-08-13T17:52:05Z</cp:lastPrinted>
  <dcterms:created xsi:type="dcterms:W3CDTF">2013-03-18T20:18:36Z</dcterms:created>
  <dcterms:modified xsi:type="dcterms:W3CDTF">2019-09-20T09:10:17Z</dcterms:modified>
</cp:coreProperties>
</file>